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'CPT'!$A$1:$L$101</definedName>
    <definedName name="_xlnm.Print_Area" localSheetId="7">'DC1'!$A$1:$L$101</definedName>
    <definedName name="_xlnm.Print_Area" localSheetId="13">'DC2'!$A$1:$L$101</definedName>
    <definedName name="_xlnm.Print_Area" localSheetId="18">'DC3'!$A$1:$L$101</definedName>
    <definedName name="_xlnm.Print_Area" localSheetId="26">'DC4'!$A$1:$L$101</definedName>
    <definedName name="_xlnm.Print_Area" localSheetId="30">'DC5'!$A$1:$L$101</definedName>
    <definedName name="_xlnm.Print_Area" localSheetId="0">'Summary'!$A$1:$L$101</definedName>
    <definedName name="_xlnm.Print_Area" localSheetId="2">'WC011'!$A$1:$L$101</definedName>
    <definedName name="_xlnm.Print_Area" localSheetId="3">'WC012'!$A$1:$L$101</definedName>
    <definedName name="_xlnm.Print_Area" localSheetId="4">'WC013'!$A$1:$L$101</definedName>
    <definedName name="_xlnm.Print_Area" localSheetId="5">'WC014'!$A$1:$L$101</definedName>
    <definedName name="_xlnm.Print_Area" localSheetId="6">'WC015'!$A$1:$L$101</definedName>
    <definedName name="_xlnm.Print_Area" localSheetId="8">'WC022'!$A$1:$L$101</definedName>
    <definedName name="_xlnm.Print_Area" localSheetId="9">'WC023'!$A$1:$L$101</definedName>
    <definedName name="_xlnm.Print_Area" localSheetId="10">'WC024'!$A$1:$L$101</definedName>
    <definedName name="_xlnm.Print_Area" localSheetId="11">'WC025'!$A$1:$L$101</definedName>
    <definedName name="_xlnm.Print_Area" localSheetId="12">'WC026'!$A$1:$L$101</definedName>
    <definedName name="_xlnm.Print_Area" localSheetId="14">'WC031'!$A$1:$L$101</definedName>
    <definedName name="_xlnm.Print_Area" localSheetId="15">'WC032'!$A$1:$L$101</definedName>
    <definedName name="_xlnm.Print_Area" localSheetId="16">'WC033'!$A$1:$L$101</definedName>
    <definedName name="_xlnm.Print_Area" localSheetId="17">'WC034'!$A$1:$L$101</definedName>
    <definedName name="_xlnm.Print_Area" localSheetId="19">'WC041'!$A$1:$L$101</definedName>
    <definedName name="_xlnm.Print_Area" localSheetId="20">'WC042'!$A$1:$L$101</definedName>
    <definedName name="_xlnm.Print_Area" localSheetId="21">'WC043'!$A$1:$L$101</definedName>
    <definedName name="_xlnm.Print_Area" localSheetId="22">'WC044'!$A$1:$L$101</definedName>
    <definedName name="_xlnm.Print_Area" localSheetId="23">'WC045'!$A$1:$L$101</definedName>
    <definedName name="_xlnm.Print_Area" localSheetId="24">'WC047'!$A$1:$L$101</definedName>
    <definedName name="_xlnm.Print_Area" localSheetId="25">'WC048'!$A$1:$L$101</definedName>
    <definedName name="_xlnm.Print_Area" localSheetId="27">'WC051'!$A$1:$L$101</definedName>
    <definedName name="_xlnm.Print_Area" localSheetId="28">'WC052'!$A$1:$L$101</definedName>
    <definedName name="_xlnm.Print_Area" localSheetId="29">'WC053'!$A$1:$L$101</definedName>
  </definedNames>
  <calcPr fullCalcOnLoad="1"/>
</workbook>
</file>

<file path=xl/sharedStrings.xml><?xml version="1.0" encoding="utf-8"?>
<sst xmlns="http://schemas.openxmlformats.org/spreadsheetml/2006/main" count="3720" uniqueCount="95">
  <si>
    <t>Western Cape: Cape Town(CPT)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</si>
  <si>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</si>
  <si>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</si>
  <si>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</si>
  <si>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</si>
  <si>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</si>
  <si>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</si>
  <si>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</si>
  <si>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</si>
  <si>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</si>
  <si>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</si>
  <si>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</si>
  <si>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</si>
  <si>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</si>
  <si>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</si>
  <si>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</si>
  <si>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</si>
  <si>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</si>
  <si>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</si>
  <si>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</si>
  <si>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</si>
  <si>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</si>
  <si>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</si>
  <si>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</si>
  <si>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</si>
  <si>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</si>
  <si>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</si>
  <si>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</si>
  <si>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</si>
  <si>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</si>
  <si>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</si>
  <si>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</si>
  <si>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</si>
  <si>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</si>
  <si>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</si>
  <si>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</si>
  <si>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</si>
  <si>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</si>
  <si>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</si>
  <si>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</si>
  <si>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</si>
  <si>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</si>
  <si>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</si>
  <si>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</si>
  <si>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</si>
  <si>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</si>
  <si>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</si>
  <si>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</si>
  <si>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</si>
  <si>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</si>
  <si>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</si>
  <si>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</si>
  <si>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Western Cape: Matzikama(WC011) - REVIEW - Table A9 Asset Management for 4th Quarter ended 30 June 2017 (Figures Finalised as at 2018/05/07)</t>
  </si>
  <si>
    <t>Western Cape: Cederberg(WC012) - REVIEW - Table A9 Asset Management for 4th Quarter ended 30 June 2017 (Figures Finalised as at 2018/05/07)</t>
  </si>
  <si>
    <t>Western Cape: Bergrivier(WC013) - REVIEW - Table A9 Asset Management for 4th Quarter ended 30 June 2017 (Figures Finalised as at 2018/05/07)</t>
  </si>
  <si>
    <t>Western Cape: Saldanha Bay(WC014) - REVIEW - Table A9 Asset Management for 4th Quarter ended 30 June 2017 (Figures Finalised as at 2018/05/07)</t>
  </si>
  <si>
    <t>Western Cape: Swartland(WC015) - REVIEW - Table A9 Asset Management for 4th Quarter ended 30 June 2017 (Figures Finalised as at 2018/05/07)</t>
  </si>
  <si>
    <t>Western Cape: West Coast(DC1) - REVIEW - Table A9 Asset Management for 4th Quarter ended 30 June 2017 (Figures Finalised as at 2018/05/07)</t>
  </si>
  <si>
    <t>Western Cape: Witzenberg(WC022) - REVIEW - Table A9 Asset Management for 4th Quarter ended 30 June 2017 (Figures Finalised as at 2018/05/07)</t>
  </si>
  <si>
    <t>Western Cape: Drakenstein(WC023) - REVIEW - Table A9 Asset Management for 4th Quarter ended 30 June 2017 (Figures Finalised as at 2018/05/07)</t>
  </si>
  <si>
    <t>Western Cape: Stellenbosch(WC024) - REVIEW - Table A9 Asset Management for 4th Quarter ended 30 June 2017 (Figures Finalised as at 2018/05/07)</t>
  </si>
  <si>
    <t>Western Cape: Breede Valley(WC025) - REVIEW - Table A9 Asset Management for 4th Quarter ended 30 June 2017 (Figures Finalised as at 2018/05/07)</t>
  </si>
  <si>
    <t>Western Cape: Langeberg(WC026) - REVIEW - Table A9 Asset Management for 4th Quarter ended 30 June 2017 (Figures Finalised as at 2018/05/07)</t>
  </si>
  <si>
    <t>Western Cape: Cape Winelands DM(DC2) - REVIEW - Table A9 Asset Management for 4th Quarter ended 30 June 2017 (Figures Finalised as at 2018/05/07)</t>
  </si>
  <si>
    <t>Western Cape: Theewaterskloof(WC031) - REVIEW - Table A9 Asset Management for 4th Quarter ended 30 June 2017 (Figures Finalised as at 2018/05/07)</t>
  </si>
  <si>
    <t>Western Cape: Overstrand(WC032) - REVIEW - Table A9 Asset Management for 4th Quarter ended 30 June 2017 (Figures Finalised as at 2018/05/07)</t>
  </si>
  <si>
    <t>Western Cape: Cape Agulhas(WC033) - REVIEW - Table A9 Asset Management for 4th Quarter ended 30 June 2017 (Figures Finalised as at 2018/05/07)</t>
  </si>
  <si>
    <t>Western Cape: Swellendam(WC034) - REVIEW - Table A9 Asset Management for 4th Quarter ended 30 June 2017 (Figures Finalised as at 2018/05/07)</t>
  </si>
  <si>
    <t>Western Cape: Overberg(DC3) - REVIEW - Table A9 Asset Management for 4th Quarter ended 30 June 2017 (Figures Finalised as at 2018/05/07)</t>
  </si>
  <si>
    <t>Western Cape: Kannaland(WC041) - REVIEW - Table A9 Asset Management for 4th Quarter ended 30 June 2017 (Figures Finalised as at 2018/05/07)</t>
  </si>
  <si>
    <t>Western Cape: Hessequa(WC042) - REVIEW - Table A9 Asset Management for 4th Quarter ended 30 June 2017 (Figures Finalised as at 2018/05/07)</t>
  </si>
  <si>
    <t>Western Cape: Mossel Bay(WC043) - REVIEW - Table A9 Asset Management for 4th Quarter ended 30 June 2017 (Figures Finalised as at 2018/05/07)</t>
  </si>
  <si>
    <t>Western Cape: George(WC044) - REVIEW - Table A9 Asset Management for 4th Quarter ended 30 June 2017 (Figures Finalised as at 2018/05/07)</t>
  </si>
  <si>
    <t>Western Cape: Oudtshoorn(WC045) - REVIEW - Table A9 Asset Management for 4th Quarter ended 30 June 2017 (Figures Finalised as at 2018/05/07)</t>
  </si>
  <si>
    <t>Western Cape: Bitou(WC047) - REVIEW - Table A9 Asset Management for 4th Quarter ended 30 June 2017 (Figures Finalised as at 2018/05/07)</t>
  </si>
  <si>
    <t>Western Cape: Knysna(WC048) - REVIEW - Table A9 Asset Management for 4th Quarter ended 30 June 2017 (Figures Finalised as at 2018/05/07)</t>
  </si>
  <si>
    <t>Western Cape: Eden(DC4) - REVIEW - Table A9 Asset Management for 4th Quarter ended 30 June 2017 (Figures Finalised as at 2018/05/07)</t>
  </si>
  <si>
    <t>Western Cape: Laingsburg(WC051) - REVIEW - Table A9 Asset Management for 4th Quarter ended 30 June 2017 (Figures Finalised as at 2018/05/07)</t>
  </si>
  <si>
    <t>Western Cape: Prince Albert(WC052) - REVIEW - Table A9 Asset Management for 4th Quarter ended 30 June 2017 (Figures Finalised as at 2018/05/07)</t>
  </si>
  <si>
    <t>Western Cape: Beaufort West(WC053) - REVIEW - Table A9 Asset Management for 4th Quarter ended 30 June 2017 (Figures Finalised as at 2018/05/07)</t>
  </si>
  <si>
    <t>Western Cape: Central Karoo(DC5)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</si>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</sst>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3968456698</v>
      </c>
      <c r="D5" s="40">
        <f aca="true" t="shared" si="0" ref="D5:L5">SUM(D11:D18)</f>
        <v>4517936869</v>
      </c>
      <c r="E5" s="41">
        <f t="shared" si="0"/>
        <v>4752297392</v>
      </c>
      <c r="F5" s="42">
        <f t="shared" si="0"/>
        <v>5239734395</v>
      </c>
      <c r="G5" s="40">
        <f t="shared" si="0"/>
        <v>5620704280</v>
      </c>
      <c r="H5" s="40">
        <f>SUM(H11:H18)</f>
        <v>4913180523</v>
      </c>
      <c r="I5" s="43">
        <f t="shared" si="0"/>
        <v>5579333637</v>
      </c>
      <c r="J5" s="44">
        <f t="shared" si="0"/>
        <v>5429218348</v>
      </c>
      <c r="K5" s="40">
        <f t="shared" si="0"/>
        <v>4724447032</v>
      </c>
      <c r="L5" s="41">
        <f t="shared" si="0"/>
        <v>4903290674</v>
      </c>
    </row>
    <row r="6" spans="1:12" ht="13.5">
      <c r="A6" s="46" t="s">
        <v>19</v>
      </c>
      <c r="B6" s="47"/>
      <c r="C6" s="6">
        <v>1049455411</v>
      </c>
      <c r="D6" s="6">
        <v>786070229</v>
      </c>
      <c r="E6" s="7">
        <v>963644422</v>
      </c>
      <c r="F6" s="8">
        <v>1041450039</v>
      </c>
      <c r="G6" s="6">
        <v>1281328102</v>
      </c>
      <c r="H6" s="6">
        <v>1053914956</v>
      </c>
      <c r="I6" s="9">
        <v>1147070175</v>
      </c>
      <c r="J6" s="10">
        <v>1331947122</v>
      </c>
      <c r="K6" s="6">
        <v>898082201</v>
      </c>
      <c r="L6" s="7">
        <v>987741134</v>
      </c>
    </row>
    <row r="7" spans="1:12" ht="13.5">
      <c r="A7" s="46" t="s">
        <v>20</v>
      </c>
      <c r="B7" s="47"/>
      <c r="C7" s="6">
        <v>698113571</v>
      </c>
      <c r="D7" s="6">
        <v>592924187</v>
      </c>
      <c r="E7" s="7">
        <v>684197979</v>
      </c>
      <c r="F7" s="8">
        <v>946804841</v>
      </c>
      <c r="G7" s="6">
        <v>871451232</v>
      </c>
      <c r="H7" s="6">
        <v>771693227</v>
      </c>
      <c r="I7" s="9">
        <v>842113051</v>
      </c>
      <c r="J7" s="10">
        <v>766276877</v>
      </c>
      <c r="K7" s="6">
        <v>765055930</v>
      </c>
      <c r="L7" s="7">
        <v>850396363</v>
      </c>
    </row>
    <row r="8" spans="1:12" ht="13.5">
      <c r="A8" s="46" t="s">
        <v>21</v>
      </c>
      <c r="B8" s="47"/>
      <c r="C8" s="6">
        <v>403263558</v>
      </c>
      <c r="D8" s="6">
        <v>376411391</v>
      </c>
      <c r="E8" s="7">
        <v>417314955</v>
      </c>
      <c r="F8" s="8">
        <v>590836411</v>
      </c>
      <c r="G8" s="6">
        <v>573317023</v>
      </c>
      <c r="H8" s="6">
        <v>507971977</v>
      </c>
      <c r="I8" s="9">
        <v>514458707</v>
      </c>
      <c r="J8" s="10">
        <v>802204014</v>
      </c>
      <c r="K8" s="6">
        <v>837102269</v>
      </c>
      <c r="L8" s="7">
        <v>940203991</v>
      </c>
    </row>
    <row r="9" spans="1:12" ht="13.5">
      <c r="A9" s="46" t="s">
        <v>22</v>
      </c>
      <c r="B9" s="47"/>
      <c r="C9" s="6">
        <v>437187910</v>
      </c>
      <c r="D9" s="6">
        <v>340927599</v>
      </c>
      <c r="E9" s="7">
        <v>545342867</v>
      </c>
      <c r="F9" s="8">
        <v>556645424</v>
      </c>
      <c r="G9" s="6">
        <v>578525506</v>
      </c>
      <c r="H9" s="6">
        <v>649758776</v>
      </c>
      <c r="I9" s="9">
        <v>556979609</v>
      </c>
      <c r="J9" s="10">
        <v>570544176</v>
      </c>
      <c r="K9" s="6">
        <v>506005129</v>
      </c>
      <c r="L9" s="7">
        <v>543072597</v>
      </c>
    </row>
    <row r="10" spans="1:12" ht="13.5">
      <c r="A10" s="46" t="s">
        <v>23</v>
      </c>
      <c r="B10" s="47"/>
      <c r="C10" s="6">
        <v>280554108</v>
      </c>
      <c r="D10" s="6">
        <v>504395335</v>
      </c>
      <c r="E10" s="7">
        <v>394074033</v>
      </c>
      <c r="F10" s="8">
        <v>403146109</v>
      </c>
      <c r="G10" s="6">
        <v>340070916</v>
      </c>
      <c r="H10" s="6">
        <v>224572846</v>
      </c>
      <c r="I10" s="9">
        <v>623541979</v>
      </c>
      <c r="J10" s="10">
        <v>640833609</v>
      </c>
      <c r="K10" s="6">
        <v>684743659</v>
      </c>
      <c r="L10" s="7">
        <v>607877195</v>
      </c>
    </row>
    <row r="11" spans="1:12" ht="13.5">
      <c r="A11" s="48" t="s">
        <v>24</v>
      </c>
      <c r="B11" s="47"/>
      <c r="C11" s="21">
        <f>SUM(C6:C10)</f>
        <v>2868574558</v>
      </c>
      <c r="D11" s="21">
        <f aca="true" t="shared" si="1" ref="D11:L11">SUM(D6:D10)</f>
        <v>2600728741</v>
      </c>
      <c r="E11" s="22">
        <f t="shared" si="1"/>
        <v>3004574256</v>
      </c>
      <c r="F11" s="23">
        <f t="shared" si="1"/>
        <v>3538882824</v>
      </c>
      <c r="G11" s="21">
        <f t="shared" si="1"/>
        <v>3644692779</v>
      </c>
      <c r="H11" s="21">
        <f>SUM(H6:H10)</f>
        <v>3207911782</v>
      </c>
      <c r="I11" s="24">
        <f t="shared" si="1"/>
        <v>3684163521</v>
      </c>
      <c r="J11" s="25">
        <f t="shared" si="1"/>
        <v>4111805798</v>
      </c>
      <c r="K11" s="21">
        <f t="shared" si="1"/>
        <v>3690989188</v>
      </c>
      <c r="L11" s="22">
        <f t="shared" si="1"/>
        <v>3929291280</v>
      </c>
    </row>
    <row r="12" spans="1:12" ht="13.5">
      <c r="A12" s="49" t="s">
        <v>25</v>
      </c>
      <c r="B12" s="39"/>
      <c r="C12" s="6">
        <v>177624197</v>
      </c>
      <c r="D12" s="6">
        <v>185829116</v>
      </c>
      <c r="E12" s="7">
        <v>254772812</v>
      </c>
      <c r="F12" s="8">
        <v>293258713</v>
      </c>
      <c r="G12" s="6">
        <v>331257341</v>
      </c>
      <c r="H12" s="6">
        <v>173887263</v>
      </c>
      <c r="I12" s="9">
        <v>237736588</v>
      </c>
      <c r="J12" s="10">
        <v>271397921</v>
      </c>
      <c r="K12" s="6">
        <v>186335057</v>
      </c>
      <c r="L12" s="7">
        <v>111431228</v>
      </c>
    </row>
    <row r="13" spans="1:12" ht="13.5">
      <c r="A13" s="49" t="s">
        <v>26</v>
      </c>
      <c r="B13" s="39"/>
      <c r="C13" s="11">
        <v>423537</v>
      </c>
      <c r="D13" s="11">
        <v>172760</v>
      </c>
      <c r="E13" s="12">
        <v>160000</v>
      </c>
      <c r="F13" s="13"/>
      <c r="G13" s="11"/>
      <c r="H13" s="11"/>
      <c r="I13" s="14">
        <v>1645931</v>
      </c>
      <c r="J13" s="15">
        <v>1400000</v>
      </c>
      <c r="K13" s="11">
        <v>1350000</v>
      </c>
      <c r="L13" s="12">
        <v>1350000</v>
      </c>
    </row>
    <row r="14" spans="1:12" ht="13.5">
      <c r="A14" s="49" t="s">
        <v>27</v>
      </c>
      <c r="B14" s="39"/>
      <c r="C14" s="6">
        <v>65173661</v>
      </c>
      <c r="D14" s="6">
        <v>419791728</v>
      </c>
      <c r="E14" s="7">
        <v>57051382</v>
      </c>
      <c r="F14" s="8">
        <v>810000</v>
      </c>
      <c r="G14" s="6">
        <v>4581144</v>
      </c>
      <c r="H14" s="6">
        <v>1905219</v>
      </c>
      <c r="I14" s="9">
        <v>370013957</v>
      </c>
      <c r="J14" s="10">
        <v>8000000</v>
      </c>
      <c r="K14" s="6">
        <v>1400000</v>
      </c>
      <c r="L14" s="7">
        <v>300000</v>
      </c>
    </row>
    <row r="15" spans="1:12" ht="13.5">
      <c r="A15" s="49" t="s">
        <v>28</v>
      </c>
      <c r="B15" s="39" t="s">
        <v>29</v>
      </c>
      <c r="C15" s="6">
        <v>848705790</v>
      </c>
      <c r="D15" s="6">
        <v>1299910296</v>
      </c>
      <c r="E15" s="7">
        <v>1426962277</v>
      </c>
      <c r="F15" s="8">
        <v>1399697058</v>
      </c>
      <c r="G15" s="6">
        <v>1628969407</v>
      </c>
      <c r="H15" s="6">
        <v>1524804301</v>
      </c>
      <c r="I15" s="9">
        <v>1263672617</v>
      </c>
      <c r="J15" s="10">
        <v>1023097364</v>
      </c>
      <c r="K15" s="6">
        <v>832169801</v>
      </c>
      <c r="L15" s="7">
        <v>852457801</v>
      </c>
    </row>
    <row r="16" spans="1:12" ht="13.5">
      <c r="A16" s="50" t="s">
        <v>30</v>
      </c>
      <c r="B16" s="51"/>
      <c r="C16" s="6"/>
      <c r="D16" s="6">
        <v>74122</v>
      </c>
      <c r="E16" s="7"/>
      <c r="F16" s="8"/>
      <c r="G16" s="6"/>
      <c r="H16" s="6">
        <v>45104</v>
      </c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>
        <v>630000</v>
      </c>
      <c r="K17" s="6">
        <v>250000</v>
      </c>
      <c r="L17" s="7">
        <v>200000</v>
      </c>
    </row>
    <row r="18" spans="1:12" ht="13.5">
      <c r="A18" s="49" t="s">
        <v>32</v>
      </c>
      <c r="B18" s="39"/>
      <c r="C18" s="16">
        <v>7954955</v>
      </c>
      <c r="D18" s="16">
        <v>11430106</v>
      </c>
      <c r="E18" s="17">
        <v>8776665</v>
      </c>
      <c r="F18" s="18">
        <v>7085800</v>
      </c>
      <c r="G18" s="16">
        <v>11203609</v>
      </c>
      <c r="H18" s="16">
        <v>4626854</v>
      </c>
      <c r="I18" s="19">
        <v>22101023</v>
      </c>
      <c r="J18" s="20">
        <v>12887265</v>
      </c>
      <c r="K18" s="16">
        <v>11952986</v>
      </c>
      <c r="L18" s="17">
        <v>8260365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2588296948</v>
      </c>
      <c r="D20" s="53">
        <f aca="true" t="shared" si="2" ref="D20:L20">SUM(D26:D33)</f>
        <v>2891010373</v>
      </c>
      <c r="E20" s="54">
        <f t="shared" si="2"/>
        <v>3389123102</v>
      </c>
      <c r="F20" s="55">
        <f t="shared" si="2"/>
        <v>4418214790</v>
      </c>
      <c r="G20" s="53">
        <f t="shared" si="2"/>
        <v>4423505017</v>
      </c>
      <c r="H20" s="53">
        <f>SUM(H26:H33)</f>
        <v>3428589882</v>
      </c>
      <c r="I20" s="56">
        <f t="shared" si="2"/>
        <v>3427420052</v>
      </c>
      <c r="J20" s="57">
        <f t="shared" si="2"/>
        <v>4663114327</v>
      </c>
      <c r="K20" s="53">
        <f t="shared" si="2"/>
        <v>4667091348</v>
      </c>
      <c r="L20" s="54">
        <f t="shared" si="2"/>
        <v>4818591500</v>
      </c>
    </row>
    <row r="21" spans="1:12" ht="13.5">
      <c r="A21" s="46" t="s">
        <v>19</v>
      </c>
      <c r="B21" s="47"/>
      <c r="C21" s="6">
        <v>339042839</v>
      </c>
      <c r="D21" s="6">
        <v>406503866</v>
      </c>
      <c r="E21" s="7">
        <v>637123956</v>
      </c>
      <c r="F21" s="8">
        <v>875192063</v>
      </c>
      <c r="G21" s="6">
        <v>850591794</v>
      </c>
      <c r="H21" s="6">
        <v>679968380</v>
      </c>
      <c r="I21" s="9">
        <v>760065192</v>
      </c>
      <c r="J21" s="10">
        <v>791059511</v>
      </c>
      <c r="K21" s="6">
        <v>808386888</v>
      </c>
      <c r="L21" s="7">
        <v>755528937</v>
      </c>
    </row>
    <row r="22" spans="1:12" ht="13.5">
      <c r="A22" s="46" t="s">
        <v>20</v>
      </c>
      <c r="B22" s="47"/>
      <c r="C22" s="6">
        <v>416991279</v>
      </c>
      <c r="D22" s="6">
        <v>438196443</v>
      </c>
      <c r="E22" s="7">
        <v>552818753</v>
      </c>
      <c r="F22" s="8">
        <v>772257089</v>
      </c>
      <c r="G22" s="6">
        <v>720957538</v>
      </c>
      <c r="H22" s="6">
        <v>613057892</v>
      </c>
      <c r="I22" s="9">
        <v>591479222</v>
      </c>
      <c r="J22" s="10">
        <v>771871765</v>
      </c>
      <c r="K22" s="6">
        <v>898000705</v>
      </c>
      <c r="L22" s="7">
        <v>1196957575</v>
      </c>
    </row>
    <row r="23" spans="1:12" ht="13.5">
      <c r="A23" s="46" t="s">
        <v>21</v>
      </c>
      <c r="B23" s="47"/>
      <c r="C23" s="6">
        <v>304739846</v>
      </c>
      <c r="D23" s="6">
        <v>398481785</v>
      </c>
      <c r="E23" s="7">
        <v>469648565</v>
      </c>
      <c r="F23" s="8">
        <v>441571024</v>
      </c>
      <c r="G23" s="6">
        <v>572357881</v>
      </c>
      <c r="H23" s="6">
        <v>463149428</v>
      </c>
      <c r="I23" s="9">
        <v>466081951</v>
      </c>
      <c r="J23" s="10">
        <v>645645685</v>
      </c>
      <c r="K23" s="6">
        <v>703584045</v>
      </c>
      <c r="L23" s="7">
        <v>836600326</v>
      </c>
    </row>
    <row r="24" spans="1:12" ht="13.5">
      <c r="A24" s="46" t="s">
        <v>22</v>
      </c>
      <c r="B24" s="47"/>
      <c r="C24" s="6">
        <v>327857888</v>
      </c>
      <c r="D24" s="6">
        <v>453001184</v>
      </c>
      <c r="E24" s="7">
        <v>589080882</v>
      </c>
      <c r="F24" s="8">
        <v>977467696</v>
      </c>
      <c r="G24" s="6">
        <v>898196138</v>
      </c>
      <c r="H24" s="6">
        <v>550090920</v>
      </c>
      <c r="I24" s="9">
        <v>559169193</v>
      </c>
      <c r="J24" s="10">
        <v>926200086</v>
      </c>
      <c r="K24" s="6">
        <v>1012323390</v>
      </c>
      <c r="L24" s="7">
        <v>851411583</v>
      </c>
    </row>
    <row r="25" spans="1:12" ht="13.5">
      <c r="A25" s="46" t="s">
        <v>23</v>
      </c>
      <c r="B25" s="47"/>
      <c r="C25" s="6">
        <v>118712187</v>
      </c>
      <c r="D25" s="6">
        <v>84050650</v>
      </c>
      <c r="E25" s="7">
        <v>209811376</v>
      </c>
      <c r="F25" s="8">
        <v>159206891</v>
      </c>
      <c r="G25" s="6">
        <v>186147200</v>
      </c>
      <c r="H25" s="6">
        <v>158031393</v>
      </c>
      <c r="I25" s="9">
        <v>31474552</v>
      </c>
      <c r="J25" s="10">
        <v>199220948</v>
      </c>
      <c r="K25" s="6">
        <v>186688086</v>
      </c>
      <c r="L25" s="7">
        <v>164344342</v>
      </c>
    </row>
    <row r="26" spans="1:12" ht="13.5">
      <c r="A26" s="48" t="s">
        <v>24</v>
      </c>
      <c r="B26" s="58"/>
      <c r="C26" s="21">
        <f aca="true" t="shared" si="3" ref="C26:L26">SUM(C21:C25)</f>
        <v>1507344039</v>
      </c>
      <c r="D26" s="21">
        <f t="shared" si="3"/>
        <v>1780233928</v>
      </c>
      <c r="E26" s="22">
        <f t="shared" si="3"/>
        <v>2458483532</v>
      </c>
      <c r="F26" s="23">
        <f t="shared" si="3"/>
        <v>3225694763</v>
      </c>
      <c r="G26" s="21">
        <f t="shared" si="3"/>
        <v>3228250551</v>
      </c>
      <c r="H26" s="21">
        <f>SUM(H21:H25)</f>
        <v>2464298013</v>
      </c>
      <c r="I26" s="24">
        <f t="shared" si="3"/>
        <v>2408270110</v>
      </c>
      <c r="J26" s="25">
        <f t="shared" si="3"/>
        <v>3333997995</v>
      </c>
      <c r="K26" s="21">
        <f t="shared" si="3"/>
        <v>3608983114</v>
      </c>
      <c r="L26" s="22">
        <f t="shared" si="3"/>
        <v>3804842763</v>
      </c>
    </row>
    <row r="27" spans="1:12" ht="13.5">
      <c r="A27" s="49" t="s">
        <v>25</v>
      </c>
      <c r="B27" s="59"/>
      <c r="C27" s="6">
        <v>482027305</v>
      </c>
      <c r="D27" s="6">
        <v>519435015</v>
      </c>
      <c r="E27" s="7">
        <v>279231854</v>
      </c>
      <c r="F27" s="8">
        <v>312213231</v>
      </c>
      <c r="G27" s="6">
        <v>308094336</v>
      </c>
      <c r="H27" s="6">
        <v>223082013</v>
      </c>
      <c r="I27" s="9">
        <v>318179504</v>
      </c>
      <c r="J27" s="10">
        <v>406567675</v>
      </c>
      <c r="K27" s="6">
        <v>293872564</v>
      </c>
      <c r="L27" s="7">
        <v>189768744</v>
      </c>
    </row>
    <row r="28" spans="1:12" ht="13.5">
      <c r="A28" s="49" t="s">
        <v>26</v>
      </c>
      <c r="B28" s="59"/>
      <c r="C28" s="11">
        <v>529264</v>
      </c>
      <c r="D28" s="11">
        <v>513630</v>
      </c>
      <c r="E28" s="12">
        <v>6546520</v>
      </c>
      <c r="F28" s="13">
        <v>47807919</v>
      </c>
      <c r="G28" s="11">
        <v>41028829</v>
      </c>
      <c r="H28" s="11">
        <v>40125545</v>
      </c>
      <c r="I28" s="14">
        <v>38955142</v>
      </c>
      <c r="J28" s="15">
        <v>7700054</v>
      </c>
      <c r="K28" s="11">
        <v>2050000</v>
      </c>
      <c r="L28" s="12">
        <v>2050000</v>
      </c>
    </row>
    <row r="29" spans="1:12" ht="13.5">
      <c r="A29" s="49" t="s">
        <v>27</v>
      </c>
      <c r="B29" s="59"/>
      <c r="C29" s="6">
        <v>1715862</v>
      </c>
      <c r="D29" s="6">
        <v>1126632</v>
      </c>
      <c r="E29" s="7">
        <v>2399971</v>
      </c>
      <c r="F29" s="8">
        <v>52850000</v>
      </c>
      <c r="G29" s="6"/>
      <c r="H29" s="6"/>
      <c r="I29" s="9">
        <v>6668855</v>
      </c>
      <c r="J29" s="10">
        <v>1050000</v>
      </c>
      <c r="K29" s="6">
        <v>3300000</v>
      </c>
      <c r="L29" s="7">
        <v>3900000</v>
      </c>
    </row>
    <row r="30" spans="1:12" ht="13.5">
      <c r="A30" s="49" t="s">
        <v>28</v>
      </c>
      <c r="B30" s="39" t="s">
        <v>29</v>
      </c>
      <c r="C30" s="6">
        <v>596680478</v>
      </c>
      <c r="D30" s="6">
        <v>589321257</v>
      </c>
      <c r="E30" s="7">
        <v>641962010</v>
      </c>
      <c r="F30" s="8">
        <v>769398877</v>
      </c>
      <c r="G30" s="6">
        <v>824738291</v>
      </c>
      <c r="H30" s="6">
        <v>697473005</v>
      </c>
      <c r="I30" s="9">
        <v>650417784</v>
      </c>
      <c r="J30" s="10">
        <v>879116754</v>
      </c>
      <c r="K30" s="6">
        <v>749035670</v>
      </c>
      <c r="L30" s="7">
        <v>807879993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>
        <v>700000</v>
      </c>
      <c r="K32" s="6">
        <v>700000</v>
      </c>
      <c r="L32" s="7">
        <v>700000</v>
      </c>
    </row>
    <row r="33" spans="1:12" ht="13.5">
      <c r="A33" s="49" t="s">
        <v>32</v>
      </c>
      <c r="B33" s="39"/>
      <c r="C33" s="16"/>
      <c r="D33" s="16">
        <v>379911</v>
      </c>
      <c r="E33" s="17">
        <v>499215</v>
      </c>
      <c r="F33" s="18">
        <v>10250000</v>
      </c>
      <c r="G33" s="16">
        <v>21393010</v>
      </c>
      <c r="H33" s="16">
        <v>3611306</v>
      </c>
      <c r="I33" s="19">
        <v>4928657</v>
      </c>
      <c r="J33" s="20">
        <v>33981849</v>
      </c>
      <c r="K33" s="16">
        <v>9150000</v>
      </c>
      <c r="L33" s="17">
        <v>9450000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1388498250</v>
      </c>
      <c r="D36" s="6">
        <f t="shared" si="4"/>
        <v>1192574095</v>
      </c>
      <c r="E36" s="7">
        <f t="shared" si="4"/>
        <v>1600768378</v>
      </c>
      <c r="F36" s="8">
        <f t="shared" si="4"/>
        <v>1916642102</v>
      </c>
      <c r="G36" s="6">
        <f t="shared" si="4"/>
        <v>2131919896</v>
      </c>
      <c r="H36" s="6">
        <f>H6+H21</f>
        <v>1733883336</v>
      </c>
      <c r="I36" s="9">
        <f t="shared" si="4"/>
        <v>1907135367</v>
      </c>
      <c r="J36" s="10">
        <f t="shared" si="4"/>
        <v>2123006633</v>
      </c>
      <c r="K36" s="6">
        <f t="shared" si="4"/>
        <v>1706469089</v>
      </c>
      <c r="L36" s="7">
        <f t="shared" si="4"/>
        <v>1743270071</v>
      </c>
    </row>
    <row r="37" spans="1:12" ht="13.5">
      <c r="A37" s="46" t="s">
        <v>20</v>
      </c>
      <c r="B37" s="47"/>
      <c r="C37" s="6">
        <f t="shared" si="4"/>
        <v>1115104850</v>
      </c>
      <c r="D37" s="6">
        <f t="shared" si="4"/>
        <v>1031120630</v>
      </c>
      <c r="E37" s="7">
        <f t="shared" si="4"/>
        <v>1237016732</v>
      </c>
      <c r="F37" s="8">
        <f t="shared" si="4"/>
        <v>1719061930</v>
      </c>
      <c r="G37" s="6">
        <f t="shared" si="4"/>
        <v>1592408770</v>
      </c>
      <c r="H37" s="6">
        <f>H7+H22</f>
        <v>1384751119</v>
      </c>
      <c r="I37" s="9">
        <f t="shared" si="4"/>
        <v>1433592273</v>
      </c>
      <c r="J37" s="10">
        <f t="shared" si="4"/>
        <v>1538148642</v>
      </c>
      <c r="K37" s="6">
        <f t="shared" si="4"/>
        <v>1663056635</v>
      </c>
      <c r="L37" s="7">
        <f t="shared" si="4"/>
        <v>2047353938</v>
      </c>
    </row>
    <row r="38" spans="1:12" ht="13.5">
      <c r="A38" s="46" t="s">
        <v>21</v>
      </c>
      <c r="B38" s="47"/>
      <c r="C38" s="6">
        <f t="shared" si="4"/>
        <v>708003404</v>
      </c>
      <c r="D38" s="6">
        <f t="shared" si="4"/>
        <v>774893176</v>
      </c>
      <c r="E38" s="7">
        <f t="shared" si="4"/>
        <v>886963520</v>
      </c>
      <c r="F38" s="8">
        <f t="shared" si="4"/>
        <v>1032407435</v>
      </c>
      <c r="G38" s="6">
        <f t="shared" si="4"/>
        <v>1145674904</v>
      </c>
      <c r="H38" s="6">
        <f>H8+H23</f>
        <v>971121405</v>
      </c>
      <c r="I38" s="9">
        <f t="shared" si="4"/>
        <v>980540658</v>
      </c>
      <c r="J38" s="10">
        <f t="shared" si="4"/>
        <v>1447849699</v>
      </c>
      <c r="K38" s="6">
        <f t="shared" si="4"/>
        <v>1540686314</v>
      </c>
      <c r="L38" s="7">
        <f t="shared" si="4"/>
        <v>1776804317</v>
      </c>
    </row>
    <row r="39" spans="1:12" ht="13.5">
      <c r="A39" s="46" t="s">
        <v>22</v>
      </c>
      <c r="B39" s="47"/>
      <c r="C39" s="6">
        <f t="shared" si="4"/>
        <v>765045798</v>
      </c>
      <c r="D39" s="6">
        <f t="shared" si="4"/>
        <v>793928783</v>
      </c>
      <c r="E39" s="7">
        <f t="shared" si="4"/>
        <v>1134423749</v>
      </c>
      <c r="F39" s="8">
        <f t="shared" si="4"/>
        <v>1534113120</v>
      </c>
      <c r="G39" s="6">
        <f t="shared" si="4"/>
        <v>1476721644</v>
      </c>
      <c r="H39" s="6">
        <f>H9+H24</f>
        <v>1199849696</v>
      </c>
      <c r="I39" s="9">
        <f t="shared" si="4"/>
        <v>1116148802</v>
      </c>
      <c r="J39" s="10">
        <f t="shared" si="4"/>
        <v>1496744262</v>
      </c>
      <c r="K39" s="6">
        <f t="shared" si="4"/>
        <v>1518328519</v>
      </c>
      <c r="L39" s="7">
        <f t="shared" si="4"/>
        <v>1394484180</v>
      </c>
    </row>
    <row r="40" spans="1:12" ht="13.5">
      <c r="A40" s="46" t="s">
        <v>23</v>
      </c>
      <c r="B40" s="47"/>
      <c r="C40" s="6">
        <f t="shared" si="4"/>
        <v>399266295</v>
      </c>
      <c r="D40" s="6">
        <f t="shared" si="4"/>
        <v>588445985</v>
      </c>
      <c r="E40" s="7">
        <f t="shared" si="4"/>
        <v>603885409</v>
      </c>
      <c r="F40" s="8">
        <f t="shared" si="4"/>
        <v>562353000</v>
      </c>
      <c r="G40" s="6">
        <f t="shared" si="4"/>
        <v>526218116</v>
      </c>
      <c r="H40" s="6">
        <f>H10+H25</f>
        <v>382604239</v>
      </c>
      <c r="I40" s="9">
        <f t="shared" si="4"/>
        <v>655016531</v>
      </c>
      <c r="J40" s="10">
        <f t="shared" si="4"/>
        <v>840054557</v>
      </c>
      <c r="K40" s="6">
        <f t="shared" si="4"/>
        <v>871431745</v>
      </c>
      <c r="L40" s="7">
        <f t="shared" si="4"/>
        <v>772221537</v>
      </c>
    </row>
    <row r="41" spans="1:12" ht="13.5">
      <c r="A41" s="48" t="s">
        <v>24</v>
      </c>
      <c r="B41" s="47"/>
      <c r="C41" s="21">
        <f>SUM(C36:C40)</f>
        <v>4375918597</v>
      </c>
      <c r="D41" s="21">
        <f aca="true" t="shared" si="5" ref="D41:L41">SUM(D36:D40)</f>
        <v>4380962669</v>
      </c>
      <c r="E41" s="22">
        <f t="shared" si="5"/>
        <v>5463057788</v>
      </c>
      <c r="F41" s="23">
        <f t="shared" si="5"/>
        <v>6764577587</v>
      </c>
      <c r="G41" s="21">
        <f t="shared" si="5"/>
        <v>6872943330</v>
      </c>
      <c r="H41" s="21">
        <f>SUM(H36:H40)</f>
        <v>5672209795</v>
      </c>
      <c r="I41" s="24">
        <f t="shared" si="5"/>
        <v>6092433631</v>
      </c>
      <c r="J41" s="25">
        <f t="shared" si="5"/>
        <v>7445803793</v>
      </c>
      <c r="K41" s="21">
        <f t="shared" si="5"/>
        <v>7299972302</v>
      </c>
      <c r="L41" s="22">
        <f t="shared" si="5"/>
        <v>7734134043</v>
      </c>
    </row>
    <row r="42" spans="1:12" ht="13.5">
      <c r="A42" s="49" t="s">
        <v>25</v>
      </c>
      <c r="B42" s="39"/>
      <c r="C42" s="6">
        <f t="shared" si="4"/>
        <v>659651502</v>
      </c>
      <c r="D42" s="6">
        <f t="shared" si="4"/>
        <v>705264131</v>
      </c>
      <c r="E42" s="61">
        <f t="shared" si="4"/>
        <v>534004666</v>
      </c>
      <c r="F42" s="62">
        <f t="shared" si="4"/>
        <v>605471944</v>
      </c>
      <c r="G42" s="60">
        <f t="shared" si="4"/>
        <v>639351677</v>
      </c>
      <c r="H42" s="60">
        <f t="shared" si="4"/>
        <v>396969276</v>
      </c>
      <c r="I42" s="63">
        <f t="shared" si="4"/>
        <v>555916092</v>
      </c>
      <c r="J42" s="64">
        <f t="shared" si="4"/>
        <v>677965596</v>
      </c>
      <c r="K42" s="60">
        <f t="shared" si="4"/>
        <v>480207621</v>
      </c>
      <c r="L42" s="61">
        <f t="shared" si="4"/>
        <v>301199972</v>
      </c>
    </row>
    <row r="43" spans="1:12" ht="13.5">
      <c r="A43" s="49" t="s">
        <v>26</v>
      </c>
      <c r="B43" s="39"/>
      <c r="C43" s="11">
        <f t="shared" si="4"/>
        <v>952801</v>
      </c>
      <c r="D43" s="11">
        <f t="shared" si="4"/>
        <v>686390</v>
      </c>
      <c r="E43" s="65">
        <f t="shared" si="4"/>
        <v>6706520</v>
      </c>
      <c r="F43" s="66">
        <f t="shared" si="4"/>
        <v>47807919</v>
      </c>
      <c r="G43" s="67">
        <f t="shared" si="4"/>
        <v>41028829</v>
      </c>
      <c r="H43" s="67">
        <f t="shared" si="4"/>
        <v>40125545</v>
      </c>
      <c r="I43" s="68">
        <f t="shared" si="4"/>
        <v>40601073</v>
      </c>
      <c r="J43" s="69">
        <f t="shared" si="4"/>
        <v>9100054</v>
      </c>
      <c r="K43" s="67">
        <f t="shared" si="4"/>
        <v>3400000</v>
      </c>
      <c r="L43" s="65">
        <f t="shared" si="4"/>
        <v>3400000</v>
      </c>
    </row>
    <row r="44" spans="1:12" ht="13.5">
      <c r="A44" s="49" t="s">
        <v>27</v>
      </c>
      <c r="B44" s="39"/>
      <c r="C44" s="6">
        <f t="shared" si="4"/>
        <v>66889523</v>
      </c>
      <c r="D44" s="6">
        <f t="shared" si="4"/>
        <v>420918360</v>
      </c>
      <c r="E44" s="61">
        <f t="shared" si="4"/>
        <v>59451353</v>
      </c>
      <c r="F44" s="62">
        <f t="shared" si="4"/>
        <v>53660000</v>
      </c>
      <c r="G44" s="60">
        <f t="shared" si="4"/>
        <v>4581144</v>
      </c>
      <c r="H44" s="60">
        <f t="shared" si="4"/>
        <v>1905219</v>
      </c>
      <c r="I44" s="63">
        <f t="shared" si="4"/>
        <v>376682812</v>
      </c>
      <c r="J44" s="64">
        <f t="shared" si="4"/>
        <v>9050000</v>
      </c>
      <c r="K44" s="60">
        <f t="shared" si="4"/>
        <v>4700000</v>
      </c>
      <c r="L44" s="61">
        <f t="shared" si="4"/>
        <v>4200000</v>
      </c>
    </row>
    <row r="45" spans="1:12" ht="13.5">
      <c r="A45" s="49" t="s">
        <v>28</v>
      </c>
      <c r="B45" s="39" t="s">
        <v>29</v>
      </c>
      <c r="C45" s="6">
        <f t="shared" si="4"/>
        <v>1445386268</v>
      </c>
      <c r="D45" s="6">
        <f t="shared" si="4"/>
        <v>1889231553</v>
      </c>
      <c r="E45" s="61">
        <f t="shared" si="4"/>
        <v>2068924287</v>
      </c>
      <c r="F45" s="62">
        <f t="shared" si="4"/>
        <v>2169095935</v>
      </c>
      <c r="G45" s="60">
        <f t="shared" si="4"/>
        <v>2453707698</v>
      </c>
      <c r="H45" s="60">
        <f t="shared" si="4"/>
        <v>2222277306</v>
      </c>
      <c r="I45" s="63">
        <f t="shared" si="4"/>
        <v>1914090401</v>
      </c>
      <c r="J45" s="64">
        <f t="shared" si="4"/>
        <v>1902214118</v>
      </c>
      <c r="K45" s="60">
        <f t="shared" si="4"/>
        <v>1581205471</v>
      </c>
      <c r="L45" s="61">
        <f t="shared" si="4"/>
        <v>1660337794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74122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45104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1330000</v>
      </c>
      <c r="K47" s="60">
        <f t="shared" si="4"/>
        <v>950000</v>
      </c>
      <c r="L47" s="61">
        <f t="shared" si="4"/>
        <v>900000</v>
      </c>
    </row>
    <row r="48" spans="1:12" ht="13.5">
      <c r="A48" s="49" t="s">
        <v>32</v>
      </c>
      <c r="B48" s="39"/>
      <c r="C48" s="6">
        <f t="shared" si="4"/>
        <v>7954955</v>
      </c>
      <c r="D48" s="6">
        <f t="shared" si="4"/>
        <v>11810017</v>
      </c>
      <c r="E48" s="61">
        <f t="shared" si="4"/>
        <v>9275880</v>
      </c>
      <c r="F48" s="62">
        <f t="shared" si="4"/>
        <v>17335800</v>
      </c>
      <c r="G48" s="60">
        <f t="shared" si="4"/>
        <v>32596619</v>
      </c>
      <c r="H48" s="60">
        <f t="shared" si="4"/>
        <v>8238160</v>
      </c>
      <c r="I48" s="63">
        <f t="shared" si="4"/>
        <v>27029680</v>
      </c>
      <c r="J48" s="64">
        <f t="shared" si="4"/>
        <v>46869114</v>
      </c>
      <c r="K48" s="60">
        <f t="shared" si="4"/>
        <v>21102986</v>
      </c>
      <c r="L48" s="61">
        <f t="shared" si="4"/>
        <v>17710365</v>
      </c>
    </row>
    <row r="49" spans="1:12" ht="13.5">
      <c r="A49" s="70" t="s">
        <v>37</v>
      </c>
      <c r="B49" s="71"/>
      <c r="C49" s="72">
        <f>SUM(C41:C48)</f>
        <v>6556753646</v>
      </c>
      <c r="D49" s="72">
        <f aca="true" t="shared" si="6" ref="D49:L49">SUM(D41:D48)</f>
        <v>7408947242</v>
      </c>
      <c r="E49" s="73">
        <f t="shared" si="6"/>
        <v>8141420494</v>
      </c>
      <c r="F49" s="74">
        <f t="shared" si="6"/>
        <v>9657949185</v>
      </c>
      <c r="G49" s="72">
        <f t="shared" si="6"/>
        <v>10044209297</v>
      </c>
      <c r="H49" s="72">
        <f>SUM(H41:H48)</f>
        <v>8341770405</v>
      </c>
      <c r="I49" s="75">
        <f t="shared" si="6"/>
        <v>9006753689</v>
      </c>
      <c r="J49" s="76">
        <f t="shared" si="6"/>
        <v>10092332675</v>
      </c>
      <c r="K49" s="72">
        <f t="shared" si="6"/>
        <v>9391538380</v>
      </c>
      <c r="L49" s="73">
        <f t="shared" si="6"/>
        <v>9721882174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8857955146</v>
      </c>
      <c r="D52" s="6">
        <v>12047185598</v>
      </c>
      <c r="E52" s="7">
        <v>12850535494</v>
      </c>
      <c r="F52" s="8">
        <v>13760688672</v>
      </c>
      <c r="G52" s="6">
        <v>8039954868</v>
      </c>
      <c r="H52" s="6"/>
      <c r="I52" s="9">
        <v>15182817293</v>
      </c>
      <c r="J52" s="10">
        <v>15528163966</v>
      </c>
      <c r="K52" s="6">
        <v>16706403644</v>
      </c>
      <c r="L52" s="7">
        <v>17930838316</v>
      </c>
    </row>
    <row r="53" spans="1:12" ht="13.5">
      <c r="A53" s="79" t="s">
        <v>20</v>
      </c>
      <c r="B53" s="47"/>
      <c r="C53" s="6">
        <v>7086349925</v>
      </c>
      <c r="D53" s="6">
        <v>9366623326</v>
      </c>
      <c r="E53" s="7">
        <v>10192442005</v>
      </c>
      <c r="F53" s="8">
        <v>11462357376</v>
      </c>
      <c r="G53" s="6">
        <v>17179978778</v>
      </c>
      <c r="H53" s="6"/>
      <c r="I53" s="9">
        <v>11308330343</v>
      </c>
      <c r="J53" s="10">
        <v>12326296197</v>
      </c>
      <c r="K53" s="6">
        <v>13369616248</v>
      </c>
      <c r="L53" s="7">
        <v>14716805596</v>
      </c>
    </row>
    <row r="54" spans="1:12" ht="13.5">
      <c r="A54" s="79" t="s">
        <v>21</v>
      </c>
      <c r="B54" s="47"/>
      <c r="C54" s="6">
        <v>5761965096</v>
      </c>
      <c r="D54" s="6">
        <v>6594513816</v>
      </c>
      <c r="E54" s="7">
        <v>7619572782</v>
      </c>
      <c r="F54" s="8">
        <v>8738844925</v>
      </c>
      <c r="G54" s="6">
        <v>12918491115</v>
      </c>
      <c r="H54" s="6"/>
      <c r="I54" s="9">
        <v>8288186231</v>
      </c>
      <c r="J54" s="10">
        <v>9883234527</v>
      </c>
      <c r="K54" s="6">
        <v>10700741950</v>
      </c>
      <c r="L54" s="7">
        <v>11669772464</v>
      </c>
    </row>
    <row r="55" spans="1:12" ht="13.5">
      <c r="A55" s="79" t="s">
        <v>22</v>
      </c>
      <c r="B55" s="47"/>
      <c r="C55" s="6">
        <v>4216101681</v>
      </c>
      <c r="D55" s="6">
        <v>5976901160</v>
      </c>
      <c r="E55" s="7">
        <v>6438588515</v>
      </c>
      <c r="F55" s="8">
        <v>7927002838</v>
      </c>
      <c r="G55" s="6">
        <v>4978654575</v>
      </c>
      <c r="H55" s="6"/>
      <c r="I55" s="9">
        <v>7094951746</v>
      </c>
      <c r="J55" s="10">
        <v>8596390047</v>
      </c>
      <c r="K55" s="6">
        <v>9642275956</v>
      </c>
      <c r="L55" s="7">
        <v>10559979880</v>
      </c>
    </row>
    <row r="56" spans="1:12" ht="13.5">
      <c r="A56" s="79" t="s">
        <v>23</v>
      </c>
      <c r="B56" s="47"/>
      <c r="C56" s="6">
        <v>5017369059</v>
      </c>
      <c r="D56" s="6">
        <v>8548212196</v>
      </c>
      <c r="E56" s="7">
        <v>9259909205</v>
      </c>
      <c r="F56" s="8">
        <v>9369707173</v>
      </c>
      <c r="G56" s="6">
        <v>4766035946</v>
      </c>
      <c r="H56" s="6"/>
      <c r="I56" s="9">
        <v>6125869664</v>
      </c>
      <c r="J56" s="10">
        <v>9170671002</v>
      </c>
      <c r="K56" s="6">
        <v>9733283591</v>
      </c>
      <c r="L56" s="7">
        <v>10272943333</v>
      </c>
    </row>
    <row r="57" spans="1:12" ht="13.5">
      <c r="A57" s="80" t="s">
        <v>24</v>
      </c>
      <c r="B57" s="47"/>
      <c r="C57" s="21">
        <f>SUM(C52:C56)</f>
        <v>30939740907</v>
      </c>
      <c r="D57" s="21">
        <f aca="true" t="shared" si="7" ref="D57:L57">SUM(D52:D56)</f>
        <v>42533436096</v>
      </c>
      <c r="E57" s="22">
        <f t="shared" si="7"/>
        <v>46361048001</v>
      </c>
      <c r="F57" s="23">
        <f t="shared" si="7"/>
        <v>51258600984</v>
      </c>
      <c r="G57" s="21">
        <f t="shared" si="7"/>
        <v>47883115282</v>
      </c>
      <c r="H57" s="21">
        <f>SUM(H52:H56)</f>
        <v>0</v>
      </c>
      <c r="I57" s="24">
        <f t="shared" si="7"/>
        <v>48000155277</v>
      </c>
      <c r="J57" s="25">
        <f t="shared" si="7"/>
        <v>55504755739</v>
      </c>
      <c r="K57" s="21">
        <f t="shared" si="7"/>
        <v>60152321389</v>
      </c>
      <c r="L57" s="22">
        <f t="shared" si="7"/>
        <v>65150339589</v>
      </c>
    </row>
    <row r="58" spans="1:12" ht="13.5">
      <c r="A58" s="77" t="s">
        <v>25</v>
      </c>
      <c r="B58" s="39"/>
      <c r="C58" s="6">
        <v>6600879725</v>
      </c>
      <c r="D58" s="6">
        <v>6782700566</v>
      </c>
      <c r="E58" s="7">
        <v>7908752285</v>
      </c>
      <c r="F58" s="8">
        <v>6327580907</v>
      </c>
      <c r="G58" s="6">
        <v>9862513670</v>
      </c>
      <c r="H58" s="6"/>
      <c r="I58" s="9">
        <v>10701975312</v>
      </c>
      <c r="J58" s="10">
        <v>7989600613</v>
      </c>
      <c r="K58" s="6">
        <v>8128609146</v>
      </c>
      <c r="L58" s="7">
        <v>8067511361</v>
      </c>
    </row>
    <row r="59" spans="1:12" ht="13.5">
      <c r="A59" s="77" t="s">
        <v>26</v>
      </c>
      <c r="B59" s="39"/>
      <c r="C59" s="11">
        <v>113476442</v>
      </c>
      <c r="D59" s="11">
        <v>258861043</v>
      </c>
      <c r="E59" s="12">
        <v>252141047</v>
      </c>
      <c r="F59" s="13">
        <v>245771239</v>
      </c>
      <c r="G59" s="11">
        <v>1192425378</v>
      </c>
      <c r="H59" s="11"/>
      <c r="I59" s="14">
        <v>254598026</v>
      </c>
      <c r="J59" s="15">
        <v>139340625</v>
      </c>
      <c r="K59" s="11">
        <v>295150626</v>
      </c>
      <c r="L59" s="12">
        <v>298460626</v>
      </c>
    </row>
    <row r="60" spans="1:12" ht="13.5">
      <c r="A60" s="77" t="s">
        <v>27</v>
      </c>
      <c r="B60" s="39"/>
      <c r="C60" s="6">
        <v>1613521747</v>
      </c>
      <c r="D60" s="6">
        <v>2530670442</v>
      </c>
      <c r="E60" s="7">
        <v>2513680767</v>
      </c>
      <c r="F60" s="8">
        <v>2753833176</v>
      </c>
      <c r="G60" s="6">
        <v>2391379206</v>
      </c>
      <c r="H60" s="6"/>
      <c r="I60" s="9">
        <v>2540624374</v>
      </c>
      <c r="J60" s="10">
        <v>3142871705</v>
      </c>
      <c r="K60" s="6">
        <v>2998091679</v>
      </c>
      <c r="L60" s="7">
        <v>3010062292</v>
      </c>
    </row>
    <row r="61" spans="1:12" ht="13.5">
      <c r="A61" s="77" t="s">
        <v>28</v>
      </c>
      <c r="B61" s="39" t="s">
        <v>29</v>
      </c>
      <c r="C61" s="6">
        <v>11767325482</v>
      </c>
      <c r="D61" s="6">
        <v>14895246256</v>
      </c>
      <c r="E61" s="7">
        <v>14300530111</v>
      </c>
      <c r="F61" s="8">
        <v>17135688848</v>
      </c>
      <c r="G61" s="6">
        <v>15238761194</v>
      </c>
      <c r="H61" s="6"/>
      <c r="I61" s="9">
        <v>12827300916</v>
      </c>
      <c r="J61" s="10">
        <v>15133871481</v>
      </c>
      <c r="K61" s="6">
        <v>15468353183</v>
      </c>
      <c r="L61" s="7">
        <v>15888935825</v>
      </c>
    </row>
    <row r="62" spans="1:12" ht="13.5">
      <c r="A62" s="81" t="s">
        <v>30</v>
      </c>
      <c r="B62" s="39"/>
      <c r="C62" s="6"/>
      <c r="D62" s="6">
        <v>74122</v>
      </c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10808106</v>
      </c>
      <c r="D63" s="6">
        <v>10659185</v>
      </c>
      <c r="E63" s="7">
        <v>8907000</v>
      </c>
      <c r="F63" s="8">
        <v>11545138</v>
      </c>
      <c r="G63" s="6">
        <v>11545138</v>
      </c>
      <c r="H63" s="6"/>
      <c r="I63" s="9">
        <v>8808121</v>
      </c>
      <c r="J63" s="10">
        <v>12875138</v>
      </c>
      <c r="K63" s="6">
        <v>13825138</v>
      </c>
      <c r="L63" s="7">
        <v>14725138</v>
      </c>
    </row>
    <row r="64" spans="1:12" ht="13.5">
      <c r="A64" s="77" t="s">
        <v>32</v>
      </c>
      <c r="B64" s="39"/>
      <c r="C64" s="6">
        <v>762245147</v>
      </c>
      <c r="D64" s="6">
        <v>752905026</v>
      </c>
      <c r="E64" s="7">
        <v>675437067</v>
      </c>
      <c r="F64" s="8">
        <v>763513877</v>
      </c>
      <c r="G64" s="6">
        <v>1751798446</v>
      </c>
      <c r="H64" s="6"/>
      <c r="I64" s="9">
        <v>739262296</v>
      </c>
      <c r="J64" s="10">
        <v>655926998</v>
      </c>
      <c r="K64" s="6">
        <v>533674280</v>
      </c>
      <c r="L64" s="7">
        <v>415339706</v>
      </c>
    </row>
    <row r="65" spans="1:12" ht="13.5">
      <c r="A65" s="70" t="s">
        <v>40</v>
      </c>
      <c r="B65" s="71"/>
      <c r="C65" s="72">
        <f>SUM(C57:C64)</f>
        <v>51807997556</v>
      </c>
      <c r="D65" s="72">
        <f aca="true" t="shared" si="8" ref="D65:L65">SUM(D57:D64)</f>
        <v>67764552736</v>
      </c>
      <c r="E65" s="73">
        <f t="shared" si="8"/>
        <v>72020496278</v>
      </c>
      <c r="F65" s="74">
        <f t="shared" si="8"/>
        <v>78496534169</v>
      </c>
      <c r="G65" s="72">
        <f t="shared" si="8"/>
        <v>78331538314</v>
      </c>
      <c r="H65" s="72">
        <f>SUM(H57:H64)</f>
        <v>0</v>
      </c>
      <c r="I65" s="75">
        <f t="shared" si="8"/>
        <v>75072724322</v>
      </c>
      <c r="J65" s="82">
        <f t="shared" si="8"/>
        <v>82579242299</v>
      </c>
      <c r="K65" s="72">
        <f t="shared" si="8"/>
        <v>87590025441</v>
      </c>
      <c r="L65" s="73">
        <f t="shared" si="8"/>
        <v>92845374537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2971491544</v>
      </c>
      <c r="D68" s="60">
        <v>3358586666</v>
      </c>
      <c r="E68" s="61">
        <v>3387663623</v>
      </c>
      <c r="F68" s="62">
        <v>3702142096</v>
      </c>
      <c r="G68" s="60">
        <v>3830245030</v>
      </c>
      <c r="H68" s="60"/>
      <c r="I68" s="63">
        <v>3619489710</v>
      </c>
      <c r="J68" s="64">
        <v>4669310233</v>
      </c>
      <c r="K68" s="60">
        <v>4184664746</v>
      </c>
      <c r="L68" s="61">
        <v>4294194987</v>
      </c>
    </row>
    <row r="69" spans="1:12" ht="13.5">
      <c r="A69" s="84" t="s">
        <v>43</v>
      </c>
      <c r="B69" s="39" t="s">
        <v>44</v>
      </c>
      <c r="C69" s="60">
        <f>SUM(C75:C79)</f>
        <v>3351758876</v>
      </c>
      <c r="D69" s="60">
        <f aca="true" t="shared" si="9" ref="D69:L69">SUM(D75:D79)</f>
        <v>3471064053</v>
      </c>
      <c r="E69" s="61">
        <f t="shared" si="9"/>
        <v>3963188035</v>
      </c>
      <c r="F69" s="62">
        <f t="shared" si="9"/>
        <v>4951692612</v>
      </c>
      <c r="G69" s="60">
        <f t="shared" si="9"/>
        <v>4489358463</v>
      </c>
      <c r="H69" s="60">
        <f>SUM(H75:H79)</f>
        <v>3861354767</v>
      </c>
      <c r="I69" s="63">
        <f t="shared" si="9"/>
        <v>4388010101</v>
      </c>
      <c r="J69" s="64">
        <f t="shared" si="9"/>
        <v>5472443272</v>
      </c>
      <c r="K69" s="60">
        <f t="shared" si="9"/>
        <v>5870638181</v>
      </c>
      <c r="L69" s="61">
        <f t="shared" si="9"/>
        <v>6280781575</v>
      </c>
    </row>
    <row r="70" spans="1:12" ht="13.5">
      <c r="A70" s="79" t="s">
        <v>19</v>
      </c>
      <c r="B70" s="47"/>
      <c r="C70" s="6">
        <v>823122098</v>
      </c>
      <c r="D70" s="6">
        <v>865955617</v>
      </c>
      <c r="E70" s="7">
        <v>1003243781</v>
      </c>
      <c r="F70" s="8">
        <v>1144966209</v>
      </c>
      <c r="G70" s="6">
        <v>761380126</v>
      </c>
      <c r="H70" s="6">
        <v>845191326</v>
      </c>
      <c r="I70" s="9">
        <v>1082615184</v>
      </c>
      <c r="J70" s="10">
        <v>1228551237</v>
      </c>
      <c r="K70" s="6">
        <v>1252306203</v>
      </c>
      <c r="L70" s="7">
        <v>1313460219</v>
      </c>
    </row>
    <row r="71" spans="1:12" ht="13.5">
      <c r="A71" s="79" t="s">
        <v>20</v>
      </c>
      <c r="B71" s="47"/>
      <c r="C71" s="6">
        <v>524293540</v>
      </c>
      <c r="D71" s="6">
        <v>537974779</v>
      </c>
      <c r="E71" s="7">
        <v>592079934</v>
      </c>
      <c r="F71" s="8">
        <v>705676452</v>
      </c>
      <c r="G71" s="6">
        <v>508324041</v>
      </c>
      <c r="H71" s="6">
        <v>527312434</v>
      </c>
      <c r="I71" s="9">
        <v>563000939</v>
      </c>
      <c r="J71" s="10">
        <v>679865719</v>
      </c>
      <c r="K71" s="6">
        <v>724691180</v>
      </c>
      <c r="L71" s="7">
        <v>772127516</v>
      </c>
    </row>
    <row r="72" spans="1:12" ht="13.5">
      <c r="A72" s="79" t="s">
        <v>21</v>
      </c>
      <c r="B72" s="47"/>
      <c r="C72" s="6">
        <v>118685989</v>
      </c>
      <c r="D72" s="6">
        <v>129712590</v>
      </c>
      <c r="E72" s="7">
        <v>136289112</v>
      </c>
      <c r="F72" s="8">
        <v>210038607</v>
      </c>
      <c r="G72" s="6">
        <v>117116112</v>
      </c>
      <c r="H72" s="6">
        <v>98732033</v>
      </c>
      <c r="I72" s="9">
        <v>129260002</v>
      </c>
      <c r="J72" s="10">
        <v>361743588</v>
      </c>
      <c r="K72" s="6">
        <v>436570845</v>
      </c>
      <c r="L72" s="7">
        <v>493060521</v>
      </c>
    </row>
    <row r="73" spans="1:12" ht="13.5">
      <c r="A73" s="79" t="s">
        <v>22</v>
      </c>
      <c r="B73" s="47"/>
      <c r="C73" s="6">
        <v>526396428</v>
      </c>
      <c r="D73" s="6">
        <v>537066706</v>
      </c>
      <c r="E73" s="7">
        <v>549002862</v>
      </c>
      <c r="F73" s="8">
        <v>661069693</v>
      </c>
      <c r="G73" s="6">
        <v>204103457</v>
      </c>
      <c r="H73" s="6">
        <v>506071692</v>
      </c>
      <c r="I73" s="9">
        <v>583748415</v>
      </c>
      <c r="J73" s="10">
        <v>460155068</v>
      </c>
      <c r="K73" s="6">
        <v>539272755</v>
      </c>
      <c r="L73" s="7">
        <v>599937370</v>
      </c>
    </row>
    <row r="74" spans="1:12" ht="13.5">
      <c r="A74" s="79" t="s">
        <v>23</v>
      </c>
      <c r="B74" s="47"/>
      <c r="C74" s="6">
        <v>381320599</v>
      </c>
      <c r="D74" s="6">
        <v>402411452</v>
      </c>
      <c r="E74" s="7">
        <v>485048901</v>
      </c>
      <c r="F74" s="8">
        <v>545034669</v>
      </c>
      <c r="G74" s="6">
        <v>107945508</v>
      </c>
      <c r="H74" s="6">
        <v>431768389</v>
      </c>
      <c r="I74" s="9">
        <v>521666281</v>
      </c>
      <c r="J74" s="10">
        <v>190318481</v>
      </c>
      <c r="K74" s="6">
        <v>202233389</v>
      </c>
      <c r="L74" s="7">
        <v>215462631</v>
      </c>
    </row>
    <row r="75" spans="1:12" ht="13.5">
      <c r="A75" s="85" t="s">
        <v>24</v>
      </c>
      <c r="B75" s="47"/>
      <c r="C75" s="21">
        <f>SUM(C70:C74)</f>
        <v>2373818654</v>
      </c>
      <c r="D75" s="21">
        <f aca="true" t="shared" si="10" ref="D75:L75">SUM(D70:D74)</f>
        <v>2473121144</v>
      </c>
      <c r="E75" s="22">
        <f t="shared" si="10"/>
        <v>2765664590</v>
      </c>
      <c r="F75" s="23">
        <f t="shared" si="10"/>
        <v>3266785630</v>
      </c>
      <c r="G75" s="21">
        <f t="shared" si="10"/>
        <v>1698869244</v>
      </c>
      <c r="H75" s="21">
        <f>SUM(H70:H74)</f>
        <v>2409075874</v>
      </c>
      <c r="I75" s="24">
        <f t="shared" si="10"/>
        <v>2880290821</v>
      </c>
      <c r="J75" s="25">
        <f t="shared" si="10"/>
        <v>2920634093</v>
      </c>
      <c r="K75" s="21">
        <f t="shared" si="10"/>
        <v>3155074372</v>
      </c>
      <c r="L75" s="22">
        <f t="shared" si="10"/>
        <v>3394048257</v>
      </c>
    </row>
    <row r="76" spans="1:12" ht="13.5">
      <c r="A76" s="86" t="s">
        <v>25</v>
      </c>
      <c r="B76" s="39"/>
      <c r="C76" s="6">
        <v>372302233</v>
      </c>
      <c r="D76" s="6">
        <v>373952805</v>
      </c>
      <c r="E76" s="7">
        <v>481245439</v>
      </c>
      <c r="F76" s="8">
        <v>674811492</v>
      </c>
      <c r="G76" s="6">
        <v>195716600</v>
      </c>
      <c r="H76" s="6">
        <v>491718193</v>
      </c>
      <c r="I76" s="9">
        <v>589133484</v>
      </c>
      <c r="J76" s="10">
        <v>591207604</v>
      </c>
      <c r="K76" s="6">
        <v>626967623</v>
      </c>
      <c r="L76" s="7">
        <v>667641239</v>
      </c>
    </row>
    <row r="77" spans="1:12" ht="13.5">
      <c r="A77" s="86" t="s">
        <v>26</v>
      </c>
      <c r="B77" s="39"/>
      <c r="C77" s="11">
        <v>725159</v>
      </c>
      <c r="D77" s="11">
        <v>500666</v>
      </c>
      <c r="E77" s="12">
        <v>441043</v>
      </c>
      <c r="F77" s="13">
        <v>42340</v>
      </c>
      <c r="G77" s="11">
        <v>15192622</v>
      </c>
      <c r="H77" s="11">
        <v>3661937</v>
      </c>
      <c r="I77" s="14">
        <v>1527639</v>
      </c>
      <c r="J77" s="15">
        <v>11357364</v>
      </c>
      <c r="K77" s="11">
        <v>12095600</v>
      </c>
      <c r="L77" s="12">
        <v>12881796</v>
      </c>
    </row>
    <row r="78" spans="1:12" ht="13.5">
      <c r="A78" s="86" t="s">
        <v>27</v>
      </c>
      <c r="B78" s="39"/>
      <c r="C78" s="6"/>
      <c r="D78" s="6"/>
      <c r="E78" s="7"/>
      <c r="F78" s="8">
        <v>37400</v>
      </c>
      <c r="G78" s="6"/>
      <c r="H78" s="6">
        <v>16103</v>
      </c>
      <c r="I78" s="9">
        <v>1081116</v>
      </c>
      <c r="J78" s="10">
        <v>21479403</v>
      </c>
      <c r="K78" s="6">
        <v>22873848</v>
      </c>
      <c r="L78" s="7">
        <v>24102790</v>
      </c>
    </row>
    <row r="79" spans="1:12" ht="13.5">
      <c r="A79" s="86" t="s">
        <v>28</v>
      </c>
      <c r="B79" s="39" t="s">
        <v>45</v>
      </c>
      <c r="C79" s="6">
        <v>604912830</v>
      </c>
      <c r="D79" s="6">
        <v>623489438</v>
      </c>
      <c r="E79" s="7">
        <v>715836963</v>
      </c>
      <c r="F79" s="8">
        <v>1010015750</v>
      </c>
      <c r="G79" s="6">
        <v>2579579997</v>
      </c>
      <c r="H79" s="6">
        <v>956882660</v>
      </c>
      <c r="I79" s="9">
        <v>915977041</v>
      </c>
      <c r="J79" s="10">
        <v>1927764808</v>
      </c>
      <c r="K79" s="6">
        <v>2053626738</v>
      </c>
      <c r="L79" s="7">
        <v>2182107493</v>
      </c>
    </row>
    <row r="80" spans="1:12" ht="13.5">
      <c r="A80" s="87" t="s">
        <v>46</v>
      </c>
      <c r="B80" s="71"/>
      <c r="C80" s="72">
        <f>SUM(C68:C69)</f>
        <v>6323250420</v>
      </c>
      <c r="D80" s="72">
        <f aca="true" t="shared" si="11" ref="D80:L80">SUM(D68:D69)</f>
        <v>6829650719</v>
      </c>
      <c r="E80" s="73">
        <f t="shared" si="11"/>
        <v>7350851658</v>
      </c>
      <c r="F80" s="74">
        <f t="shared" si="11"/>
        <v>8653834708</v>
      </c>
      <c r="G80" s="72">
        <f t="shared" si="11"/>
        <v>8319603493</v>
      </c>
      <c r="H80" s="72">
        <f>SUM(H68:H69)</f>
        <v>3861354767</v>
      </c>
      <c r="I80" s="75">
        <f t="shared" si="11"/>
        <v>8007499811</v>
      </c>
      <c r="J80" s="76">
        <f t="shared" si="11"/>
        <v>10141753505</v>
      </c>
      <c r="K80" s="72">
        <f t="shared" si="11"/>
        <v>10055302927</v>
      </c>
      <c r="L80" s="73">
        <f t="shared" si="11"/>
        <v>10574976562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0.6522175104756555</v>
      </c>
      <c r="D82" s="95">
        <f t="shared" si="12"/>
        <v>0.6398961421609896</v>
      </c>
      <c r="E82" s="96">
        <f t="shared" si="12"/>
        <v>0.7131546749799871</v>
      </c>
      <c r="F82" s="97">
        <f t="shared" si="12"/>
        <v>0.8432135022370728</v>
      </c>
      <c r="G82" s="95">
        <f t="shared" si="12"/>
        <v>0.7870019123297481</v>
      </c>
      <c r="H82" s="95">
        <f t="shared" si="12"/>
        <v>0.6978351122963613</v>
      </c>
      <c r="I82" s="98">
        <f t="shared" si="12"/>
        <v>0.6143063446270116</v>
      </c>
      <c r="J82" s="99">
        <f t="shared" si="12"/>
        <v>0.8588923907836171</v>
      </c>
      <c r="K82" s="95">
        <f t="shared" si="12"/>
        <v>0.9878598101298387</v>
      </c>
      <c r="L82" s="96">
        <f t="shared" si="12"/>
        <v>0.9827260548820566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0.8710430131380512</v>
      </c>
      <c r="D83" s="95">
        <f t="shared" si="13"/>
        <v>0.8607818289361362</v>
      </c>
      <c r="E83" s="96">
        <f t="shared" si="13"/>
        <v>1.0004308216996785</v>
      </c>
      <c r="F83" s="97">
        <f t="shared" si="13"/>
        <v>1.1934211803414259</v>
      </c>
      <c r="G83" s="95">
        <f t="shared" si="13"/>
        <v>1.1548882597205536</v>
      </c>
      <c r="H83" s="95">
        <f t="shared" si="13"/>
        <v>0</v>
      </c>
      <c r="I83" s="98">
        <f t="shared" si="13"/>
        <v>0.9469346031101163</v>
      </c>
      <c r="J83" s="99">
        <f t="shared" si="13"/>
        <v>0.9986730575415164</v>
      </c>
      <c r="K83" s="95">
        <f t="shared" si="13"/>
        <v>1.1152844089747302</v>
      </c>
      <c r="L83" s="96">
        <f t="shared" si="13"/>
        <v>1.1221175364853082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0.065</v>
      </c>
      <c r="D84" s="95">
        <f t="shared" si="14"/>
        <v>0.051</v>
      </c>
      <c r="E84" s="96">
        <f t="shared" si="14"/>
        <v>0.055</v>
      </c>
      <c r="F84" s="97">
        <f t="shared" si="14"/>
        <v>0.063</v>
      </c>
      <c r="G84" s="95">
        <f t="shared" si="14"/>
        <v>0.057</v>
      </c>
      <c r="H84" s="95">
        <f t="shared" si="14"/>
        <v>0</v>
      </c>
      <c r="I84" s="98">
        <f t="shared" si="14"/>
        <v>0.058</v>
      </c>
      <c r="J84" s="99">
        <f t="shared" si="14"/>
        <v>0.066</v>
      </c>
      <c r="K84" s="95">
        <f t="shared" si="14"/>
        <v>0.067</v>
      </c>
      <c r="L84" s="96">
        <f t="shared" si="14"/>
        <v>0.068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0.11</v>
      </c>
      <c r="D85" s="95">
        <f t="shared" si="15"/>
        <v>0.09</v>
      </c>
      <c r="E85" s="96">
        <f t="shared" si="15"/>
        <v>0.1</v>
      </c>
      <c r="F85" s="97">
        <f t="shared" si="15"/>
        <v>0.12</v>
      </c>
      <c r="G85" s="95">
        <f t="shared" si="15"/>
        <v>0.11</v>
      </c>
      <c r="H85" s="95">
        <f t="shared" si="15"/>
        <v>0</v>
      </c>
      <c r="I85" s="98">
        <f t="shared" si="15"/>
        <v>0.1</v>
      </c>
      <c r="J85" s="99">
        <f t="shared" si="15"/>
        <v>0.12</v>
      </c>
      <c r="K85" s="95">
        <f t="shared" si="15"/>
        <v>0.12</v>
      </c>
      <c r="L85" s="96">
        <f t="shared" si="15"/>
        <v>0.12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37197136</v>
      </c>
      <c r="D89" s="6">
        <v>131711211</v>
      </c>
      <c r="E89" s="7">
        <v>196568416</v>
      </c>
      <c r="F89" s="8">
        <v>1697797149</v>
      </c>
      <c r="G89" s="6">
        <v>169746669</v>
      </c>
      <c r="H89" s="6">
        <v>5517182228</v>
      </c>
      <c r="I89" s="9">
        <v>119801355</v>
      </c>
      <c r="J89" s="10">
        <v>1625190685</v>
      </c>
      <c r="K89" s="6">
        <v>1731289354</v>
      </c>
      <c r="L89" s="26">
        <v>1844944347</v>
      </c>
    </row>
    <row r="90" spans="1:12" ht="13.5">
      <c r="A90" s="86" t="s">
        <v>49</v>
      </c>
      <c r="B90" s="94"/>
      <c r="C90" s="11">
        <v>8952460</v>
      </c>
      <c r="D90" s="11">
        <v>12145129</v>
      </c>
      <c r="E90" s="12">
        <v>17525816</v>
      </c>
      <c r="F90" s="13">
        <v>362605719</v>
      </c>
      <c r="G90" s="11">
        <v>3529683</v>
      </c>
      <c r="H90" s="11">
        <v>2031375228</v>
      </c>
      <c r="I90" s="14">
        <v>116000</v>
      </c>
      <c r="J90" s="15">
        <v>490324984</v>
      </c>
      <c r="K90" s="11">
        <v>488540812</v>
      </c>
      <c r="L90" s="27">
        <v>505747569</v>
      </c>
    </row>
    <row r="91" spans="1:12" ht="13.5">
      <c r="A91" s="86" t="s">
        <v>50</v>
      </c>
      <c r="B91" s="94"/>
      <c r="C91" s="6">
        <v>32697758</v>
      </c>
      <c r="D91" s="6">
        <v>37994966</v>
      </c>
      <c r="E91" s="7">
        <v>78183728</v>
      </c>
      <c r="F91" s="8">
        <v>1895976948</v>
      </c>
      <c r="G91" s="6">
        <v>83345080</v>
      </c>
      <c r="H91" s="6">
        <v>3105068745</v>
      </c>
      <c r="I91" s="9">
        <v>47265006</v>
      </c>
      <c r="J91" s="10">
        <v>2255101242</v>
      </c>
      <c r="K91" s="6">
        <v>2496812019</v>
      </c>
      <c r="L91" s="26">
        <v>2710582854</v>
      </c>
    </row>
    <row r="92" spans="1:12" ht="13.5">
      <c r="A92" s="86" t="s">
        <v>51</v>
      </c>
      <c r="B92" s="94"/>
      <c r="C92" s="6">
        <v>264039633</v>
      </c>
      <c r="D92" s="6">
        <v>200885218</v>
      </c>
      <c r="E92" s="7">
        <v>109512497</v>
      </c>
      <c r="F92" s="8">
        <v>609732164</v>
      </c>
      <c r="G92" s="6">
        <v>250148262</v>
      </c>
      <c r="H92" s="6">
        <v>1550006057</v>
      </c>
      <c r="I92" s="9">
        <v>219287674</v>
      </c>
      <c r="J92" s="10">
        <v>533034002</v>
      </c>
      <c r="K92" s="6">
        <v>532516798</v>
      </c>
      <c r="L92" s="26">
        <v>565335401</v>
      </c>
    </row>
    <row r="93" spans="1:12" ht="13.5">
      <c r="A93" s="87" t="s">
        <v>94</v>
      </c>
      <c r="B93" s="71"/>
      <c r="C93" s="72">
        <f>SUM(C89:C92)</f>
        <v>342886987</v>
      </c>
      <c r="D93" s="72">
        <f aca="true" t="shared" si="16" ref="D93:L93">SUM(D89:D92)</f>
        <v>382736524</v>
      </c>
      <c r="E93" s="73">
        <f t="shared" si="16"/>
        <v>401790457</v>
      </c>
      <c r="F93" s="74">
        <f t="shared" si="16"/>
        <v>4566111980</v>
      </c>
      <c r="G93" s="72">
        <f t="shared" si="16"/>
        <v>506769694</v>
      </c>
      <c r="H93" s="72">
        <f>SUM(H89:H92)</f>
        <v>12203632258</v>
      </c>
      <c r="I93" s="75">
        <f t="shared" si="16"/>
        <v>386470035</v>
      </c>
      <c r="J93" s="76">
        <f t="shared" si="16"/>
        <v>4903650913</v>
      </c>
      <c r="K93" s="72">
        <f t="shared" si="16"/>
        <v>5249158983</v>
      </c>
      <c r="L93" s="121">
        <f t="shared" si="16"/>
        <v>5626610171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168811592</v>
      </c>
      <c r="D5" s="40">
        <f aca="true" t="shared" si="0" ref="D5:L5">SUM(D11:D18)</f>
        <v>143121064</v>
      </c>
      <c r="E5" s="41">
        <f t="shared" si="0"/>
        <v>197333238</v>
      </c>
      <c r="F5" s="42">
        <f t="shared" si="0"/>
        <v>414239070</v>
      </c>
      <c r="G5" s="40">
        <f t="shared" si="0"/>
        <v>519750490</v>
      </c>
      <c r="H5" s="40">
        <f>SUM(H11:H18)</f>
        <v>538009182</v>
      </c>
      <c r="I5" s="43">
        <f t="shared" si="0"/>
        <v>543989000</v>
      </c>
      <c r="J5" s="44">
        <f t="shared" si="0"/>
        <v>263675198</v>
      </c>
      <c r="K5" s="40">
        <f t="shared" si="0"/>
        <v>162908463</v>
      </c>
      <c r="L5" s="41">
        <f t="shared" si="0"/>
        <v>141098352</v>
      </c>
    </row>
    <row r="6" spans="1:12" ht="13.5">
      <c r="A6" s="46" t="s">
        <v>19</v>
      </c>
      <c r="B6" s="47"/>
      <c r="C6" s="6">
        <v>8306059</v>
      </c>
      <c r="D6" s="6">
        <v>54487956</v>
      </c>
      <c r="E6" s="7">
        <v>41928837</v>
      </c>
      <c r="F6" s="8">
        <v>39338068</v>
      </c>
      <c r="G6" s="6">
        <v>42534879</v>
      </c>
      <c r="H6" s="6">
        <v>65218215</v>
      </c>
      <c r="I6" s="9">
        <v>68604033</v>
      </c>
      <c r="J6" s="10">
        <v>5965000</v>
      </c>
      <c r="K6" s="6">
        <v>3065000</v>
      </c>
      <c r="L6" s="7">
        <v>15365000</v>
      </c>
    </row>
    <row r="7" spans="1:12" ht="13.5">
      <c r="A7" s="46" t="s">
        <v>20</v>
      </c>
      <c r="B7" s="47"/>
      <c r="C7" s="6">
        <v>15913144</v>
      </c>
      <c r="D7" s="6">
        <v>8075486</v>
      </c>
      <c r="E7" s="7">
        <v>13490014</v>
      </c>
      <c r="F7" s="8">
        <v>125242782</v>
      </c>
      <c r="G7" s="6">
        <v>139305008</v>
      </c>
      <c r="H7" s="6">
        <v>87921439</v>
      </c>
      <c r="I7" s="9">
        <v>87345712</v>
      </c>
      <c r="J7" s="10">
        <v>24445387</v>
      </c>
      <c r="K7" s="6">
        <v>2581144</v>
      </c>
      <c r="L7" s="7">
        <v>15479892</v>
      </c>
    </row>
    <row r="8" spans="1:12" ht="13.5">
      <c r="A8" s="46" t="s">
        <v>21</v>
      </c>
      <c r="B8" s="47"/>
      <c r="C8" s="6">
        <v>41551804</v>
      </c>
      <c r="D8" s="6">
        <v>25752654</v>
      </c>
      <c r="E8" s="7">
        <v>48185737</v>
      </c>
      <c r="F8" s="8">
        <v>57226933</v>
      </c>
      <c r="G8" s="6">
        <v>82330343</v>
      </c>
      <c r="H8" s="6">
        <v>122949985</v>
      </c>
      <c r="I8" s="9">
        <v>125042320</v>
      </c>
      <c r="J8" s="10">
        <v>20066445</v>
      </c>
      <c r="K8" s="6">
        <v>49757632</v>
      </c>
      <c r="L8" s="7">
        <v>13620000</v>
      </c>
    </row>
    <row r="9" spans="1:12" ht="13.5">
      <c r="A9" s="46" t="s">
        <v>22</v>
      </c>
      <c r="B9" s="47"/>
      <c r="C9" s="6">
        <v>66680160</v>
      </c>
      <c r="D9" s="6">
        <v>22003062</v>
      </c>
      <c r="E9" s="7">
        <v>25355635</v>
      </c>
      <c r="F9" s="8">
        <v>110848267</v>
      </c>
      <c r="G9" s="6">
        <v>134143779</v>
      </c>
      <c r="H9" s="6">
        <v>191144364</v>
      </c>
      <c r="I9" s="9">
        <v>191083612</v>
      </c>
      <c r="J9" s="10">
        <v>177294359</v>
      </c>
      <c r="K9" s="6">
        <v>72600426</v>
      </c>
      <c r="L9" s="7">
        <v>58581667</v>
      </c>
    </row>
    <row r="10" spans="1:12" ht="13.5">
      <c r="A10" s="46" t="s">
        <v>23</v>
      </c>
      <c r="B10" s="47"/>
      <c r="C10" s="6">
        <v>5884248</v>
      </c>
      <c r="D10" s="6"/>
      <c r="E10" s="7">
        <v>12668522</v>
      </c>
      <c r="F10" s="8">
        <v>5375000</v>
      </c>
      <c r="G10" s="6">
        <v>19264210</v>
      </c>
      <c r="H10" s="6">
        <v>5215611</v>
      </c>
      <c r="I10" s="9">
        <v>674895</v>
      </c>
      <c r="J10" s="10"/>
      <c r="K10" s="6">
        <v>4637106</v>
      </c>
      <c r="L10" s="7">
        <v>7470866</v>
      </c>
    </row>
    <row r="11" spans="1:12" ht="13.5">
      <c r="A11" s="48" t="s">
        <v>24</v>
      </c>
      <c r="B11" s="47"/>
      <c r="C11" s="21">
        <f>SUM(C6:C10)</f>
        <v>138335415</v>
      </c>
      <c r="D11" s="21">
        <f aca="true" t="shared" si="1" ref="D11:L11">SUM(D6:D10)</f>
        <v>110319158</v>
      </c>
      <c r="E11" s="22">
        <f t="shared" si="1"/>
        <v>141628745</v>
      </c>
      <c r="F11" s="23">
        <f t="shared" si="1"/>
        <v>338031050</v>
      </c>
      <c r="G11" s="21">
        <f t="shared" si="1"/>
        <v>417578219</v>
      </c>
      <c r="H11" s="21">
        <f>SUM(H6:H10)</f>
        <v>472449614</v>
      </c>
      <c r="I11" s="24">
        <f t="shared" si="1"/>
        <v>472750572</v>
      </c>
      <c r="J11" s="25">
        <f t="shared" si="1"/>
        <v>227771191</v>
      </c>
      <c r="K11" s="21">
        <f t="shared" si="1"/>
        <v>132641308</v>
      </c>
      <c r="L11" s="22">
        <f t="shared" si="1"/>
        <v>110517425</v>
      </c>
    </row>
    <row r="12" spans="1:12" ht="13.5">
      <c r="A12" s="49" t="s">
        <v>25</v>
      </c>
      <c r="B12" s="39"/>
      <c r="C12" s="6">
        <v>10401864</v>
      </c>
      <c r="D12" s="6">
        <v>9802411</v>
      </c>
      <c r="E12" s="7">
        <v>24998414</v>
      </c>
      <c r="F12" s="8">
        <v>18330213</v>
      </c>
      <c r="G12" s="6">
        <v>40430627</v>
      </c>
      <c r="H12" s="6"/>
      <c r="I12" s="9"/>
      <c r="J12" s="10">
        <v>9043098</v>
      </c>
      <c r="K12" s="6">
        <v>7993198</v>
      </c>
      <c r="L12" s="7">
        <v>9544153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>
        <v>384246</v>
      </c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17203895</v>
      </c>
      <c r="D15" s="6">
        <v>22999495</v>
      </c>
      <c r="E15" s="7">
        <v>30706079</v>
      </c>
      <c r="F15" s="8">
        <v>57377807</v>
      </c>
      <c r="G15" s="6">
        <v>59931092</v>
      </c>
      <c r="H15" s="6">
        <v>64852171</v>
      </c>
      <c r="I15" s="9">
        <v>69717208</v>
      </c>
      <c r="J15" s="10">
        <v>25860909</v>
      </c>
      <c r="K15" s="6">
        <v>21773957</v>
      </c>
      <c r="L15" s="7">
        <v>20536774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2870418</v>
      </c>
      <c r="D18" s="16"/>
      <c r="E18" s="17"/>
      <c r="F18" s="18">
        <v>500000</v>
      </c>
      <c r="G18" s="16">
        <v>1810552</v>
      </c>
      <c r="H18" s="16">
        <v>323151</v>
      </c>
      <c r="I18" s="19">
        <v>1521220</v>
      </c>
      <c r="J18" s="20">
        <v>1000000</v>
      </c>
      <c r="K18" s="16">
        <v>500000</v>
      </c>
      <c r="L18" s="17">
        <v>500000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39139586</v>
      </c>
      <c r="D20" s="53">
        <f aca="true" t="shared" si="2" ref="D20:L20">SUM(D26:D33)</f>
        <v>72282611</v>
      </c>
      <c r="E20" s="54">
        <f t="shared" si="2"/>
        <v>119807100</v>
      </c>
      <c r="F20" s="55">
        <f t="shared" si="2"/>
        <v>178235372</v>
      </c>
      <c r="G20" s="53">
        <f t="shared" si="2"/>
        <v>208315462</v>
      </c>
      <c r="H20" s="53">
        <f>SUM(H26:H33)</f>
        <v>0</v>
      </c>
      <c r="I20" s="56">
        <f t="shared" si="2"/>
        <v>0</v>
      </c>
      <c r="J20" s="57">
        <f t="shared" si="2"/>
        <v>369466345</v>
      </c>
      <c r="K20" s="53">
        <f t="shared" si="2"/>
        <v>275260846</v>
      </c>
      <c r="L20" s="54">
        <f t="shared" si="2"/>
        <v>197129781</v>
      </c>
    </row>
    <row r="21" spans="1:12" ht="13.5">
      <c r="A21" s="46" t="s">
        <v>19</v>
      </c>
      <c r="B21" s="47"/>
      <c r="C21" s="6">
        <v>21365585</v>
      </c>
      <c r="D21" s="6">
        <v>4707112</v>
      </c>
      <c r="E21" s="7">
        <v>19184996</v>
      </c>
      <c r="F21" s="8">
        <v>26109974</v>
      </c>
      <c r="G21" s="6">
        <v>32526576</v>
      </c>
      <c r="H21" s="6"/>
      <c r="I21" s="9"/>
      <c r="J21" s="10">
        <v>63829649</v>
      </c>
      <c r="K21" s="6">
        <v>78949383</v>
      </c>
      <c r="L21" s="7">
        <v>37845984</v>
      </c>
    </row>
    <row r="22" spans="1:12" ht="13.5">
      <c r="A22" s="46" t="s">
        <v>20</v>
      </c>
      <c r="B22" s="47"/>
      <c r="C22" s="6">
        <v>2012622</v>
      </c>
      <c r="D22" s="6">
        <v>5961378</v>
      </c>
      <c r="E22" s="7">
        <v>17132136</v>
      </c>
      <c r="F22" s="8">
        <v>23973360</v>
      </c>
      <c r="G22" s="6">
        <v>21924201</v>
      </c>
      <c r="H22" s="6"/>
      <c r="I22" s="9"/>
      <c r="J22" s="10">
        <v>70615063</v>
      </c>
      <c r="K22" s="6">
        <v>80856555</v>
      </c>
      <c r="L22" s="7">
        <v>54218042</v>
      </c>
    </row>
    <row r="23" spans="1:12" ht="13.5">
      <c r="A23" s="46" t="s">
        <v>21</v>
      </c>
      <c r="B23" s="47"/>
      <c r="C23" s="6">
        <v>10833616</v>
      </c>
      <c r="D23" s="6">
        <v>27467880</v>
      </c>
      <c r="E23" s="7">
        <v>16657510</v>
      </c>
      <c r="F23" s="8">
        <v>15711297</v>
      </c>
      <c r="G23" s="6">
        <v>17601496</v>
      </c>
      <c r="H23" s="6"/>
      <c r="I23" s="9"/>
      <c r="J23" s="10">
        <v>98676332</v>
      </c>
      <c r="K23" s="6">
        <v>40533771</v>
      </c>
      <c r="L23" s="7">
        <v>61674133</v>
      </c>
    </row>
    <row r="24" spans="1:12" ht="13.5">
      <c r="A24" s="46" t="s">
        <v>22</v>
      </c>
      <c r="B24" s="47"/>
      <c r="C24" s="6">
        <v>1668154</v>
      </c>
      <c r="D24" s="6">
        <v>23320242</v>
      </c>
      <c r="E24" s="7">
        <v>53644806</v>
      </c>
      <c r="F24" s="8">
        <v>95008364</v>
      </c>
      <c r="G24" s="6">
        <v>106965786</v>
      </c>
      <c r="H24" s="6"/>
      <c r="I24" s="9"/>
      <c r="J24" s="10">
        <v>89451583</v>
      </c>
      <c r="K24" s="6">
        <v>44901073</v>
      </c>
      <c r="L24" s="7">
        <v>15140626</v>
      </c>
    </row>
    <row r="25" spans="1:12" ht="13.5">
      <c r="A25" s="46" t="s">
        <v>23</v>
      </c>
      <c r="B25" s="47"/>
      <c r="C25" s="6"/>
      <c r="D25" s="6"/>
      <c r="E25" s="7">
        <v>670779</v>
      </c>
      <c r="F25" s="8">
        <v>1000000</v>
      </c>
      <c r="G25" s="6">
        <v>2419294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35879977</v>
      </c>
      <c r="D26" s="21">
        <f t="shared" si="3"/>
        <v>61456612</v>
      </c>
      <c r="E26" s="22">
        <f t="shared" si="3"/>
        <v>107290227</v>
      </c>
      <c r="F26" s="23">
        <f t="shared" si="3"/>
        <v>161802995</v>
      </c>
      <c r="G26" s="21">
        <f t="shared" si="3"/>
        <v>181437353</v>
      </c>
      <c r="H26" s="21">
        <f>SUM(H21:H25)</f>
        <v>0</v>
      </c>
      <c r="I26" s="24">
        <f t="shared" si="3"/>
        <v>0</v>
      </c>
      <c r="J26" s="25">
        <f t="shared" si="3"/>
        <v>322572627</v>
      </c>
      <c r="K26" s="21">
        <f t="shared" si="3"/>
        <v>245240782</v>
      </c>
      <c r="L26" s="22">
        <f t="shared" si="3"/>
        <v>168878785</v>
      </c>
    </row>
    <row r="27" spans="1:12" ht="13.5">
      <c r="A27" s="49" t="s">
        <v>25</v>
      </c>
      <c r="B27" s="59"/>
      <c r="C27" s="6">
        <v>254821</v>
      </c>
      <c r="D27" s="6">
        <v>2931639</v>
      </c>
      <c r="E27" s="7">
        <v>4076600</v>
      </c>
      <c r="F27" s="8">
        <v>11877377</v>
      </c>
      <c r="G27" s="6">
        <v>11929029</v>
      </c>
      <c r="H27" s="6"/>
      <c r="I27" s="9"/>
      <c r="J27" s="10">
        <v>30903718</v>
      </c>
      <c r="K27" s="6">
        <v>22675064</v>
      </c>
      <c r="L27" s="7">
        <v>20005996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3004788</v>
      </c>
      <c r="D30" s="6">
        <v>7894360</v>
      </c>
      <c r="E30" s="7">
        <v>8440273</v>
      </c>
      <c r="F30" s="8">
        <v>4555000</v>
      </c>
      <c r="G30" s="6">
        <v>14949080</v>
      </c>
      <c r="H30" s="6"/>
      <c r="I30" s="9"/>
      <c r="J30" s="10">
        <v>15990000</v>
      </c>
      <c r="K30" s="6">
        <v>7345000</v>
      </c>
      <c r="L30" s="7">
        <v>8245000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29671644</v>
      </c>
      <c r="D36" s="6">
        <f t="shared" si="4"/>
        <v>59195068</v>
      </c>
      <c r="E36" s="7">
        <f t="shared" si="4"/>
        <v>61113833</v>
      </c>
      <c r="F36" s="8">
        <f t="shared" si="4"/>
        <v>65448042</v>
      </c>
      <c r="G36" s="6">
        <f t="shared" si="4"/>
        <v>75061455</v>
      </c>
      <c r="H36" s="6">
        <f>H6+H21</f>
        <v>65218215</v>
      </c>
      <c r="I36" s="9">
        <f t="shared" si="4"/>
        <v>68604033</v>
      </c>
      <c r="J36" s="10">
        <f t="shared" si="4"/>
        <v>69794649</v>
      </c>
      <c r="K36" s="6">
        <f t="shared" si="4"/>
        <v>82014383</v>
      </c>
      <c r="L36" s="7">
        <f t="shared" si="4"/>
        <v>53210984</v>
      </c>
    </row>
    <row r="37" spans="1:12" ht="13.5">
      <c r="A37" s="46" t="s">
        <v>20</v>
      </c>
      <c r="B37" s="47"/>
      <c r="C37" s="6">
        <f t="shared" si="4"/>
        <v>17925766</v>
      </c>
      <c r="D37" s="6">
        <f t="shared" si="4"/>
        <v>14036864</v>
      </c>
      <c r="E37" s="7">
        <f t="shared" si="4"/>
        <v>30622150</v>
      </c>
      <c r="F37" s="8">
        <f t="shared" si="4"/>
        <v>149216142</v>
      </c>
      <c r="G37" s="6">
        <f t="shared" si="4"/>
        <v>161229209</v>
      </c>
      <c r="H37" s="6">
        <f>H7+H22</f>
        <v>87921439</v>
      </c>
      <c r="I37" s="9">
        <f t="shared" si="4"/>
        <v>87345712</v>
      </c>
      <c r="J37" s="10">
        <f t="shared" si="4"/>
        <v>95060450</v>
      </c>
      <c r="K37" s="6">
        <f t="shared" si="4"/>
        <v>83437699</v>
      </c>
      <c r="L37" s="7">
        <f t="shared" si="4"/>
        <v>69697934</v>
      </c>
    </row>
    <row r="38" spans="1:12" ht="13.5">
      <c r="A38" s="46" t="s">
        <v>21</v>
      </c>
      <c r="B38" s="47"/>
      <c r="C38" s="6">
        <f t="shared" si="4"/>
        <v>52385420</v>
      </c>
      <c r="D38" s="6">
        <f t="shared" si="4"/>
        <v>53220534</v>
      </c>
      <c r="E38" s="7">
        <f t="shared" si="4"/>
        <v>64843247</v>
      </c>
      <c r="F38" s="8">
        <f t="shared" si="4"/>
        <v>72938230</v>
      </c>
      <c r="G38" s="6">
        <f t="shared" si="4"/>
        <v>99931839</v>
      </c>
      <c r="H38" s="6">
        <f>H8+H23</f>
        <v>122949985</v>
      </c>
      <c r="I38" s="9">
        <f t="shared" si="4"/>
        <v>125042320</v>
      </c>
      <c r="J38" s="10">
        <f t="shared" si="4"/>
        <v>118742777</v>
      </c>
      <c r="K38" s="6">
        <f t="shared" si="4"/>
        <v>90291403</v>
      </c>
      <c r="L38" s="7">
        <f t="shared" si="4"/>
        <v>75294133</v>
      </c>
    </row>
    <row r="39" spans="1:12" ht="13.5">
      <c r="A39" s="46" t="s">
        <v>22</v>
      </c>
      <c r="B39" s="47"/>
      <c r="C39" s="6">
        <f t="shared" si="4"/>
        <v>68348314</v>
      </c>
      <c r="D39" s="6">
        <f t="shared" si="4"/>
        <v>45323304</v>
      </c>
      <c r="E39" s="7">
        <f t="shared" si="4"/>
        <v>79000441</v>
      </c>
      <c r="F39" s="8">
        <f t="shared" si="4"/>
        <v>205856631</v>
      </c>
      <c r="G39" s="6">
        <f t="shared" si="4"/>
        <v>241109565</v>
      </c>
      <c r="H39" s="6">
        <f>H9+H24</f>
        <v>191144364</v>
      </c>
      <c r="I39" s="9">
        <f t="shared" si="4"/>
        <v>191083612</v>
      </c>
      <c r="J39" s="10">
        <f t="shared" si="4"/>
        <v>266745942</v>
      </c>
      <c r="K39" s="6">
        <f t="shared" si="4"/>
        <v>117501499</v>
      </c>
      <c r="L39" s="7">
        <f t="shared" si="4"/>
        <v>73722293</v>
      </c>
    </row>
    <row r="40" spans="1:12" ht="13.5">
      <c r="A40" s="46" t="s">
        <v>23</v>
      </c>
      <c r="B40" s="47"/>
      <c r="C40" s="6">
        <f t="shared" si="4"/>
        <v>5884248</v>
      </c>
      <c r="D40" s="6">
        <f t="shared" si="4"/>
        <v>0</v>
      </c>
      <c r="E40" s="7">
        <f t="shared" si="4"/>
        <v>13339301</v>
      </c>
      <c r="F40" s="8">
        <f t="shared" si="4"/>
        <v>6375000</v>
      </c>
      <c r="G40" s="6">
        <f t="shared" si="4"/>
        <v>21683504</v>
      </c>
      <c r="H40" s="6">
        <f>H10+H25</f>
        <v>5215611</v>
      </c>
      <c r="I40" s="9">
        <f t="shared" si="4"/>
        <v>674895</v>
      </c>
      <c r="J40" s="10">
        <f t="shared" si="4"/>
        <v>0</v>
      </c>
      <c r="K40" s="6">
        <f t="shared" si="4"/>
        <v>4637106</v>
      </c>
      <c r="L40" s="7">
        <f t="shared" si="4"/>
        <v>7470866</v>
      </c>
    </row>
    <row r="41" spans="1:12" ht="13.5">
      <c r="A41" s="48" t="s">
        <v>24</v>
      </c>
      <c r="B41" s="47"/>
      <c r="C41" s="21">
        <f>SUM(C36:C40)</f>
        <v>174215392</v>
      </c>
      <c r="D41" s="21">
        <f aca="true" t="shared" si="5" ref="D41:L41">SUM(D36:D40)</f>
        <v>171775770</v>
      </c>
      <c r="E41" s="22">
        <f t="shared" si="5"/>
        <v>248918972</v>
      </c>
      <c r="F41" s="23">
        <f t="shared" si="5"/>
        <v>499834045</v>
      </c>
      <c r="G41" s="21">
        <f t="shared" si="5"/>
        <v>599015572</v>
      </c>
      <c r="H41" s="21">
        <f>SUM(H36:H40)</f>
        <v>472449614</v>
      </c>
      <c r="I41" s="24">
        <f t="shared" si="5"/>
        <v>472750572</v>
      </c>
      <c r="J41" s="25">
        <f t="shared" si="5"/>
        <v>550343818</v>
      </c>
      <c r="K41" s="21">
        <f t="shared" si="5"/>
        <v>377882090</v>
      </c>
      <c r="L41" s="22">
        <f t="shared" si="5"/>
        <v>279396210</v>
      </c>
    </row>
    <row r="42" spans="1:12" ht="13.5">
      <c r="A42" s="49" t="s">
        <v>25</v>
      </c>
      <c r="B42" s="39"/>
      <c r="C42" s="6">
        <f t="shared" si="4"/>
        <v>10656685</v>
      </c>
      <c r="D42" s="6">
        <f t="shared" si="4"/>
        <v>12734050</v>
      </c>
      <c r="E42" s="61">
        <f t="shared" si="4"/>
        <v>29075014</v>
      </c>
      <c r="F42" s="62">
        <f t="shared" si="4"/>
        <v>30207590</v>
      </c>
      <c r="G42" s="60">
        <f t="shared" si="4"/>
        <v>52359656</v>
      </c>
      <c r="H42" s="60">
        <f t="shared" si="4"/>
        <v>0</v>
      </c>
      <c r="I42" s="63">
        <f t="shared" si="4"/>
        <v>0</v>
      </c>
      <c r="J42" s="64">
        <f t="shared" si="4"/>
        <v>39946816</v>
      </c>
      <c r="K42" s="60">
        <f t="shared" si="4"/>
        <v>30668262</v>
      </c>
      <c r="L42" s="61">
        <f t="shared" si="4"/>
        <v>29550149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384246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20208683</v>
      </c>
      <c r="D45" s="6">
        <f t="shared" si="4"/>
        <v>30893855</v>
      </c>
      <c r="E45" s="61">
        <f t="shared" si="4"/>
        <v>39146352</v>
      </c>
      <c r="F45" s="62">
        <f t="shared" si="4"/>
        <v>61932807</v>
      </c>
      <c r="G45" s="60">
        <f t="shared" si="4"/>
        <v>74880172</v>
      </c>
      <c r="H45" s="60">
        <f t="shared" si="4"/>
        <v>64852171</v>
      </c>
      <c r="I45" s="63">
        <f t="shared" si="4"/>
        <v>69717208</v>
      </c>
      <c r="J45" s="64">
        <f t="shared" si="4"/>
        <v>41850909</v>
      </c>
      <c r="K45" s="60">
        <f t="shared" si="4"/>
        <v>29118957</v>
      </c>
      <c r="L45" s="61">
        <f t="shared" si="4"/>
        <v>28781774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2870418</v>
      </c>
      <c r="D48" s="6">
        <f t="shared" si="4"/>
        <v>0</v>
      </c>
      <c r="E48" s="61">
        <f t="shared" si="4"/>
        <v>0</v>
      </c>
      <c r="F48" s="62">
        <f t="shared" si="4"/>
        <v>500000</v>
      </c>
      <c r="G48" s="60">
        <f t="shared" si="4"/>
        <v>1810552</v>
      </c>
      <c r="H48" s="60">
        <f t="shared" si="4"/>
        <v>323151</v>
      </c>
      <c r="I48" s="63">
        <f t="shared" si="4"/>
        <v>1521220</v>
      </c>
      <c r="J48" s="64">
        <f t="shared" si="4"/>
        <v>1000000</v>
      </c>
      <c r="K48" s="60">
        <f t="shared" si="4"/>
        <v>500000</v>
      </c>
      <c r="L48" s="61">
        <f t="shared" si="4"/>
        <v>500000</v>
      </c>
    </row>
    <row r="49" spans="1:12" ht="13.5">
      <c r="A49" s="70" t="s">
        <v>37</v>
      </c>
      <c r="B49" s="71"/>
      <c r="C49" s="72">
        <f>SUM(C41:C48)</f>
        <v>207951178</v>
      </c>
      <c r="D49" s="72">
        <f aca="true" t="shared" si="6" ref="D49:L49">SUM(D41:D48)</f>
        <v>215403675</v>
      </c>
      <c r="E49" s="73">
        <f t="shared" si="6"/>
        <v>317140338</v>
      </c>
      <c r="F49" s="74">
        <f t="shared" si="6"/>
        <v>592474442</v>
      </c>
      <c r="G49" s="72">
        <f t="shared" si="6"/>
        <v>728065952</v>
      </c>
      <c r="H49" s="72">
        <f>SUM(H41:H48)</f>
        <v>538009182</v>
      </c>
      <c r="I49" s="75">
        <f t="shared" si="6"/>
        <v>543989000</v>
      </c>
      <c r="J49" s="76">
        <f t="shared" si="6"/>
        <v>633141543</v>
      </c>
      <c r="K49" s="72">
        <f t="shared" si="6"/>
        <v>438169309</v>
      </c>
      <c r="L49" s="73">
        <f t="shared" si="6"/>
        <v>338228133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590297002</v>
      </c>
      <c r="D52" s="6">
        <v>591046043</v>
      </c>
      <c r="E52" s="7">
        <v>667425467</v>
      </c>
      <c r="F52" s="8">
        <v>778743587</v>
      </c>
      <c r="G52" s="6">
        <v>773548537</v>
      </c>
      <c r="H52" s="6"/>
      <c r="I52" s="9">
        <v>641106554</v>
      </c>
      <c r="J52" s="10">
        <v>804668220</v>
      </c>
      <c r="K52" s="6">
        <v>845950611</v>
      </c>
      <c r="L52" s="7">
        <v>857207645</v>
      </c>
    </row>
    <row r="53" spans="1:12" ht="13.5">
      <c r="A53" s="79" t="s">
        <v>20</v>
      </c>
      <c r="B53" s="47"/>
      <c r="C53" s="6">
        <v>798226186</v>
      </c>
      <c r="D53" s="6">
        <v>797288120</v>
      </c>
      <c r="E53" s="7">
        <v>799798294</v>
      </c>
      <c r="F53" s="8">
        <v>1089652183</v>
      </c>
      <c r="G53" s="6">
        <v>1071284849</v>
      </c>
      <c r="H53" s="6"/>
      <c r="I53" s="9">
        <v>851171151</v>
      </c>
      <c r="J53" s="10">
        <v>1119032919</v>
      </c>
      <c r="K53" s="6">
        <v>1152641811</v>
      </c>
      <c r="L53" s="7">
        <v>1171016074</v>
      </c>
    </row>
    <row r="54" spans="1:12" ht="13.5">
      <c r="A54" s="79" t="s">
        <v>21</v>
      </c>
      <c r="B54" s="47"/>
      <c r="C54" s="6">
        <v>513668489</v>
      </c>
      <c r="D54" s="6">
        <v>551892283</v>
      </c>
      <c r="E54" s="7">
        <v>563193716</v>
      </c>
      <c r="F54" s="8">
        <v>722104602</v>
      </c>
      <c r="G54" s="6">
        <v>711721570</v>
      </c>
      <c r="H54" s="6"/>
      <c r="I54" s="9">
        <v>712366504</v>
      </c>
      <c r="J54" s="10">
        <v>812391746</v>
      </c>
      <c r="K54" s="6">
        <v>883649313</v>
      </c>
      <c r="L54" s="7">
        <v>939338595</v>
      </c>
    </row>
    <row r="55" spans="1:12" ht="13.5">
      <c r="A55" s="79" t="s">
        <v>22</v>
      </c>
      <c r="B55" s="47"/>
      <c r="C55" s="6">
        <v>738704295</v>
      </c>
      <c r="D55" s="6">
        <v>753244201</v>
      </c>
      <c r="E55" s="7">
        <v>798035697</v>
      </c>
      <c r="F55" s="8">
        <v>969425729</v>
      </c>
      <c r="G55" s="6">
        <v>932775273</v>
      </c>
      <c r="H55" s="6"/>
      <c r="I55" s="9">
        <v>968929062</v>
      </c>
      <c r="J55" s="10">
        <v>1178637504</v>
      </c>
      <c r="K55" s="6">
        <v>1274144540</v>
      </c>
      <c r="L55" s="7">
        <v>1325212536</v>
      </c>
    </row>
    <row r="56" spans="1:12" ht="13.5">
      <c r="A56" s="79" t="s">
        <v>23</v>
      </c>
      <c r="B56" s="47"/>
      <c r="C56" s="6">
        <v>45061599</v>
      </c>
      <c r="D56" s="6">
        <v>56171094</v>
      </c>
      <c r="E56" s="7">
        <v>56806626</v>
      </c>
      <c r="F56" s="8">
        <v>215120531</v>
      </c>
      <c r="G56" s="6">
        <v>215625532</v>
      </c>
      <c r="H56" s="6"/>
      <c r="I56" s="9">
        <v>418859473</v>
      </c>
      <c r="J56" s="10">
        <v>210170413</v>
      </c>
      <c r="K56" s="6">
        <v>209062254</v>
      </c>
      <c r="L56" s="7">
        <v>210615497</v>
      </c>
    </row>
    <row r="57" spans="1:12" ht="13.5">
      <c r="A57" s="80" t="s">
        <v>24</v>
      </c>
      <c r="B57" s="47"/>
      <c r="C57" s="21">
        <f>SUM(C52:C56)</f>
        <v>2685957571</v>
      </c>
      <c r="D57" s="21">
        <f aca="true" t="shared" si="7" ref="D57:L57">SUM(D52:D56)</f>
        <v>2749641741</v>
      </c>
      <c r="E57" s="22">
        <f t="shared" si="7"/>
        <v>2885259800</v>
      </c>
      <c r="F57" s="23">
        <f t="shared" si="7"/>
        <v>3775046632</v>
      </c>
      <c r="G57" s="21">
        <f t="shared" si="7"/>
        <v>3704955761</v>
      </c>
      <c r="H57" s="21">
        <f>SUM(H52:H56)</f>
        <v>0</v>
      </c>
      <c r="I57" s="24">
        <f t="shared" si="7"/>
        <v>3592432744</v>
      </c>
      <c r="J57" s="25">
        <f t="shared" si="7"/>
        <v>4124900802</v>
      </c>
      <c r="K57" s="21">
        <f t="shared" si="7"/>
        <v>4365448529</v>
      </c>
      <c r="L57" s="22">
        <f t="shared" si="7"/>
        <v>4503390347</v>
      </c>
    </row>
    <row r="58" spans="1:12" ht="13.5">
      <c r="A58" s="77" t="s">
        <v>25</v>
      </c>
      <c r="B58" s="39"/>
      <c r="C58" s="6">
        <v>496218663</v>
      </c>
      <c r="D58" s="6">
        <v>538928172</v>
      </c>
      <c r="E58" s="7">
        <v>118351890</v>
      </c>
      <c r="F58" s="8">
        <v>408856061</v>
      </c>
      <c r="G58" s="6">
        <v>409071921</v>
      </c>
      <c r="H58" s="6"/>
      <c r="I58" s="9">
        <v>110655105</v>
      </c>
      <c r="J58" s="10">
        <v>441113956</v>
      </c>
      <c r="K58" s="6">
        <v>463456999</v>
      </c>
      <c r="L58" s="7">
        <v>484432175</v>
      </c>
    </row>
    <row r="59" spans="1:12" ht="13.5">
      <c r="A59" s="77" t="s">
        <v>26</v>
      </c>
      <c r="B59" s="39"/>
      <c r="C59" s="11">
        <v>27542700</v>
      </c>
      <c r="D59" s="11">
        <v>27542700</v>
      </c>
      <c r="E59" s="12">
        <v>27542700</v>
      </c>
      <c r="F59" s="13">
        <v>33903936</v>
      </c>
      <c r="G59" s="11">
        <v>33903936</v>
      </c>
      <c r="H59" s="11"/>
      <c r="I59" s="14">
        <v>27542700</v>
      </c>
      <c r="J59" s="15">
        <v>27542700</v>
      </c>
      <c r="K59" s="11">
        <v>27542700</v>
      </c>
      <c r="L59" s="12">
        <v>27542700</v>
      </c>
    </row>
    <row r="60" spans="1:12" ht="13.5">
      <c r="A60" s="77" t="s">
        <v>27</v>
      </c>
      <c r="B60" s="39"/>
      <c r="C60" s="6">
        <v>52430331</v>
      </c>
      <c r="D60" s="6">
        <v>54905000</v>
      </c>
      <c r="E60" s="7">
        <v>57430000</v>
      </c>
      <c r="F60" s="8">
        <v>93057000</v>
      </c>
      <c r="G60" s="6">
        <v>93057000</v>
      </c>
      <c r="H60" s="6"/>
      <c r="I60" s="9">
        <v>37580000</v>
      </c>
      <c r="J60" s="10">
        <v>57430000</v>
      </c>
      <c r="K60" s="6">
        <v>57430000</v>
      </c>
      <c r="L60" s="7">
        <v>57430000</v>
      </c>
    </row>
    <row r="61" spans="1:12" ht="13.5">
      <c r="A61" s="77" t="s">
        <v>28</v>
      </c>
      <c r="B61" s="39" t="s">
        <v>29</v>
      </c>
      <c r="C61" s="6">
        <v>1290299394</v>
      </c>
      <c r="D61" s="6">
        <v>1138157778</v>
      </c>
      <c r="E61" s="7">
        <v>1592734773</v>
      </c>
      <c r="F61" s="8">
        <v>933196081</v>
      </c>
      <c r="G61" s="6">
        <v>917624072</v>
      </c>
      <c r="H61" s="6"/>
      <c r="I61" s="9">
        <v>1268565025</v>
      </c>
      <c r="J61" s="10">
        <v>907398465</v>
      </c>
      <c r="K61" s="6">
        <v>880636926</v>
      </c>
      <c r="L61" s="7">
        <v>851445947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12430749</v>
      </c>
      <c r="D64" s="6">
        <v>11130415</v>
      </c>
      <c r="E64" s="7">
        <v>6685477</v>
      </c>
      <c r="F64" s="8">
        <v>7047119</v>
      </c>
      <c r="G64" s="6">
        <v>7537863</v>
      </c>
      <c r="H64" s="6"/>
      <c r="I64" s="9">
        <v>6464390</v>
      </c>
      <c r="J64" s="10">
        <v>8411506</v>
      </c>
      <c r="K64" s="6">
        <v>8778428</v>
      </c>
      <c r="L64" s="7">
        <v>9141358</v>
      </c>
    </row>
    <row r="65" spans="1:12" ht="13.5">
      <c r="A65" s="70" t="s">
        <v>40</v>
      </c>
      <c r="B65" s="71"/>
      <c r="C65" s="72">
        <f>SUM(C57:C64)</f>
        <v>4564879408</v>
      </c>
      <c r="D65" s="72">
        <f aca="true" t="shared" si="8" ref="D65:L65">SUM(D57:D64)</f>
        <v>4520305806</v>
      </c>
      <c r="E65" s="73">
        <f t="shared" si="8"/>
        <v>4688004640</v>
      </c>
      <c r="F65" s="74">
        <f t="shared" si="8"/>
        <v>5251106829</v>
      </c>
      <c r="G65" s="72">
        <f t="shared" si="8"/>
        <v>5166150553</v>
      </c>
      <c r="H65" s="72">
        <f>SUM(H57:H64)</f>
        <v>0</v>
      </c>
      <c r="I65" s="75">
        <f t="shared" si="8"/>
        <v>5043239964</v>
      </c>
      <c r="J65" s="82">
        <f t="shared" si="8"/>
        <v>5566797429</v>
      </c>
      <c r="K65" s="72">
        <f t="shared" si="8"/>
        <v>5803293582</v>
      </c>
      <c r="L65" s="73">
        <f t="shared" si="8"/>
        <v>5933382527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190531435</v>
      </c>
      <c r="D68" s="60">
        <v>163831147</v>
      </c>
      <c r="E68" s="61">
        <v>172647286</v>
      </c>
      <c r="F68" s="62">
        <v>190506431</v>
      </c>
      <c r="G68" s="60">
        <v>190506431</v>
      </c>
      <c r="H68" s="60"/>
      <c r="I68" s="63">
        <v>176925838</v>
      </c>
      <c r="J68" s="64">
        <v>190506431</v>
      </c>
      <c r="K68" s="60">
        <v>201673156</v>
      </c>
      <c r="L68" s="61">
        <v>208139186</v>
      </c>
    </row>
    <row r="69" spans="1:12" ht="13.5">
      <c r="A69" s="84" t="s">
        <v>43</v>
      </c>
      <c r="B69" s="39" t="s">
        <v>44</v>
      </c>
      <c r="C69" s="60">
        <f>SUM(C75:C79)</f>
        <v>53630125</v>
      </c>
      <c r="D69" s="60">
        <f aca="true" t="shared" si="9" ref="D69:L69">SUM(D75:D79)</f>
        <v>61024588</v>
      </c>
      <c r="E69" s="61">
        <f t="shared" si="9"/>
        <v>174897091</v>
      </c>
      <c r="F69" s="62">
        <f t="shared" si="9"/>
        <v>181209619</v>
      </c>
      <c r="G69" s="60">
        <f t="shared" si="9"/>
        <v>179702985</v>
      </c>
      <c r="H69" s="60">
        <f>SUM(H75:H79)</f>
        <v>0</v>
      </c>
      <c r="I69" s="63">
        <f t="shared" si="9"/>
        <v>0</v>
      </c>
      <c r="J69" s="64">
        <f t="shared" si="9"/>
        <v>181607473</v>
      </c>
      <c r="K69" s="60">
        <f t="shared" si="9"/>
        <v>195056513</v>
      </c>
      <c r="L69" s="61">
        <f t="shared" si="9"/>
        <v>209376100</v>
      </c>
    </row>
    <row r="70" spans="1:12" ht="13.5">
      <c r="A70" s="79" t="s">
        <v>19</v>
      </c>
      <c r="B70" s="47"/>
      <c r="C70" s="6">
        <v>10338886</v>
      </c>
      <c r="D70" s="6">
        <v>11764400</v>
      </c>
      <c r="E70" s="7">
        <v>18571456</v>
      </c>
      <c r="F70" s="8">
        <v>19278453</v>
      </c>
      <c r="G70" s="6">
        <v>18962381</v>
      </c>
      <c r="H70" s="6"/>
      <c r="I70" s="9"/>
      <c r="J70" s="10">
        <v>20807690</v>
      </c>
      <c r="K70" s="6">
        <v>22106211</v>
      </c>
      <c r="L70" s="7">
        <v>23484565</v>
      </c>
    </row>
    <row r="71" spans="1:12" ht="13.5">
      <c r="A71" s="79" t="s">
        <v>20</v>
      </c>
      <c r="B71" s="47"/>
      <c r="C71" s="6">
        <v>9024186</v>
      </c>
      <c r="D71" s="6">
        <v>10268431</v>
      </c>
      <c r="E71" s="7">
        <v>30288899</v>
      </c>
      <c r="F71" s="8">
        <v>35164932</v>
      </c>
      <c r="G71" s="6">
        <v>35382646</v>
      </c>
      <c r="H71" s="6"/>
      <c r="I71" s="9"/>
      <c r="J71" s="10">
        <v>37012124</v>
      </c>
      <c r="K71" s="6">
        <v>39721378</v>
      </c>
      <c r="L71" s="7">
        <v>42605440</v>
      </c>
    </row>
    <row r="72" spans="1:12" ht="13.5">
      <c r="A72" s="79" t="s">
        <v>21</v>
      </c>
      <c r="B72" s="47"/>
      <c r="C72" s="6">
        <v>6799365</v>
      </c>
      <c r="D72" s="6">
        <v>7736854</v>
      </c>
      <c r="E72" s="7">
        <v>21579606</v>
      </c>
      <c r="F72" s="8">
        <v>22129890</v>
      </c>
      <c r="G72" s="6">
        <v>20875102</v>
      </c>
      <c r="H72" s="6"/>
      <c r="I72" s="9"/>
      <c r="J72" s="10">
        <v>23160115</v>
      </c>
      <c r="K72" s="6">
        <v>24872007</v>
      </c>
      <c r="L72" s="7">
        <v>26694662</v>
      </c>
    </row>
    <row r="73" spans="1:12" ht="13.5">
      <c r="A73" s="79" t="s">
        <v>22</v>
      </c>
      <c r="B73" s="47"/>
      <c r="C73" s="6">
        <v>4523010</v>
      </c>
      <c r="D73" s="6">
        <v>5146638</v>
      </c>
      <c r="E73" s="7">
        <v>24042757</v>
      </c>
      <c r="F73" s="8">
        <v>26276246</v>
      </c>
      <c r="G73" s="6">
        <v>25988044</v>
      </c>
      <c r="H73" s="6"/>
      <c r="I73" s="9"/>
      <c r="J73" s="10">
        <v>28392656</v>
      </c>
      <c r="K73" s="6">
        <v>30483372</v>
      </c>
      <c r="L73" s="7">
        <v>32709209</v>
      </c>
    </row>
    <row r="74" spans="1:12" ht="13.5">
      <c r="A74" s="79" t="s">
        <v>23</v>
      </c>
      <c r="B74" s="47"/>
      <c r="C74" s="6">
        <v>2157786</v>
      </c>
      <c r="D74" s="6">
        <v>2455300</v>
      </c>
      <c r="E74" s="7">
        <v>16411392</v>
      </c>
      <c r="F74" s="8">
        <v>17384356</v>
      </c>
      <c r="G74" s="6">
        <v>17384356</v>
      </c>
      <c r="H74" s="6"/>
      <c r="I74" s="9"/>
      <c r="J74" s="10">
        <v>20645969</v>
      </c>
      <c r="K74" s="6">
        <v>22252471</v>
      </c>
      <c r="L74" s="7">
        <v>23964314</v>
      </c>
    </row>
    <row r="75" spans="1:12" ht="13.5">
      <c r="A75" s="85" t="s">
        <v>24</v>
      </c>
      <c r="B75" s="47"/>
      <c r="C75" s="21">
        <f>SUM(C70:C74)</f>
        <v>32843233</v>
      </c>
      <c r="D75" s="21">
        <f aca="true" t="shared" si="10" ref="D75:L75">SUM(D70:D74)</f>
        <v>37371623</v>
      </c>
      <c r="E75" s="22">
        <f t="shared" si="10"/>
        <v>110894110</v>
      </c>
      <c r="F75" s="23">
        <f t="shared" si="10"/>
        <v>120233877</v>
      </c>
      <c r="G75" s="21">
        <f t="shared" si="10"/>
        <v>118592529</v>
      </c>
      <c r="H75" s="21">
        <f>SUM(H70:H74)</f>
        <v>0</v>
      </c>
      <c r="I75" s="24">
        <f t="shared" si="10"/>
        <v>0</v>
      </c>
      <c r="J75" s="25">
        <f t="shared" si="10"/>
        <v>130018554</v>
      </c>
      <c r="K75" s="21">
        <f t="shared" si="10"/>
        <v>139435439</v>
      </c>
      <c r="L75" s="22">
        <f t="shared" si="10"/>
        <v>149458190</v>
      </c>
    </row>
    <row r="76" spans="1:12" ht="13.5">
      <c r="A76" s="86" t="s">
        <v>25</v>
      </c>
      <c r="B76" s="39"/>
      <c r="C76" s="6">
        <v>2617304</v>
      </c>
      <c r="D76" s="6">
        <v>2978174</v>
      </c>
      <c r="E76" s="7">
        <v>52027304</v>
      </c>
      <c r="F76" s="8">
        <v>47745538</v>
      </c>
      <c r="G76" s="6">
        <v>47979243</v>
      </c>
      <c r="H76" s="6"/>
      <c r="I76" s="9"/>
      <c r="J76" s="10">
        <v>36863934</v>
      </c>
      <c r="K76" s="6">
        <v>39734618</v>
      </c>
      <c r="L76" s="7">
        <v>42793567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18169588</v>
      </c>
      <c r="D79" s="6">
        <v>20674791</v>
      </c>
      <c r="E79" s="7">
        <v>11975677</v>
      </c>
      <c r="F79" s="8">
        <v>13230204</v>
      </c>
      <c r="G79" s="6">
        <v>13131213</v>
      </c>
      <c r="H79" s="6"/>
      <c r="I79" s="9"/>
      <c r="J79" s="10">
        <v>14724985</v>
      </c>
      <c r="K79" s="6">
        <v>15886456</v>
      </c>
      <c r="L79" s="7">
        <v>17124343</v>
      </c>
    </row>
    <row r="80" spans="1:12" ht="13.5">
      <c r="A80" s="87" t="s">
        <v>46</v>
      </c>
      <c r="B80" s="71"/>
      <c r="C80" s="72">
        <f>SUM(C68:C69)</f>
        <v>244161560</v>
      </c>
      <c r="D80" s="72">
        <f aca="true" t="shared" si="11" ref="D80:L80">SUM(D68:D69)</f>
        <v>224855735</v>
      </c>
      <c r="E80" s="73">
        <f t="shared" si="11"/>
        <v>347544377</v>
      </c>
      <c r="F80" s="74">
        <f t="shared" si="11"/>
        <v>371716050</v>
      </c>
      <c r="G80" s="72">
        <f t="shared" si="11"/>
        <v>370209416</v>
      </c>
      <c r="H80" s="72">
        <f>SUM(H68:H69)</f>
        <v>0</v>
      </c>
      <c r="I80" s="75">
        <f t="shared" si="11"/>
        <v>176925838</v>
      </c>
      <c r="J80" s="76">
        <f t="shared" si="11"/>
        <v>372113904</v>
      </c>
      <c r="K80" s="72">
        <f t="shared" si="11"/>
        <v>396729669</v>
      </c>
      <c r="L80" s="73">
        <f t="shared" si="11"/>
        <v>417515286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0.23185366322473874</v>
      </c>
      <c r="D82" s="95">
        <f t="shared" si="12"/>
        <v>0.5050452321958702</v>
      </c>
      <c r="E82" s="96">
        <f t="shared" si="12"/>
        <v>0.6071308676341691</v>
      </c>
      <c r="F82" s="97">
        <f t="shared" si="12"/>
        <v>0.43027175587276206</v>
      </c>
      <c r="G82" s="95">
        <f t="shared" si="12"/>
        <v>0.4007989718297332</v>
      </c>
      <c r="H82" s="95">
        <f t="shared" si="12"/>
        <v>0</v>
      </c>
      <c r="I82" s="98">
        <f t="shared" si="12"/>
        <v>0</v>
      </c>
      <c r="J82" s="99">
        <f t="shared" si="12"/>
        <v>1.401217664014042</v>
      </c>
      <c r="K82" s="95">
        <f t="shared" si="12"/>
        <v>1.6896657235051074</v>
      </c>
      <c r="L82" s="96">
        <f t="shared" si="12"/>
        <v>1.3971090250579254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0.20542324682538607</v>
      </c>
      <c r="D83" s="95">
        <f t="shared" si="13"/>
        <v>0.44120188574398495</v>
      </c>
      <c r="E83" s="96">
        <f t="shared" si="13"/>
        <v>0.6939414037472909</v>
      </c>
      <c r="F83" s="97">
        <f t="shared" si="13"/>
        <v>0.9355871666085646</v>
      </c>
      <c r="G83" s="95">
        <f t="shared" si="13"/>
        <v>1.0934825711999192</v>
      </c>
      <c r="H83" s="95">
        <f t="shared" si="13"/>
        <v>0</v>
      </c>
      <c r="I83" s="98">
        <f t="shared" si="13"/>
        <v>0</v>
      </c>
      <c r="J83" s="99">
        <f t="shared" si="13"/>
        <v>1.9393904082954554</v>
      </c>
      <c r="K83" s="95">
        <f t="shared" si="13"/>
        <v>1.3648858948783447</v>
      </c>
      <c r="L83" s="96">
        <f t="shared" si="13"/>
        <v>0.9471055632935933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0.012</v>
      </c>
      <c r="D84" s="95">
        <f t="shared" si="14"/>
        <v>0.014</v>
      </c>
      <c r="E84" s="96">
        <f t="shared" si="14"/>
        <v>0.037</v>
      </c>
      <c r="F84" s="97">
        <f t="shared" si="14"/>
        <v>0.035</v>
      </c>
      <c r="G84" s="95">
        <f t="shared" si="14"/>
        <v>0.035</v>
      </c>
      <c r="H84" s="95">
        <f t="shared" si="14"/>
        <v>0</v>
      </c>
      <c r="I84" s="98">
        <f t="shared" si="14"/>
        <v>0</v>
      </c>
      <c r="J84" s="99">
        <f t="shared" si="14"/>
        <v>0.033</v>
      </c>
      <c r="K84" s="95">
        <f t="shared" si="14"/>
        <v>0.034</v>
      </c>
      <c r="L84" s="96">
        <f t="shared" si="14"/>
        <v>0.035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0.03</v>
      </c>
      <c r="E85" s="96">
        <f t="shared" si="15"/>
        <v>0.06</v>
      </c>
      <c r="F85" s="97">
        <f t="shared" si="15"/>
        <v>0.07</v>
      </c>
      <c r="G85" s="95">
        <f t="shared" si="15"/>
        <v>0.08</v>
      </c>
      <c r="H85" s="95">
        <f t="shared" si="15"/>
        <v>0</v>
      </c>
      <c r="I85" s="98">
        <f t="shared" si="15"/>
        <v>0</v>
      </c>
      <c r="J85" s="99">
        <f t="shared" si="15"/>
        <v>0.1</v>
      </c>
      <c r="K85" s="95">
        <f t="shared" si="15"/>
        <v>0.08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>
        <v>108764528</v>
      </c>
      <c r="F89" s="8">
        <v>-45633242</v>
      </c>
      <c r="G89" s="6">
        <v>117378995</v>
      </c>
      <c r="H89" s="6"/>
      <c r="I89" s="9">
        <v>117378995</v>
      </c>
      <c r="J89" s="10">
        <v>128161162</v>
      </c>
      <c r="K89" s="6">
        <v>138349981</v>
      </c>
      <c r="L89" s="26">
        <v>149210459</v>
      </c>
    </row>
    <row r="90" spans="1:12" ht="13.5">
      <c r="A90" s="86" t="s">
        <v>49</v>
      </c>
      <c r="B90" s="94"/>
      <c r="C90" s="11"/>
      <c r="D90" s="11"/>
      <c r="E90" s="12"/>
      <c r="F90" s="13">
        <v>-878090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>
        <v>42629663</v>
      </c>
      <c r="F91" s="8"/>
      <c r="G91" s="6">
        <v>47070881</v>
      </c>
      <c r="H91" s="6"/>
      <c r="I91" s="9">
        <v>47070881</v>
      </c>
      <c r="J91" s="10">
        <v>47445100</v>
      </c>
      <c r="K91" s="6">
        <v>50339257</v>
      </c>
      <c r="L91" s="26">
        <v>53409950</v>
      </c>
    </row>
    <row r="92" spans="1:12" ht="13.5">
      <c r="A92" s="86" t="s">
        <v>51</v>
      </c>
      <c r="B92" s="94"/>
      <c r="C92" s="6">
        <v>53630126</v>
      </c>
      <c r="D92" s="6">
        <v>61024588</v>
      </c>
      <c r="E92" s="7">
        <v>23502900</v>
      </c>
      <c r="F92" s="8">
        <v>-882361</v>
      </c>
      <c r="G92" s="6">
        <v>15253109</v>
      </c>
      <c r="H92" s="6">
        <v>51761328</v>
      </c>
      <c r="I92" s="9">
        <v>15253109</v>
      </c>
      <c r="J92" s="10">
        <v>6001211</v>
      </c>
      <c r="K92" s="6">
        <v>6367275</v>
      </c>
      <c r="L92" s="26">
        <v>6755691</v>
      </c>
    </row>
    <row r="93" spans="1:12" ht="13.5">
      <c r="A93" s="87" t="s">
        <v>94</v>
      </c>
      <c r="B93" s="71"/>
      <c r="C93" s="72">
        <f>SUM(C89:C92)</f>
        <v>53630126</v>
      </c>
      <c r="D93" s="72">
        <f aca="true" t="shared" si="16" ref="D93:L93">SUM(D89:D92)</f>
        <v>61024588</v>
      </c>
      <c r="E93" s="73">
        <f t="shared" si="16"/>
        <v>174897091</v>
      </c>
      <c r="F93" s="74">
        <f t="shared" si="16"/>
        <v>-47393693</v>
      </c>
      <c r="G93" s="72">
        <f t="shared" si="16"/>
        <v>179702985</v>
      </c>
      <c r="H93" s="72">
        <f>SUM(H89:H92)</f>
        <v>51761328</v>
      </c>
      <c r="I93" s="75">
        <f t="shared" si="16"/>
        <v>179702985</v>
      </c>
      <c r="J93" s="76">
        <f t="shared" si="16"/>
        <v>181607473</v>
      </c>
      <c r="K93" s="72">
        <f t="shared" si="16"/>
        <v>195056513</v>
      </c>
      <c r="L93" s="121">
        <f t="shared" si="16"/>
        <v>209376100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155009218</v>
      </c>
      <c r="D5" s="40">
        <f aca="true" t="shared" si="0" ref="D5:L5">SUM(D11:D18)</f>
        <v>229942287</v>
      </c>
      <c r="E5" s="41">
        <f t="shared" si="0"/>
        <v>348019491</v>
      </c>
      <c r="F5" s="42">
        <f t="shared" si="0"/>
        <v>63867749</v>
      </c>
      <c r="G5" s="40">
        <f t="shared" si="0"/>
        <v>94835228</v>
      </c>
      <c r="H5" s="40">
        <f>SUM(H11:H18)</f>
        <v>249231910</v>
      </c>
      <c r="I5" s="43">
        <f t="shared" si="0"/>
        <v>409295421</v>
      </c>
      <c r="J5" s="44">
        <f t="shared" si="0"/>
        <v>200132935</v>
      </c>
      <c r="K5" s="40">
        <f t="shared" si="0"/>
        <v>183918995</v>
      </c>
      <c r="L5" s="41">
        <f t="shared" si="0"/>
        <v>108660000</v>
      </c>
    </row>
    <row r="6" spans="1:12" ht="13.5">
      <c r="A6" s="46" t="s">
        <v>19</v>
      </c>
      <c r="B6" s="47"/>
      <c r="C6" s="6">
        <v>24819756</v>
      </c>
      <c r="D6" s="6">
        <v>37254278</v>
      </c>
      <c r="E6" s="7">
        <v>51169223</v>
      </c>
      <c r="F6" s="8">
        <v>4280000</v>
      </c>
      <c r="G6" s="6">
        <v>8280000</v>
      </c>
      <c r="H6" s="6">
        <v>12968324</v>
      </c>
      <c r="I6" s="9">
        <v>17413068</v>
      </c>
      <c r="J6" s="10">
        <v>15342000</v>
      </c>
      <c r="K6" s="6">
        <v>38933800</v>
      </c>
      <c r="L6" s="7">
        <v>12689600</v>
      </c>
    </row>
    <row r="7" spans="1:12" ht="13.5">
      <c r="A7" s="46" t="s">
        <v>20</v>
      </c>
      <c r="B7" s="47"/>
      <c r="C7" s="6">
        <v>30034490</v>
      </c>
      <c r="D7" s="6">
        <v>36692567</v>
      </c>
      <c r="E7" s="7">
        <v>33683799</v>
      </c>
      <c r="F7" s="8">
        <v>16300000</v>
      </c>
      <c r="G7" s="6">
        <v>8386408</v>
      </c>
      <c r="H7" s="6">
        <v>13545917</v>
      </c>
      <c r="I7" s="9">
        <v>40467</v>
      </c>
      <c r="J7" s="10">
        <v>17700000</v>
      </c>
      <c r="K7" s="6">
        <v>5750000</v>
      </c>
      <c r="L7" s="7">
        <v>28300000</v>
      </c>
    </row>
    <row r="8" spans="1:12" ht="13.5">
      <c r="A8" s="46" t="s">
        <v>21</v>
      </c>
      <c r="B8" s="47"/>
      <c r="C8" s="6">
        <v>35166115</v>
      </c>
      <c r="D8" s="6">
        <v>58771617</v>
      </c>
      <c r="E8" s="7">
        <v>84341072</v>
      </c>
      <c r="F8" s="8">
        <v>26000000</v>
      </c>
      <c r="G8" s="6">
        <v>20940395</v>
      </c>
      <c r="H8" s="6">
        <v>34938566</v>
      </c>
      <c r="I8" s="9">
        <v>4824573</v>
      </c>
      <c r="J8" s="10">
        <v>39200000</v>
      </c>
      <c r="K8" s="6">
        <v>40800000</v>
      </c>
      <c r="L8" s="7">
        <v>28100000</v>
      </c>
    </row>
    <row r="9" spans="1:12" ht="13.5">
      <c r="A9" s="46" t="s">
        <v>22</v>
      </c>
      <c r="B9" s="47"/>
      <c r="C9" s="6">
        <v>32867572</v>
      </c>
      <c r="D9" s="6">
        <v>30763365</v>
      </c>
      <c r="E9" s="7">
        <v>163381109</v>
      </c>
      <c r="F9" s="8">
        <v>250000</v>
      </c>
      <c r="G9" s="6">
        <v>250000</v>
      </c>
      <c r="H9" s="6">
        <v>129401909</v>
      </c>
      <c r="I9" s="9">
        <v>1532341</v>
      </c>
      <c r="J9" s="10">
        <v>49556005</v>
      </c>
      <c r="K9" s="6">
        <v>58654795</v>
      </c>
      <c r="L9" s="7">
        <v>15000000</v>
      </c>
    </row>
    <row r="10" spans="1:12" ht="13.5">
      <c r="A10" s="46" t="s">
        <v>23</v>
      </c>
      <c r="B10" s="47"/>
      <c r="C10" s="6">
        <v>5525455</v>
      </c>
      <c r="D10" s="6">
        <v>11900093</v>
      </c>
      <c r="E10" s="7">
        <v>-27021970</v>
      </c>
      <c r="F10" s="8">
        <v>400000</v>
      </c>
      <c r="G10" s="6">
        <v>34535861</v>
      </c>
      <c r="H10" s="6">
        <v>7252722</v>
      </c>
      <c r="I10" s="9">
        <v>312015037</v>
      </c>
      <c r="J10" s="10">
        <v>7000000</v>
      </c>
      <c r="K10" s="6">
        <v>14500000</v>
      </c>
      <c r="L10" s="7">
        <v>11100000</v>
      </c>
    </row>
    <row r="11" spans="1:12" ht="13.5">
      <c r="A11" s="48" t="s">
        <v>24</v>
      </c>
      <c r="B11" s="47"/>
      <c r="C11" s="21">
        <f>SUM(C6:C10)</f>
        <v>128413388</v>
      </c>
      <c r="D11" s="21">
        <f aca="true" t="shared" si="1" ref="D11:L11">SUM(D6:D10)</f>
        <v>175381920</v>
      </c>
      <c r="E11" s="22">
        <f t="shared" si="1"/>
        <v>305553233</v>
      </c>
      <c r="F11" s="23">
        <f t="shared" si="1"/>
        <v>47230000</v>
      </c>
      <c r="G11" s="21">
        <f t="shared" si="1"/>
        <v>72392664</v>
      </c>
      <c r="H11" s="21">
        <f>SUM(H6:H10)</f>
        <v>198107438</v>
      </c>
      <c r="I11" s="24">
        <f t="shared" si="1"/>
        <v>335825486</v>
      </c>
      <c r="J11" s="25">
        <f t="shared" si="1"/>
        <v>128798005</v>
      </c>
      <c r="K11" s="21">
        <f t="shared" si="1"/>
        <v>158638595</v>
      </c>
      <c r="L11" s="22">
        <f t="shared" si="1"/>
        <v>95189600</v>
      </c>
    </row>
    <row r="12" spans="1:12" ht="13.5">
      <c r="A12" s="49" t="s">
        <v>25</v>
      </c>
      <c r="B12" s="39"/>
      <c r="C12" s="6">
        <v>4944153</v>
      </c>
      <c r="D12" s="6">
        <v>8218994</v>
      </c>
      <c r="E12" s="7">
        <v>13867868</v>
      </c>
      <c r="F12" s="8">
        <v>10711749</v>
      </c>
      <c r="G12" s="6">
        <v>14210029</v>
      </c>
      <c r="H12" s="6">
        <v>16708061</v>
      </c>
      <c r="I12" s="9">
        <v>22801702</v>
      </c>
      <c r="J12" s="10">
        <v>21997000</v>
      </c>
      <c r="K12" s="6">
        <v>7845000</v>
      </c>
      <c r="L12" s="7">
        <v>4520000</v>
      </c>
    </row>
    <row r="13" spans="1:12" ht="13.5">
      <c r="A13" s="49" t="s">
        <v>26</v>
      </c>
      <c r="B13" s="39"/>
      <c r="C13" s="11">
        <v>219172</v>
      </c>
      <c r="D13" s="11"/>
      <c r="E13" s="12"/>
      <c r="F13" s="13"/>
      <c r="G13" s="11"/>
      <c r="H13" s="11"/>
      <c r="I13" s="14"/>
      <c r="J13" s="15">
        <v>1350000</v>
      </c>
      <c r="K13" s="11">
        <v>1350000</v>
      </c>
      <c r="L13" s="12">
        <v>1350000</v>
      </c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>
        <v>6000000</v>
      </c>
      <c r="K14" s="6">
        <v>1400000</v>
      </c>
      <c r="L14" s="7">
        <v>300000</v>
      </c>
    </row>
    <row r="15" spans="1:12" ht="13.5">
      <c r="A15" s="49" t="s">
        <v>28</v>
      </c>
      <c r="B15" s="39" t="s">
        <v>29</v>
      </c>
      <c r="C15" s="6">
        <v>19610356</v>
      </c>
      <c r="D15" s="6">
        <v>43703607</v>
      </c>
      <c r="E15" s="7">
        <v>26025977</v>
      </c>
      <c r="F15" s="8">
        <v>5426000</v>
      </c>
      <c r="G15" s="6">
        <v>7732535</v>
      </c>
      <c r="H15" s="6">
        <v>34371307</v>
      </c>
      <c r="I15" s="9">
        <v>46636867</v>
      </c>
      <c r="J15" s="10">
        <v>41257930</v>
      </c>
      <c r="K15" s="6">
        <v>14335400</v>
      </c>
      <c r="L15" s="7">
        <v>6900400</v>
      </c>
    </row>
    <row r="16" spans="1:12" ht="13.5">
      <c r="A16" s="50" t="s">
        <v>30</v>
      </c>
      <c r="B16" s="51"/>
      <c r="C16" s="6"/>
      <c r="D16" s="6">
        <v>74122</v>
      </c>
      <c r="E16" s="7"/>
      <c r="F16" s="8"/>
      <c r="G16" s="6"/>
      <c r="H16" s="6">
        <v>45104</v>
      </c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>
        <v>630000</v>
      </c>
      <c r="K17" s="6">
        <v>250000</v>
      </c>
      <c r="L17" s="7">
        <v>200000</v>
      </c>
    </row>
    <row r="18" spans="1:12" ht="13.5">
      <c r="A18" s="49" t="s">
        <v>32</v>
      </c>
      <c r="B18" s="39"/>
      <c r="C18" s="16">
        <v>1822149</v>
      </c>
      <c r="D18" s="16">
        <v>2563644</v>
      </c>
      <c r="E18" s="17">
        <v>2572413</v>
      </c>
      <c r="F18" s="18">
        <v>500000</v>
      </c>
      <c r="G18" s="16">
        <v>500000</v>
      </c>
      <c r="H18" s="16"/>
      <c r="I18" s="19">
        <v>4031366</v>
      </c>
      <c r="J18" s="20">
        <v>100000</v>
      </c>
      <c r="K18" s="16">
        <v>100000</v>
      </c>
      <c r="L18" s="17">
        <v>200000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19357525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399923964</v>
      </c>
      <c r="G20" s="53">
        <f t="shared" si="2"/>
        <v>387745154</v>
      </c>
      <c r="H20" s="53">
        <f>SUM(H26:H33)</f>
        <v>65965255</v>
      </c>
      <c r="I20" s="56">
        <f t="shared" si="2"/>
        <v>907777</v>
      </c>
      <c r="J20" s="57">
        <f t="shared" si="2"/>
        <v>217923575</v>
      </c>
      <c r="K20" s="53">
        <f t="shared" si="2"/>
        <v>135595300</v>
      </c>
      <c r="L20" s="54">
        <f t="shared" si="2"/>
        <v>118212950</v>
      </c>
    </row>
    <row r="21" spans="1:12" ht="13.5">
      <c r="A21" s="46" t="s">
        <v>19</v>
      </c>
      <c r="B21" s="47"/>
      <c r="C21" s="6">
        <v>1410975</v>
      </c>
      <c r="D21" s="6"/>
      <c r="E21" s="7"/>
      <c r="F21" s="8">
        <v>36145934</v>
      </c>
      <c r="G21" s="6">
        <v>39757651</v>
      </c>
      <c r="H21" s="6">
        <v>13175984</v>
      </c>
      <c r="I21" s="9"/>
      <c r="J21" s="10">
        <v>35575000</v>
      </c>
      <c r="K21" s="6">
        <v>13650000</v>
      </c>
      <c r="L21" s="7">
        <v>25300000</v>
      </c>
    </row>
    <row r="22" spans="1:12" ht="13.5">
      <c r="A22" s="46" t="s">
        <v>20</v>
      </c>
      <c r="B22" s="47"/>
      <c r="C22" s="6"/>
      <c r="D22" s="6"/>
      <c r="E22" s="7"/>
      <c r="F22" s="8">
        <v>22790000</v>
      </c>
      <c r="G22" s="6">
        <v>29451500</v>
      </c>
      <c r="H22" s="6">
        <v>13983775</v>
      </c>
      <c r="I22" s="9"/>
      <c r="J22" s="10">
        <v>28468163</v>
      </c>
      <c r="K22" s="6">
        <v>45800000</v>
      </c>
      <c r="L22" s="7">
        <v>30800000</v>
      </c>
    </row>
    <row r="23" spans="1:12" ht="13.5">
      <c r="A23" s="46" t="s">
        <v>21</v>
      </c>
      <c r="B23" s="47"/>
      <c r="C23" s="6">
        <v>17890175</v>
      </c>
      <c r="D23" s="6"/>
      <c r="E23" s="7"/>
      <c r="F23" s="8">
        <v>28419000</v>
      </c>
      <c r="G23" s="6">
        <v>29930705</v>
      </c>
      <c r="H23" s="6">
        <v>3667405</v>
      </c>
      <c r="I23" s="9"/>
      <c r="J23" s="10">
        <v>39850000</v>
      </c>
      <c r="K23" s="6">
        <v>21900000</v>
      </c>
      <c r="L23" s="7">
        <v>16300000</v>
      </c>
    </row>
    <row r="24" spans="1:12" ht="13.5">
      <c r="A24" s="46" t="s">
        <v>22</v>
      </c>
      <c r="B24" s="47"/>
      <c r="C24" s="6"/>
      <c r="D24" s="6"/>
      <c r="E24" s="7"/>
      <c r="F24" s="8">
        <v>202966810</v>
      </c>
      <c r="G24" s="6">
        <v>192474059</v>
      </c>
      <c r="H24" s="6">
        <v>23076448</v>
      </c>
      <c r="I24" s="9"/>
      <c r="J24" s="10">
        <v>87926712</v>
      </c>
      <c r="K24" s="6">
        <v>32650000</v>
      </c>
      <c r="L24" s="7">
        <v>30450000</v>
      </c>
    </row>
    <row r="25" spans="1:12" ht="13.5">
      <c r="A25" s="46" t="s">
        <v>23</v>
      </c>
      <c r="B25" s="47"/>
      <c r="C25" s="6">
        <v>48395</v>
      </c>
      <c r="D25" s="6"/>
      <c r="E25" s="7"/>
      <c r="F25" s="8">
        <v>4850000</v>
      </c>
      <c r="G25" s="6">
        <v>10560830</v>
      </c>
      <c r="H25" s="6">
        <v>1172535</v>
      </c>
      <c r="I25" s="9">
        <v>898210</v>
      </c>
      <c r="J25" s="10">
        <v>3800000</v>
      </c>
      <c r="K25" s="6">
        <v>2500000</v>
      </c>
      <c r="L25" s="7">
        <v>2000000</v>
      </c>
    </row>
    <row r="26" spans="1:12" ht="13.5">
      <c r="A26" s="48" t="s">
        <v>24</v>
      </c>
      <c r="B26" s="58"/>
      <c r="C26" s="21">
        <f aca="true" t="shared" si="3" ref="C26:L26">SUM(C21:C25)</f>
        <v>19349545</v>
      </c>
      <c r="D26" s="21">
        <f t="shared" si="3"/>
        <v>0</v>
      </c>
      <c r="E26" s="22">
        <f t="shared" si="3"/>
        <v>0</v>
      </c>
      <c r="F26" s="23">
        <f t="shared" si="3"/>
        <v>295171744</v>
      </c>
      <c r="G26" s="21">
        <f t="shared" si="3"/>
        <v>302174745</v>
      </c>
      <c r="H26" s="21">
        <f>SUM(H21:H25)</f>
        <v>55076147</v>
      </c>
      <c r="I26" s="24">
        <f t="shared" si="3"/>
        <v>898210</v>
      </c>
      <c r="J26" s="25">
        <f t="shared" si="3"/>
        <v>195619875</v>
      </c>
      <c r="K26" s="21">
        <f t="shared" si="3"/>
        <v>116500000</v>
      </c>
      <c r="L26" s="22">
        <f t="shared" si="3"/>
        <v>104850000</v>
      </c>
    </row>
    <row r="27" spans="1:12" ht="13.5">
      <c r="A27" s="49" t="s">
        <v>25</v>
      </c>
      <c r="B27" s="59"/>
      <c r="C27" s="6">
        <v>7980</v>
      </c>
      <c r="D27" s="6"/>
      <c r="E27" s="7"/>
      <c r="F27" s="8">
        <v>40073370</v>
      </c>
      <c r="G27" s="6">
        <v>27262252</v>
      </c>
      <c r="H27" s="6">
        <v>256790</v>
      </c>
      <c r="I27" s="9"/>
      <c r="J27" s="10">
        <v>10424000</v>
      </c>
      <c r="K27" s="6">
        <v>8015300</v>
      </c>
      <c r="L27" s="7">
        <v>6402950</v>
      </c>
    </row>
    <row r="28" spans="1:12" ht="13.5">
      <c r="A28" s="49" t="s">
        <v>26</v>
      </c>
      <c r="B28" s="59"/>
      <c r="C28" s="11"/>
      <c r="D28" s="11"/>
      <c r="E28" s="12"/>
      <c r="F28" s="13">
        <v>600000</v>
      </c>
      <c r="G28" s="11">
        <v>600000</v>
      </c>
      <c r="H28" s="11">
        <v>1170404</v>
      </c>
      <c r="I28" s="14"/>
      <c r="J28" s="15">
        <v>250000</v>
      </c>
      <c r="K28" s="11">
        <v>250000</v>
      </c>
      <c r="L28" s="12">
        <v>250000</v>
      </c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>
        <v>1000000</v>
      </c>
      <c r="K29" s="6">
        <v>3250000</v>
      </c>
      <c r="L29" s="7">
        <v>3850000</v>
      </c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61628850</v>
      </c>
      <c r="G30" s="6">
        <v>54385751</v>
      </c>
      <c r="H30" s="6">
        <v>9461914</v>
      </c>
      <c r="I30" s="9">
        <v>9567</v>
      </c>
      <c r="J30" s="10">
        <v>9379700</v>
      </c>
      <c r="K30" s="6">
        <v>6680000</v>
      </c>
      <c r="L30" s="7">
        <v>1760000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>
        <v>700000</v>
      </c>
      <c r="K32" s="6">
        <v>700000</v>
      </c>
      <c r="L32" s="7">
        <v>700000</v>
      </c>
    </row>
    <row r="33" spans="1:12" ht="13.5">
      <c r="A33" s="49" t="s">
        <v>32</v>
      </c>
      <c r="B33" s="39"/>
      <c r="C33" s="16"/>
      <c r="D33" s="16"/>
      <c r="E33" s="17"/>
      <c r="F33" s="18">
        <v>2450000</v>
      </c>
      <c r="G33" s="16">
        <v>3322406</v>
      </c>
      <c r="H33" s="16"/>
      <c r="I33" s="19"/>
      <c r="J33" s="20">
        <v>550000</v>
      </c>
      <c r="K33" s="16">
        <v>200000</v>
      </c>
      <c r="L33" s="17">
        <v>400000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26230731</v>
      </c>
      <c r="D36" s="6">
        <f t="shared" si="4"/>
        <v>37254278</v>
      </c>
      <c r="E36" s="7">
        <f t="shared" si="4"/>
        <v>51169223</v>
      </c>
      <c r="F36" s="8">
        <f t="shared" si="4"/>
        <v>40425934</v>
      </c>
      <c r="G36" s="6">
        <f t="shared" si="4"/>
        <v>48037651</v>
      </c>
      <c r="H36" s="6">
        <f>H6+H21</f>
        <v>26144308</v>
      </c>
      <c r="I36" s="9">
        <f t="shared" si="4"/>
        <v>17413068</v>
      </c>
      <c r="J36" s="10">
        <f t="shared" si="4"/>
        <v>50917000</v>
      </c>
      <c r="K36" s="6">
        <f t="shared" si="4"/>
        <v>52583800</v>
      </c>
      <c r="L36" s="7">
        <f t="shared" si="4"/>
        <v>37989600</v>
      </c>
    </row>
    <row r="37" spans="1:12" ht="13.5">
      <c r="A37" s="46" t="s">
        <v>20</v>
      </c>
      <c r="B37" s="47"/>
      <c r="C37" s="6">
        <f t="shared" si="4"/>
        <v>30034490</v>
      </c>
      <c r="D37" s="6">
        <f t="shared" si="4"/>
        <v>36692567</v>
      </c>
      <c r="E37" s="7">
        <f t="shared" si="4"/>
        <v>33683799</v>
      </c>
      <c r="F37" s="8">
        <f t="shared" si="4"/>
        <v>39090000</v>
      </c>
      <c r="G37" s="6">
        <f t="shared" si="4"/>
        <v>37837908</v>
      </c>
      <c r="H37" s="6">
        <f>H7+H22</f>
        <v>27529692</v>
      </c>
      <c r="I37" s="9">
        <f t="shared" si="4"/>
        <v>40467</v>
      </c>
      <c r="J37" s="10">
        <f t="shared" si="4"/>
        <v>46168163</v>
      </c>
      <c r="K37" s="6">
        <f t="shared" si="4"/>
        <v>51550000</v>
      </c>
      <c r="L37" s="7">
        <f t="shared" si="4"/>
        <v>59100000</v>
      </c>
    </row>
    <row r="38" spans="1:12" ht="13.5">
      <c r="A38" s="46" t="s">
        <v>21</v>
      </c>
      <c r="B38" s="47"/>
      <c r="C38" s="6">
        <f t="shared" si="4"/>
        <v>53056290</v>
      </c>
      <c r="D38" s="6">
        <f t="shared" si="4"/>
        <v>58771617</v>
      </c>
      <c r="E38" s="7">
        <f t="shared" si="4"/>
        <v>84341072</v>
      </c>
      <c r="F38" s="8">
        <f t="shared" si="4"/>
        <v>54419000</v>
      </c>
      <c r="G38" s="6">
        <f t="shared" si="4"/>
        <v>50871100</v>
      </c>
      <c r="H38" s="6">
        <f>H8+H23</f>
        <v>38605971</v>
      </c>
      <c r="I38" s="9">
        <f t="shared" si="4"/>
        <v>4824573</v>
      </c>
      <c r="J38" s="10">
        <f t="shared" si="4"/>
        <v>79050000</v>
      </c>
      <c r="K38" s="6">
        <f t="shared" si="4"/>
        <v>62700000</v>
      </c>
      <c r="L38" s="7">
        <f t="shared" si="4"/>
        <v>44400000</v>
      </c>
    </row>
    <row r="39" spans="1:12" ht="13.5">
      <c r="A39" s="46" t="s">
        <v>22</v>
      </c>
      <c r="B39" s="47"/>
      <c r="C39" s="6">
        <f t="shared" si="4"/>
        <v>32867572</v>
      </c>
      <c r="D39" s="6">
        <f t="shared" si="4"/>
        <v>30763365</v>
      </c>
      <c r="E39" s="7">
        <f t="shared" si="4"/>
        <v>163381109</v>
      </c>
      <c r="F39" s="8">
        <f t="shared" si="4"/>
        <v>203216810</v>
      </c>
      <c r="G39" s="6">
        <f t="shared" si="4"/>
        <v>192724059</v>
      </c>
      <c r="H39" s="6">
        <f>H9+H24</f>
        <v>152478357</v>
      </c>
      <c r="I39" s="9">
        <f t="shared" si="4"/>
        <v>1532341</v>
      </c>
      <c r="J39" s="10">
        <f t="shared" si="4"/>
        <v>137482717</v>
      </c>
      <c r="K39" s="6">
        <f t="shared" si="4"/>
        <v>91304795</v>
      </c>
      <c r="L39" s="7">
        <f t="shared" si="4"/>
        <v>45450000</v>
      </c>
    </row>
    <row r="40" spans="1:12" ht="13.5">
      <c r="A40" s="46" t="s">
        <v>23</v>
      </c>
      <c r="B40" s="47"/>
      <c r="C40" s="6">
        <f t="shared" si="4"/>
        <v>5573850</v>
      </c>
      <c r="D40" s="6">
        <f t="shared" si="4"/>
        <v>11900093</v>
      </c>
      <c r="E40" s="7">
        <f t="shared" si="4"/>
        <v>-27021970</v>
      </c>
      <c r="F40" s="8">
        <f t="shared" si="4"/>
        <v>5250000</v>
      </c>
      <c r="G40" s="6">
        <f t="shared" si="4"/>
        <v>45096691</v>
      </c>
      <c r="H40" s="6">
        <f>H10+H25</f>
        <v>8425257</v>
      </c>
      <c r="I40" s="9">
        <f t="shared" si="4"/>
        <v>312913247</v>
      </c>
      <c r="J40" s="10">
        <f t="shared" si="4"/>
        <v>10800000</v>
      </c>
      <c r="K40" s="6">
        <f t="shared" si="4"/>
        <v>17000000</v>
      </c>
      <c r="L40" s="7">
        <f t="shared" si="4"/>
        <v>13100000</v>
      </c>
    </row>
    <row r="41" spans="1:12" ht="13.5">
      <c r="A41" s="48" t="s">
        <v>24</v>
      </c>
      <c r="B41" s="47"/>
      <c r="C41" s="21">
        <f>SUM(C36:C40)</f>
        <v>147762933</v>
      </c>
      <c r="D41" s="21">
        <f aca="true" t="shared" si="5" ref="D41:L41">SUM(D36:D40)</f>
        <v>175381920</v>
      </c>
      <c r="E41" s="22">
        <f t="shared" si="5"/>
        <v>305553233</v>
      </c>
      <c r="F41" s="23">
        <f t="shared" si="5"/>
        <v>342401744</v>
      </c>
      <c r="G41" s="21">
        <f t="shared" si="5"/>
        <v>374567409</v>
      </c>
      <c r="H41" s="21">
        <f>SUM(H36:H40)</f>
        <v>253183585</v>
      </c>
      <c r="I41" s="24">
        <f t="shared" si="5"/>
        <v>336723696</v>
      </c>
      <c r="J41" s="25">
        <f t="shared" si="5"/>
        <v>324417880</v>
      </c>
      <c r="K41" s="21">
        <f t="shared" si="5"/>
        <v>275138595</v>
      </c>
      <c r="L41" s="22">
        <f t="shared" si="5"/>
        <v>200039600</v>
      </c>
    </row>
    <row r="42" spans="1:12" ht="13.5">
      <c r="A42" s="49" t="s">
        <v>25</v>
      </c>
      <c r="B42" s="39"/>
      <c r="C42" s="6">
        <f t="shared" si="4"/>
        <v>4952133</v>
      </c>
      <c r="D42" s="6">
        <f t="shared" si="4"/>
        <v>8218994</v>
      </c>
      <c r="E42" s="61">
        <f t="shared" si="4"/>
        <v>13867868</v>
      </c>
      <c r="F42" s="62">
        <f t="shared" si="4"/>
        <v>50785119</v>
      </c>
      <c r="G42" s="60">
        <f t="shared" si="4"/>
        <v>41472281</v>
      </c>
      <c r="H42" s="60">
        <f t="shared" si="4"/>
        <v>16964851</v>
      </c>
      <c r="I42" s="63">
        <f t="shared" si="4"/>
        <v>22801702</v>
      </c>
      <c r="J42" s="64">
        <f t="shared" si="4"/>
        <v>32421000</v>
      </c>
      <c r="K42" s="60">
        <f t="shared" si="4"/>
        <v>15860300</v>
      </c>
      <c r="L42" s="61">
        <f t="shared" si="4"/>
        <v>10922950</v>
      </c>
    </row>
    <row r="43" spans="1:12" ht="13.5">
      <c r="A43" s="49" t="s">
        <v>26</v>
      </c>
      <c r="B43" s="39"/>
      <c r="C43" s="11">
        <f t="shared" si="4"/>
        <v>219172</v>
      </c>
      <c r="D43" s="11">
        <f t="shared" si="4"/>
        <v>0</v>
      </c>
      <c r="E43" s="65">
        <f t="shared" si="4"/>
        <v>0</v>
      </c>
      <c r="F43" s="66">
        <f t="shared" si="4"/>
        <v>600000</v>
      </c>
      <c r="G43" s="67">
        <f t="shared" si="4"/>
        <v>600000</v>
      </c>
      <c r="H43" s="67">
        <f t="shared" si="4"/>
        <v>1170404</v>
      </c>
      <c r="I43" s="68">
        <f t="shared" si="4"/>
        <v>0</v>
      </c>
      <c r="J43" s="69">
        <f t="shared" si="4"/>
        <v>1600000</v>
      </c>
      <c r="K43" s="67">
        <f t="shared" si="4"/>
        <v>1600000</v>
      </c>
      <c r="L43" s="65">
        <f t="shared" si="4"/>
        <v>1600000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7000000</v>
      </c>
      <c r="K44" s="60">
        <f t="shared" si="4"/>
        <v>4650000</v>
      </c>
      <c r="L44" s="61">
        <f t="shared" si="4"/>
        <v>4150000</v>
      </c>
    </row>
    <row r="45" spans="1:12" ht="13.5">
      <c r="A45" s="49" t="s">
        <v>28</v>
      </c>
      <c r="B45" s="39" t="s">
        <v>29</v>
      </c>
      <c r="C45" s="6">
        <f t="shared" si="4"/>
        <v>19610356</v>
      </c>
      <c r="D45" s="6">
        <f t="shared" si="4"/>
        <v>43703607</v>
      </c>
      <c r="E45" s="61">
        <f t="shared" si="4"/>
        <v>26025977</v>
      </c>
      <c r="F45" s="62">
        <f t="shared" si="4"/>
        <v>67054850</v>
      </c>
      <c r="G45" s="60">
        <f t="shared" si="4"/>
        <v>62118286</v>
      </c>
      <c r="H45" s="60">
        <f t="shared" si="4"/>
        <v>43833221</v>
      </c>
      <c r="I45" s="63">
        <f t="shared" si="4"/>
        <v>46646434</v>
      </c>
      <c r="J45" s="64">
        <f t="shared" si="4"/>
        <v>50637630</v>
      </c>
      <c r="K45" s="60">
        <f t="shared" si="4"/>
        <v>21015400</v>
      </c>
      <c r="L45" s="61">
        <f t="shared" si="4"/>
        <v>8660400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74122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45104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1330000</v>
      </c>
      <c r="K47" s="60">
        <f t="shared" si="4"/>
        <v>950000</v>
      </c>
      <c r="L47" s="61">
        <f t="shared" si="4"/>
        <v>900000</v>
      </c>
    </row>
    <row r="48" spans="1:12" ht="13.5">
      <c r="A48" s="49" t="s">
        <v>32</v>
      </c>
      <c r="B48" s="39"/>
      <c r="C48" s="6">
        <f t="shared" si="4"/>
        <v>1822149</v>
      </c>
      <c r="D48" s="6">
        <f t="shared" si="4"/>
        <v>2563644</v>
      </c>
      <c r="E48" s="61">
        <f t="shared" si="4"/>
        <v>2572413</v>
      </c>
      <c r="F48" s="62">
        <f t="shared" si="4"/>
        <v>2950000</v>
      </c>
      <c r="G48" s="60">
        <f t="shared" si="4"/>
        <v>3822406</v>
      </c>
      <c r="H48" s="60">
        <f t="shared" si="4"/>
        <v>0</v>
      </c>
      <c r="I48" s="63">
        <f t="shared" si="4"/>
        <v>4031366</v>
      </c>
      <c r="J48" s="64">
        <f t="shared" si="4"/>
        <v>650000</v>
      </c>
      <c r="K48" s="60">
        <f t="shared" si="4"/>
        <v>300000</v>
      </c>
      <c r="L48" s="61">
        <f t="shared" si="4"/>
        <v>600000</v>
      </c>
    </row>
    <row r="49" spans="1:12" ht="13.5">
      <c r="A49" s="70" t="s">
        <v>37</v>
      </c>
      <c r="B49" s="71"/>
      <c r="C49" s="72">
        <f>SUM(C41:C48)</f>
        <v>174366743</v>
      </c>
      <c r="D49" s="72">
        <f aca="true" t="shared" si="6" ref="D49:L49">SUM(D41:D48)</f>
        <v>229942287</v>
      </c>
      <c r="E49" s="73">
        <f t="shared" si="6"/>
        <v>348019491</v>
      </c>
      <c r="F49" s="74">
        <f t="shared" si="6"/>
        <v>463791713</v>
      </c>
      <c r="G49" s="72">
        <f t="shared" si="6"/>
        <v>482580382</v>
      </c>
      <c r="H49" s="72">
        <f>SUM(H41:H48)</f>
        <v>315197165</v>
      </c>
      <c r="I49" s="75">
        <f t="shared" si="6"/>
        <v>410203198</v>
      </c>
      <c r="J49" s="76">
        <f t="shared" si="6"/>
        <v>418056510</v>
      </c>
      <c r="K49" s="72">
        <f t="shared" si="6"/>
        <v>319514295</v>
      </c>
      <c r="L49" s="73">
        <f t="shared" si="6"/>
        <v>226872950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815947227</v>
      </c>
      <c r="D52" s="6">
        <v>782781202</v>
      </c>
      <c r="E52" s="7">
        <v>946533594</v>
      </c>
      <c r="F52" s="8">
        <v>758713756</v>
      </c>
      <c r="G52" s="6">
        <v>766325473</v>
      </c>
      <c r="H52" s="6"/>
      <c r="I52" s="9">
        <v>915887773</v>
      </c>
      <c r="J52" s="10">
        <v>840127483</v>
      </c>
      <c r="K52" s="6">
        <v>838149938</v>
      </c>
      <c r="L52" s="7">
        <v>818850125</v>
      </c>
    </row>
    <row r="53" spans="1:12" ht="13.5">
      <c r="A53" s="79" t="s">
        <v>20</v>
      </c>
      <c r="B53" s="47"/>
      <c r="C53" s="6">
        <v>253787829</v>
      </c>
      <c r="D53" s="6">
        <v>685264430</v>
      </c>
      <c r="E53" s="7">
        <v>602765947</v>
      </c>
      <c r="F53" s="8">
        <v>307634874</v>
      </c>
      <c r="G53" s="6">
        <v>306382782</v>
      </c>
      <c r="H53" s="6"/>
      <c r="I53" s="9">
        <v>577380112</v>
      </c>
      <c r="J53" s="10">
        <v>341632536</v>
      </c>
      <c r="K53" s="6">
        <v>372583205</v>
      </c>
      <c r="L53" s="7">
        <v>410053909</v>
      </c>
    </row>
    <row r="54" spans="1:12" ht="13.5">
      <c r="A54" s="79" t="s">
        <v>21</v>
      </c>
      <c r="B54" s="47"/>
      <c r="C54" s="6">
        <v>1735461226</v>
      </c>
      <c r="D54" s="6">
        <v>836895540</v>
      </c>
      <c r="E54" s="7">
        <v>1081968106</v>
      </c>
      <c r="F54" s="8">
        <v>1790923724</v>
      </c>
      <c r="G54" s="6">
        <v>1787375824</v>
      </c>
      <c r="H54" s="6"/>
      <c r="I54" s="9">
        <v>1052966727</v>
      </c>
      <c r="J54" s="10">
        <v>1847491524</v>
      </c>
      <c r="K54" s="6">
        <v>1888399509</v>
      </c>
      <c r="L54" s="7">
        <v>1909917893</v>
      </c>
    </row>
    <row r="55" spans="1:12" ht="13.5">
      <c r="A55" s="79" t="s">
        <v>22</v>
      </c>
      <c r="B55" s="47"/>
      <c r="C55" s="6">
        <v>166232198</v>
      </c>
      <c r="D55" s="6">
        <v>548439190</v>
      </c>
      <c r="E55" s="7">
        <v>570178389</v>
      </c>
      <c r="F55" s="8">
        <v>523717981</v>
      </c>
      <c r="G55" s="6">
        <v>513225230</v>
      </c>
      <c r="H55" s="6"/>
      <c r="I55" s="9">
        <v>559429767</v>
      </c>
      <c r="J55" s="10">
        <v>628117450</v>
      </c>
      <c r="K55" s="6">
        <v>698537224</v>
      </c>
      <c r="L55" s="7">
        <v>722057952</v>
      </c>
    </row>
    <row r="56" spans="1:12" ht="13.5">
      <c r="A56" s="79" t="s">
        <v>23</v>
      </c>
      <c r="B56" s="47"/>
      <c r="C56" s="6">
        <v>117131990</v>
      </c>
      <c r="D56" s="6">
        <v>281486087</v>
      </c>
      <c r="E56" s="7">
        <v>122364893</v>
      </c>
      <c r="F56" s="8">
        <v>98443230</v>
      </c>
      <c r="G56" s="6">
        <v>138289921</v>
      </c>
      <c r="H56" s="6"/>
      <c r="I56" s="9">
        <v>438692663</v>
      </c>
      <c r="J56" s="10">
        <v>60368149</v>
      </c>
      <c r="K56" s="6">
        <v>76880968</v>
      </c>
      <c r="L56" s="7">
        <v>89469428</v>
      </c>
    </row>
    <row r="57" spans="1:12" ht="13.5">
      <c r="A57" s="80" t="s">
        <v>24</v>
      </c>
      <c r="B57" s="47"/>
      <c r="C57" s="21">
        <f>SUM(C52:C56)</f>
        <v>3088560470</v>
      </c>
      <c r="D57" s="21">
        <f aca="true" t="shared" si="7" ref="D57:L57">SUM(D52:D56)</f>
        <v>3134866449</v>
      </c>
      <c r="E57" s="22">
        <f t="shared" si="7"/>
        <v>3323810929</v>
      </c>
      <c r="F57" s="23">
        <f t="shared" si="7"/>
        <v>3479433565</v>
      </c>
      <c r="G57" s="21">
        <f t="shared" si="7"/>
        <v>3511599230</v>
      </c>
      <c r="H57" s="21">
        <f>SUM(H52:H56)</f>
        <v>0</v>
      </c>
      <c r="I57" s="24">
        <f t="shared" si="7"/>
        <v>3544357042</v>
      </c>
      <c r="J57" s="25">
        <f t="shared" si="7"/>
        <v>3717737142</v>
      </c>
      <c r="K57" s="21">
        <f t="shared" si="7"/>
        <v>3874550844</v>
      </c>
      <c r="L57" s="22">
        <f t="shared" si="7"/>
        <v>3950349307</v>
      </c>
    </row>
    <row r="58" spans="1:12" ht="13.5">
      <c r="A58" s="77" t="s">
        <v>25</v>
      </c>
      <c r="B58" s="39"/>
      <c r="C58" s="6">
        <v>39059952</v>
      </c>
      <c r="D58" s="6">
        <v>48628274</v>
      </c>
      <c r="E58" s="7">
        <v>61700378</v>
      </c>
      <c r="F58" s="8">
        <v>180921838</v>
      </c>
      <c r="G58" s="6">
        <v>171609000</v>
      </c>
      <c r="H58" s="6"/>
      <c r="I58" s="9">
        <v>80352186</v>
      </c>
      <c r="J58" s="10">
        <v>202468917</v>
      </c>
      <c r="K58" s="6">
        <v>217812444</v>
      </c>
      <c r="L58" s="7">
        <v>224768173</v>
      </c>
    </row>
    <row r="59" spans="1:12" ht="13.5">
      <c r="A59" s="77" t="s">
        <v>26</v>
      </c>
      <c r="B59" s="39"/>
      <c r="C59" s="11">
        <v>724002</v>
      </c>
      <c r="D59" s="11">
        <v>724002</v>
      </c>
      <c r="E59" s="12">
        <v>724002</v>
      </c>
      <c r="F59" s="13">
        <v>2824002</v>
      </c>
      <c r="G59" s="11">
        <v>2824002</v>
      </c>
      <c r="H59" s="11"/>
      <c r="I59" s="14">
        <v>724002</v>
      </c>
      <c r="J59" s="15">
        <v>1600000</v>
      </c>
      <c r="K59" s="11">
        <v>3200000</v>
      </c>
      <c r="L59" s="12">
        <v>4800000</v>
      </c>
    </row>
    <row r="60" spans="1:12" ht="13.5">
      <c r="A60" s="77" t="s">
        <v>27</v>
      </c>
      <c r="B60" s="39"/>
      <c r="C60" s="6">
        <v>539342825</v>
      </c>
      <c r="D60" s="6">
        <v>414210819</v>
      </c>
      <c r="E60" s="7">
        <v>424265953</v>
      </c>
      <c r="F60" s="8">
        <v>551396352</v>
      </c>
      <c r="G60" s="6">
        <v>551396352</v>
      </c>
      <c r="H60" s="6"/>
      <c r="I60" s="9">
        <v>423622558</v>
      </c>
      <c r="J60" s="10">
        <v>561220354</v>
      </c>
      <c r="K60" s="6">
        <v>565870354</v>
      </c>
      <c r="L60" s="7">
        <v>570770354</v>
      </c>
    </row>
    <row r="61" spans="1:12" ht="13.5">
      <c r="A61" s="77" t="s">
        <v>28</v>
      </c>
      <c r="B61" s="39" t="s">
        <v>29</v>
      </c>
      <c r="C61" s="6">
        <v>961506430</v>
      </c>
      <c r="D61" s="6">
        <v>800417846</v>
      </c>
      <c r="E61" s="7">
        <v>791709630</v>
      </c>
      <c r="F61" s="8">
        <v>965685104</v>
      </c>
      <c r="G61" s="6">
        <v>960748540</v>
      </c>
      <c r="H61" s="6"/>
      <c r="I61" s="9">
        <v>803464830</v>
      </c>
      <c r="J61" s="10">
        <v>945334908</v>
      </c>
      <c r="K61" s="6">
        <v>913536111</v>
      </c>
      <c r="L61" s="7">
        <v>874298749</v>
      </c>
    </row>
    <row r="62" spans="1:12" ht="13.5">
      <c r="A62" s="81" t="s">
        <v>30</v>
      </c>
      <c r="B62" s="39"/>
      <c r="C62" s="6"/>
      <c r="D62" s="6">
        <v>74122</v>
      </c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10808106</v>
      </c>
      <c r="D63" s="6">
        <v>10659185</v>
      </c>
      <c r="E63" s="7">
        <v>8907000</v>
      </c>
      <c r="F63" s="8">
        <v>11545138</v>
      </c>
      <c r="G63" s="6">
        <v>11545138</v>
      </c>
      <c r="H63" s="6"/>
      <c r="I63" s="9">
        <v>8808121</v>
      </c>
      <c r="J63" s="10">
        <v>12875138</v>
      </c>
      <c r="K63" s="6">
        <v>13825138</v>
      </c>
      <c r="L63" s="7">
        <v>14725138</v>
      </c>
    </row>
    <row r="64" spans="1:12" ht="13.5">
      <c r="A64" s="77" t="s">
        <v>32</v>
      </c>
      <c r="B64" s="39"/>
      <c r="C64" s="6">
        <v>3228228</v>
      </c>
      <c r="D64" s="6">
        <v>5328203</v>
      </c>
      <c r="E64" s="7">
        <v>6847644</v>
      </c>
      <c r="F64" s="8">
        <v>14515969</v>
      </c>
      <c r="G64" s="6">
        <v>15388375</v>
      </c>
      <c r="H64" s="6"/>
      <c r="I64" s="9">
        <v>9434575</v>
      </c>
      <c r="J64" s="10">
        <v>15741345</v>
      </c>
      <c r="K64" s="6">
        <v>15727681</v>
      </c>
      <c r="L64" s="7">
        <v>15998335</v>
      </c>
    </row>
    <row r="65" spans="1:12" ht="13.5">
      <c r="A65" s="70" t="s">
        <v>40</v>
      </c>
      <c r="B65" s="71"/>
      <c r="C65" s="72">
        <f>SUM(C57:C64)</f>
        <v>4643230013</v>
      </c>
      <c r="D65" s="72">
        <f aca="true" t="shared" si="8" ref="D65:L65">SUM(D57:D64)</f>
        <v>4414908900</v>
      </c>
      <c r="E65" s="73">
        <f t="shared" si="8"/>
        <v>4617965536</v>
      </c>
      <c r="F65" s="74">
        <f t="shared" si="8"/>
        <v>5206321968</v>
      </c>
      <c r="G65" s="72">
        <f t="shared" si="8"/>
        <v>5225110637</v>
      </c>
      <c r="H65" s="72">
        <f>SUM(H57:H64)</f>
        <v>0</v>
      </c>
      <c r="I65" s="75">
        <f t="shared" si="8"/>
        <v>4870763314</v>
      </c>
      <c r="J65" s="82">
        <f t="shared" si="8"/>
        <v>5456977804</v>
      </c>
      <c r="K65" s="72">
        <f t="shared" si="8"/>
        <v>5604522572</v>
      </c>
      <c r="L65" s="73">
        <f t="shared" si="8"/>
        <v>5655710056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137899382</v>
      </c>
      <c r="D68" s="60">
        <v>158374042</v>
      </c>
      <c r="E68" s="61">
        <v>149552246</v>
      </c>
      <c r="F68" s="62">
        <v>165199810</v>
      </c>
      <c r="G68" s="60">
        <v>165199810</v>
      </c>
      <c r="H68" s="60"/>
      <c r="I68" s="63">
        <v>149558926</v>
      </c>
      <c r="J68" s="64">
        <v>168339341</v>
      </c>
      <c r="K68" s="60">
        <v>171969526</v>
      </c>
      <c r="L68" s="61">
        <v>175685468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53935087</v>
      </c>
      <c r="F69" s="62">
        <f t="shared" si="9"/>
        <v>83498996</v>
      </c>
      <c r="G69" s="60">
        <f t="shared" si="9"/>
        <v>83498996</v>
      </c>
      <c r="H69" s="60">
        <f>SUM(H75:H79)</f>
        <v>0</v>
      </c>
      <c r="I69" s="63">
        <f t="shared" si="9"/>
        <v>58259672</v>
      </c>
      <c r="J69" s="64">
        <f t="shared" si="9"/>
        <v>95459403</v>
      </c>
      <c r="K69" s="60">
        <f t="shared" si="9"/>
        <v>99277776</v>
      </c>
      <c r="L69" s="61">
        <f t="shared" si="9"/>
        <v>103248490</v>
      </c>
    </row>
    <row r="70" spans="1:12" ht="13.5">
      <c r="A70" s="79" t="s">
        <v>19</v>
      </c>
      <c r="B70" s="47"/>
      <c r="C70" s="6"/>
      <c r="D70" s="6"/>
      <c r="E70" s="7"/>
      <c r="F70" s="8">
        <v>11678120</v>
      </c>
      <c r="G70" s="6">
        <v>11678120</v>
      </c>
      <c r="H70" s="6"/>
      <c r="I70" s="9"/>
      <c r="J70" s="10">
        <v>11678120</v>
      </c>
      <c r="K70" s="6">
        <v>12392407</v>
      </c>
      <c r="L70" s="7">
        <v>13158951</v>
      </c>
    </row>
    <row r="71" spans="1:12" ht="13.5">
      <c r="A71" s="79" t="s">
        <v>20</v>
      </c>
      <c r="B71" s="47"/>
      <c r="C71" s="6"/>
      <c r="D71" s="6"/>
      <c r="E71" s="7"/>
      <c r="F71" s="8">
        <v>13490817</v>
      </c>
      <c r="G71" s="6">
        <v>13490817</v>
      </c>
      <c r="H71" s="6"/>
      <c r="I71" s="9"/>
      <c r="J71" s="10">
        <v>13490817</v>
      </c>
      <c r="K71" s="6">
        <v>14252914</v>
      </c>
      <c r="L71" s="7">
        <v>15047911</v>
      </c>
    </row>
    <row r="72" spans="1:12" ht="13.5">
      <c r="A72" s="79" t="s">
        <v>21</v>
      </c>
      <c r="B72" s="47"/>
      <c r="C72" s="6"/>
      <c r="D72" s="6"/>
      <c r="E72" s="7"/>
      <c r="F72" s="8">
        <v>11077018</v>
      </c>
      <c r="G72" s="6">
        <v>11077018</v>
      </c>
      <c r="H72" s="6"/>
      <c r="I72" s="9"/>
      <c r="J72" s="10">
        <v>11077018</v>
      </c>
      <c r="K72" s="6">
        <v>11657576</v>
      </c>
      <c r="L72" s="7">
        <v>12577890</v>
      </c>
    </row>
    <row r="73" spans="1:12" ht="13.5">
      <c r="A73" s="79" t="s">
        <v>22</v>
      </c>
      <c r="B73" s="47"/>
      <c r="C73" s="6"/>
      <c r="D73" s="6"/>
      <c r="E73" s="7"/>
      <c r="F73" s="8">
        <v>11225285</v>
      </c>
      <c r="G73" s="6">
        <v>11225285</v>
      </c>
      <c r="H73" s="6"/>
      <c r="I73" s="9"/>
      <c r="J73" s="10">
        <v>23304098</v>
      </c>
      <c r="K73" s="6">
        <v>23548982</v>
      </c>
      <c r="L73" s="7">
        <v>23960898</v>
      </c>
    </row>
    <row r="74" spans="1:12" ht="13.5">
      <c r="A74" s="79" t="s">
        <v>23</v>
      </c>
      <c r="B74" s="47"/>
      <c r="C74" s="6"/>
      <c r="D74" s="6"/>
      <c r="E74" s="7">
        <v>24663447</v>
      </c>
      <c r="F74" s="8">
        <v>3279405</v>
      </c>
      <c r="G74" s="6">
        <v>3279405</v>
      </c>
      <c r="H74" s="6"/>
      <c r="I74" s="9">
        <v>25651205</v>
      </c>
      <c r="J74" s="10">
        <v>3279405</v>
      </c>
      <c r="K74" s="6">
        <v>3476170</v>
      </c>
      <c r="L74" s="7">
        <v>3684740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24663447</v>
      </c>
      <c r="F75" s="23">
        <f t="shared" si="10"/>
        <v>50750645</v>
      </c>
      <c r="G75" s="21">
        <f t="shared" si="10"/>
        <v>50750645</v>
      </c>
      <c r="H75" s="21">
        <f>SUM(H70:H74)</f>
        <v>0</v>
      </c>
      <c r="I75" s="24">
        <f t="shared" si="10"/>
        <v>25651205</v>
      </c>
      <c r="J75" s="25">
        <f t="shared" si="10"/>
        <v>62829458</v>
      </c>
      <c r="K75" s="21">
        <f t="shared" si="10"/>
        <v>65328049</v>
      </c>
      <c r="L75" s="22">
        <f t="shared" si="10"/>
        <v>68430390</v>
      </c>
    </row>
    <row r="76" spans="1:12" ht="13.5">
      <c r="A76" s="86" t="s">
        <v>25</v>
      </c>
      <c r="B76" s="39"/>
      <c r="C76" s="6"/>
      <c r="D76" s="6"/>
      <c r="E76" s="7">
        <v>9201397</v>
      </c>
      <c r="F76" s="8">
        <v>21704536</v>
      </c>
      <c r="G76" s="6">
        <v>21704536</v>
      </c>
      <c r="H76" s="6"/>
      <c r="I76" s="9">
        <v>14002582</v>
      </c>
      <c r="J76" s="10">
        <v>21156253</v>
      </c>
      <c r="K76" s="6">
        <v>23031928</v>
      </c>
      <c r="L76" s="7">
        <v>24395563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>
        <v>20070243</v>
      </c>
      <c r="F79" s="8">
        <v>11043815</v>
      </c>
      <c r="G79" s="6">
        <v>11043815</v>
      </c>
      <c r="H79" s="6"/>
      <c r="I79" s="9">
        <v>18605885</v>
      </c>
      <c r="J79" s="10">
        <v>11473692</v>
      </c>
      <c r="K79" s="6">
        <v>10917799</v>
      </c>
      <c r="L79" s="7">
        <v>10422537</v>
      </c>
    </row>
    <row r="80" spans="1:12" ht="13.5">
      <c r="A80" s="87" t="s">
        <v>46</v>
      </c>
      <c r="B80" s="71"/>
      <c r="C80" s="72">
        <f>SUM(C68:C69)</f>
        <v>137899382</v>
      </c>
      <c r="D80" s="72">
        <f aca="true" t="shared" si="11" ref="D80:L80">SUM(D68:D69)</f>
        <v>158374042</v>
      </c>
      <c r="E80" s="73">
        <f t="shared" si="11"/>
        <v>203487333</v>
      </c>
      <c r="F80" s="74">
        <f t="shared" si="11"/>
        <v>248698806</v>
      </c>
      <c r="G80" s="72">
        <f t="shared" si="11"/>
        <v>248698806</v>
      </c>
      <c r="H80" s="72">
        <f>SUM(H68:H69)</f>
        <v>0</v>
      </c>
      <c r="I80" s="75">
        <f t="shared" si="11"/>
        <v>207818598</v>
      </c>
      <c r="J80" s="76">
        <f t="shared" si="11"/>
        <v>263798744</v>
      </c>
      <c r="K80" s="72">
        <f t="shared" si="11"/>
        <v>271247302</v>
      </c>
      <c r="L80" s="73">
        <f t="shared" si="11"/>
        <v>278933958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0.12487983134009488</v>
      </c>
      <c r="D82" s="95">
        <f t="shared" si="12"/>
        <v>0</v>
      </c>
      <c r="E82" s="96">
        <f t="shared" si="12"/>
        <v>0</v>
      </c>
      <c r="F82" s="97">
        <f t="shared" si="12"/>
        <v>6.261751357480909</v>
      </c>
      <c r="G82" s="95">
        <f t="shared" si="12"/>
        <v>4.088619410500073</v>
      </c>
      <c r="H82" s="95">
        <f t="shared" si="12"/>
        <v>0.26467419440793116</v>
      </c>
      <c r="I82" s="98">
        <f t="shared" si="12"/>
        <v>0.0022179016754746445</v>
      </c>
      <c r="J82" s="99">
        <f t="shared" si="12"/>
        <v>1.0888941143045745</v>
      </c>
      <c r="K82" s="95">
        <f t="shared" si="12"/>
        <v>0.7372555510103782</v>
      </c>
      <c r="L82" s="96">
        <f t="shared" si="12"/>
        <v>1.0879159764402724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0.14037426940753078</v>
      </c>
      <c r="D83" s="95">
        <f t="shared" si="13"/>
        <v>0</v>
      </c>
      <c r="E83" s="96">
        <f t="shared" si="13"/>
        <v>0</v>
      </c>
      <c r="F83" s="97">
        <f t="shared" si="13"/>
        <v>2.420850023980052</v>
      </c>
      <c r="G83" s="95">
        <f t="shared" si="13"/>
        <v>2.347128329021686</v>
      </c>
      <c r="H83" s="95">
        <f t="shared" si="13"/>
        <v>0</v>
      </c>
      <c r="I83" s="98">
        <f t="shared" si="13"/>
        <v>0.006069694563064728</v>
      </c>
      <c r="J83" s="99">
        <f t="shared" si="13"/>
        <v>1.2945492937387701</v>
      </c>
      <c r="K83" s="95">
        <f t="shared" si="13"/>
        <v>0.7884844667188302</v>
      </c>
      <c r="L83" s="96">
        <f t="shared" si="13"/>
        <v>0.6728669783889012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0.012</v>
      </c>
      <c r="F84" s="97">
        <f t="shared" si="14"/>
        <v>0.016</v>
      </c>
      <c r="G84" s="95">
        <f t="shared" si="14"/>
        <v>0.016</v>
      </c>
      <c r="H84" s="95">
        <f t="shared" si="14"/>
        <v>0</v>
      </c>
      <c r="I84" s="98">
        <f t="shared" si="14"/>
        <v>0.012</v>
      </c>
      <c r="J84" s="99">
        <f t="shared" si="14"/>
        <v>0.017</v>
      </c>
      <c r="K84" s="95">
        <f t="shared" si="14"/>
        <v>0.018</v>
      </c>
      <c r="L84" s="96">
        <f t="shared" si="14"/>
        <v>0.018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0.01</v>
      </c>
      <c r="F85" s="97">
        <f t="shared" si="15"/>
        <v>0.09</v>
      </c>
      <c r="G85" s="95">
        <f t="shared" si="15"/>
        <v>0.09</v>
      </c>
      <c r="H85" s="95">
        <f t="shared" si="15"/>
        <v>0</v>
      </c>
      <c r="I85" s="98">
        <f t="shared" si="15"/>
        <v>0.01</v>
      </c>
      <c r="J85" s="99">
        <f t="shared" si="15"/>
        <v>0.06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11894227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6112431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93440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55007382</v>
      </c>
      <c r="D92" s="6">
        <v>58453374</v>
      </c>
      <c r="E92" s="7">
        <v>54657830</v>
      </c>
      <c r="F92" s="8">
        <v>83498996</v>
      </c>
      <c r="G92" s="6">
        <v>91422859</v>
      </c>
      <c r="H92" s="6">
        <v>41032335</v>
      </c>
      <c r="I92" s="9">
        <v>91422859</v>
      </c>
      <c r="J92" s="10">
        <v>95459403</v>
      </c>
      <c r="K92" s="6">
        <v>99277776</v>
      </c>
      <c r="L92" s="26">
        <v>103248490</v>
      </c>
    </row>
    <row r="93" spans="1:12" ht="13.5">
      <c r="A93" s="87" t="s">
        <v>94</v>
      </c>
      <c r="B93" s="71"/>
      <c r="C93" s="72">
        <f>SUM(C89:C92)</f>
        <v>55007382</v>
      </c>
      <c r="D93" s="72">
        <f aca="true" t="shared" si="16" ref="D93:L93">SUM(D89:D92)</f>
        <v>58453374</v>
      </c>
      <c r="E93" s="73">
        <f t="shared" si="16"/>
        <v>54657830</v>
      </c>
      <c r="F93" s="74">
        <f t="shared" si="16"/>
        <v>83498996</v>
      </c>
      <c r="G93" s="72">
        <f t="shared" si="16"/>
        <v>91422859</v>
      </c>
      <c r="H93" s="72">
        <f>SUM(H89:H92)</f>
        <v>59132433</v>
      </c>
      <c r="I93" s="75">
        <f t="shared" si="16"/>
        <v>91422859</v>
      </c>
      <c r="J93" s="76">
        <f t="shared" si="16"/>
        <v>95459403</v>
      </c>
      <c r="K93" s="72">
        <f t="shared" si="16"/>
        <v>99277776</v>
      </c>
      <c r="L93" s="121">
        <f t="shared" si="16"/>
        <v>103248490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126474010</v>
      </c>
      <c r="D5" s="40">
        <f aca="true" t="shared" si="0" ref="D5:L5">SUM(D11:D18)</f>
        <v>32997713</v>
      </c>
      <c r="E5" s="41">
        <f t="shared" si="0"/>
        <v>53309757</v>
      </c>
      <c r="F5" s="42">
        <f t="shared" si="0"/>
        <v>60460293</v>
      </c>
      <c r="G5" s="40">
        <f t="shared" si="0"/>
        <v>105695155</v>
      </c>
      <c r="H5" s="40">
        <f>SUM(H11:H18)</f>
        <v>71370222</v>
      </c>
      <c r="I5" s="43">
        <f t="shared" si="0"/>
        <v>75108193</v>
      </c>
      <c r="J5" s="44">
        <f t="shared" si="0"/>
        <v>145049687</v>
      </c>
      <c r="K5" s="40">
        <f t="shared" si="0"/>
        <v>115849451</v>
      </c>
      <c r="L5" s="41">
        <f t="shared" si="0"/>
        <v>121224737</v>
      </c>
    </row>
    <row r="6" spans="1:12" ht="13.5">
      <c r="A6" s="46" t="s">
        <v>19</v>
      </c>
      <c r="B6" s="47"/>
      <c r="C6" s="6">
        <v>24773335</v>
      </c>
      <c r="D6" s="6">
        <v>5921029</v>
      </c>
      <c r="E6" s="7">
        <v>9800925</v>
      </c>
      <c r="F6" s="8">
        <v>5861101</v>
      </c>
      <c r="G6" s="6">
        <v>18155603</v>
      </c>
      <c r="H6" s="6">
        <v>9960096</v>
      </c>
      <c r="I6" s="9">
        <v>10448627</v>
      </c>
      <c r="J6" s="10">
        <v>32430400</v>
      </c>
      <c r="K6" s="6">
        <v>28902000</v>
      </c>
      <c r="L6" s="7">
        <v>41571000</v>
      </c>
    </row>
    <row r="7" spans="1:12" ht="13.5">
      <c r="A7" s="46" t="s">
        <v>20</v>
      </c>
      <c r="B7" s="47"/>
      <c r="C7" s="6">
        <v>16377322</v>
      </c>
      <c r="D7" s="6">
        <v>9719252</v>
      </c>
      <c r="E7" s="7">
        <v>2252279</v>
      </c>
      <c r="F7" s="8">
        <v>2279220</v>
      </c>
      <c r="G7" s="6">
        <v>2279220</v>
      </c>
      <c r="H7" s="6">
        <v>1774180</v>
      </c>
      <c r="I7" s="9">
        <v>1774191</v>
      </c>
      <c r="J7" s="10">
        <v>10468141</v>
      </c>
      <c r="K7" s="6">
        <v>3830700</v>
      </c>
      <c r="L7" s="7">
        <v>4307492</v>
      </c>
    </row>
    <row r="8" spans="1:12" ht="13.5">
      <c r="A8" s="46" t="s">
        <v>21</v>
      </c>
      <c r="B8" s="47"/>
      <c r="C8" s="6">
        <v>57514775</v>
      </c>
      <c r="D8" s="6">
        <v>1128723</v>
      </c>
      <c r="E8" s="7">
        <v>18299582</v>
      </c>
      <c r="F8" s="8">
        <v>11760912</v>
      </c>
      <c r="G8" s="6">
        <v>10624557</v>
      </c>
      <c r="H8" s="6">
        <v>13334667</v>
      </c>
      <c r="I8" s="9">
        <v>13499434</v>
      </c>
      <c r="J8" s="10">
        <v>31805832</v>
      </c>
      <c r="K8" s="6">
        <v>47602709</v>
      </c>
      <c r="L8" s="7">
        <v>38198861</v>
      </c>
    </row>
    <row r="9" spans="1:12" ht="13.5">
      <c r="A9" s="46" t="s">
        <v>22</v>
      </c>
      <c r="B9" s="47"/>
      <c r="C9" s="6">
        <v>4402833</v>
      </c>
      <c r="D9" s="6">
        <v>222279</v>
      </c>
      <c r="E9" s="7">
        <v>2964137</v>
      </c>
      <c r="F9" s="8">
        <v>22980560</v>
      </c>
      <c r="G9" s="6">
        <v>48266235</v>
      </c>
      <c r="H9" s="6">
        <v>36594450</v>
      </c>
      <c r="I9" s="9">
        <v>38692918</v>
      </c>
      <c r="J9" s="10">
        <v>65225314</v>
      </c>
      <c r="K9" s="6">
        <v>23557177</v>
      </c>
      <c r="L9" s="7">
        <v>32910006</v>
      </c>
    </row>
    <row r="10" spans="1:12" ht="13.5">
      <c r="A10" s="46" t="s">
        <v>23</v>
      </c>
      <c r="B10" s="47"/>
      <c r="C10" s="6">
        <v>511030</v>
      </c>
      <c r="D10" s="6">
        <v>1880218</v>
      </c>
      <c r="E10" s="7">
        <v>1577955</v>
      </c>
      <c r="F10" s="8">
        <v>3797000</v>
      </c>
      <c r="G10" s="6">
        <v>4397000</v>
      </c>
      <c r="H10" s="6">
        <v>980653</v>
      </c>
      <c r="I10" s="9">
        <v>980655</v>
      </c>
      <c r="J10" s="10"/>
      <c r="K10" s="6">
        <v>200000</v>
      </c>
      <c r="L10" s="7"/>
    </row>
    <row r="11" spans="1:12" ht="13.5">
      <c r="A11" s="48" t="s">
        <v>24</v>
      </c>
      <c r="B11" s="47"/>
      <c r="C11" s="21">
        <f>SUM(C6:C10)</f>
        <v>103579295</v>
      </c>
      <c r="D11" s="21">
        <f aca="true" t="shared" si="1" ref="D11:L11">SUM(D6:D10)</f>
        <v>18871501</v>
      </c>
      <c r="E11" s="22">
        <f t="shared" si="1"/>
        <v>34894878</v>
      </c>
      <c r="F11" s="23">
        <f t="shared" si="1"/>
        <v>46678793</v>
      </c>
      <c r="G11" s="21">
        <f t="shared" si="1"/>
        <v>83722615</v>
      </c>
      <c r="H11" s="21">
        <f>SUM(H6:H10)</f>
        <v>62644046</v>
      </c>
      <c r="I11" s="24">
        <f t="shared" si="1"/>
        <v>65395825</v>
      </c>
      <c r="J11" s="25">
        <f t="shared" si="1"/>
        <v>139929687</v>
      </c>
      <c r="K11" s="21">
        <f t="shared" si="1"/>
        <v>104092586</v>
      </c>
      <c r="L11" s="22">
        <f t="shared" si="1"/>
        <v>116987359</v>
      </c>
    </row>
    <row r="12" spans="1:12" ht="13.5">
      <c r="A12" s="49" t="s">
        <v>25</v>
      </c>
      <c r="B12" s="39"/>
      <c r="C12" s="6">
        <v>8274614</v>
      </c>
      <c r="D12" s="6">
        <v>3950124</v>
      </c>
      <c r="E12" s="7">
        <v>7663567</v>
      </c>
      <c r="F12" s="8">
        <v>8030000</v>
      </c>
      <c r="G12" s="6">
        <v>11896346</v>
      </c>
      <c r="H12" s="6">
        <v>3240757</v>
      </c>
      <c r="I12" s="9">
        <v>3848958</v>
      </c>
      <c r="J12" s="10">
        <v>1995000</v>
      </c>
      <c r="K12" s="6">
        <v>1025000</v>
      </c>
      <c r="L12" s="7">
        <v>400000</v>
      </c>
    </row>
    <row r="13" spans="1:12" ht="13.5">
      <c r="A13" s="49" t="s">
        <v>26</v>
      </c>
      <c r="B13" s="39"/>
      <c r="C13" s="11"/>
      <c r="D13" s="11">
        <v>110000</v>
      </c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14047323</v>
      </c>
      <c r="D15" s="6">
        <v>9279046</v>
      </c>
      <c r="E15" s="7">
        <v>10425264</v>
      </c>
      <c r="F15" s="8">
        <v>5751500</v>
      </c>
      <c r="G15" s="6">
        <v>10029836</v>
      </c>
      <c r="H15" s="6">
        <v>5441143</v>
      </c>
      <c r="I15" s="9">
        <v>5665440</v>
      </c>
      <c r="J15" s="10">
        <v>3125000</v>
      </c>
      <c r="K15" s="6">
        <v>10731865</v>
      </c>
      <c r="L15" s="7">
        <v>3837378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572778</v>
      </c>
      <c r="D18" s="16">
        <v>787042</v>
      </c>
      <c r="E18" s="17">
        <v>326048</v>
      </c>
      <c r="F18" s="18"/>
      <c r="G18" s="16">
        <v>46358</v>
      </c>
      <c r="H18" s="16">
        <v>44276</v>
      </c>
      <c r="I18" s="19">
        <v>197970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1350955</v>
      </c>
      <c r="D20" s="53">
        <f aca="true" t="shared" si="2" ref="D20:L20">SUM(D26:D33)</f>
        <v>42898600</v>
      </c>
      <c r="E20" s="54">
        <f t="shared" si="2"/>
        <v>30260639</v>
      </c>
      <c r="F20" s="55">
        <f t="shared" si="2"/>
        <v>28017814</v>
      </c>
      <c r="G20" s="53">
        <f t="shared" si="2"/>
        <v>33471106</v>
      </c>
      <c r="H20" s="53">
        <f>SUM(H26:H33)</f>
        <v>25710145</v>
      </c>
      <c r="I20" s="56">
        <f t="shared" si="2"/>
        <v>26602639</v>
      </c>
      <c r="J20" s="57">
        <f t="shared" si="2"/>
        <v>64904216</v>
      </c>
      <c r="K20" s="53">
        <f t="shared" si="2"/>
        <v>46025076</v>
      </c>
      <c r="L20" s="54">
        <f t="shared" si="2"/>
        <v>41668419</v>
      </c>
    </row>
    <row r="21" spans="1:12" ht="13.5">
      <c r="A21" s="46" t="s">
        <v>19</v>
      </c>
      <c r="B21" s="47"/>
      <c r="C21" s="6"/>
      <c r="D21" s="6">
        <v>24150485</v>
      </c>
      <c r="E21" s="7">
        <v>10018228</v>
      </c>
      <c r="F21" s="8">
        <v>2000000</v>
      </c>
      <c r="G21" s="6">
        <v>2659557</v>
      </c>
      <c r="H21" s="6">
        <v>2148488</v>
      </c>
      <c r="I21" s="9">
        <v>2148489</v>
      </c>
      <c r="J21" s="10">
        <v>4500000</v>
      </c>
      <c r="K21" s="6">
        <v>16500000</v>
      </c>
      <c r="L21" s="7">
        <v>7500000</v>
      </c>
    </row>
    <row r="22" spans="1:12" ht="13.5">
      <c r="A22" s="46" t="s">
        <v>20</v>
      </c>
      <c r="B22" s="47"/>
      <c r="C22" s="6"/>
      <c r="D22" s="6">
        <v>1785229</v>
      </c>
      <c r="E22" s="7">
        <v>5029360</v>
      </c>
      <c r="F22" s="8">
        <v>6227500</v>
      </c>
      <c r="G22" s="6">
        <v>11221128</v>
      </c>
      <c r="H22" s="6">
        <v>10358749</v>
      </c>
      <c r="I22" s="9">
        <v>10358753</v>
      </c>
      <c r="J22" s="10">
        <v>1136216</v>
      </c>
      <c r="K22" s="6"/>
      <c r="L22" s="7"/>
    </row>
    <row r="23" spans="1:12" ht="13.5">
      <c r="A23" s="46" t="s">
        <v>21</v>
      </c>
      <c r="B23" s="47"/>
      <c r="C23" s="6"/>
      <c r="D23" s="6">
        <v>15395735</v>
      </c>
      <c r="E23" s="7">
        <v>1004200</v>
      </c>
      <c r="F23" s="8">
        <v>6000000</v>
      </c>
      <c r="G23" s="6">
        <v>7995800</v>
      </c>
      <c r="H23" s="6">
        <v>4553376</v>
      </c>
      <c r="I23" s="9">
        <v>4727510</v>
      </c>
      <c r="J23" s="10">
        <v>1750000</v>
      </c>
      <c r="K23" s="6">
        <v>3262276</v>
      </c>
      <c r="L23" s="7">
        <v>10557724</v>
      </c>
    </row>
    <row r="24" spans="1:12" ht="13.5">
      <c r="A24" s="46" t="s">
        <v>22</v>
      </c>
      <c r="B24" s="47"/>
      <c r="C24" s="6">
        <v>1320595</v>
      </c>
      <c r="D24" s="6">
        <v>936233</v>
      </c>
      <c r="E24" s="7">
        <v>394179</v>
      </c>
      <c r="F24" s="8">
        <v>6000000</v>
      </c>
      <c r="G24" s="6">
        <v>3000000</v>
      </c>
      <c r="H24" s="6">
        <v>1932308</v>
      </c>
      <c r="I24" s="9">
        <v>1932309</v>
      </c>
      <c r="J24" s="10">
        <v>37225000</v>
      </c>
      <c r="K24" s="6">
        <v>17350000</v>
      </c>
      <c r="L24" s="7">
        <v>18200000</v>
      </c>
    </row>
    <row r="25" spans="1:12" ht="13.5">
      <c r="A25" s="46" t="s">
        <v>23</v>
      </c>
      <c r="B25" s="47"/>
      <c r="C25" s="6"/>
      <c r="D25" s="6"/>
      <c r="E25" s="7">
        <v>3957710</v>
      </c>
      <c r="F25" s="8"/>
      <c r="G25" s="6"/>
      <c r="H25" s="6"/>
      <c r="I25" s="9"/>
      <c r="J25" s="10">
        <v>12928000</v>
      </c>
      <c r="K25" s="6">
        <v>600000</v>
      </c>
      <c r="L25" s="7">
        <v>1143095</v>
      </c>
    </row>
    <row r="26" spans="1:12" ht="13.5">
      <c r="A26" s="48" t="s">
        <v>24</v>
      </c>
      <c r="B26" s="58"/>
      <c r="C26" s="21">
        <f aca="true" t="shared" si="3" ref="C26:L26">SUM(C21:C25)</f>
        <v>1320595</v>
      </c>
      <c r="D26" s="21">
        <f t="shared" si="3"/>
        <v>42267682</v>
      </c>
      <c r="E26" s="22">
        <f t="shared" si="3"/>
        <v>20403677</v>
      </c>
      <c r="F26" s="23">
        <f t="shared" si="3"/>
        <v>20227500</v>
      </c>
      <c r="G26" s="21">
        <f t="shared" si="3"/>
        <v>24876485</v>
      </c>
      <c r="H26" s="21">
        <f>SUM(H21:H25)</f>
        <v>18992921</v>
      </c>
      <c r="I26" s="24">
        <f t="shared" si="3"/>
        <v>19167061</v>
      </c>
      <c r="J26" s="25">
        <f t="shared" si="3"/>
        <v>57539216</v>
      </c>
      <c r="K26" s="21">
        <f t="shared" si="3"/>
        <v>37712276</v>
      </c>
      <c r="L26" s="22">
        <f t="shared" si="3"/>
        <v>37400819</v>
      </c>
    </row>
    <row r="27" spans="1:12" ht="13.5">
      <c r="A27" s="49" t="s">
        <v>25</v>
      </c>
      <c r="B27" s="59"/>
      <c r="C27" s="6"/>
      <c r="D27" s="6">
        <v>225446</v>
      </c>
      <c r="E27" s="7">
        <v>502462</v>
      </c>
      <c r="F27" s="8">
        <v>2966944</v>
      </c>
      <c r="G27" s="6">
        <v>3275874</v>
      </c>
      <c r="H27" s="6">
        <v>1741885</v>
      </c>
      <c r="I27" s="9">
        <v>1511220</v>
      </c>
      <c r="J27" s="10">
        <v>1000000</v>
      </c>
      <c r="K27" s="6"/>
      <c r="L27" s="7">
        <v>55000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30360</v>
      </c>
      <c r="D30" s="6">
        <v>405472</v>
      </c>
      <c r="E30" s="7">
        <v>9354500</v>
      </c>
      <c r="F30" s="8">
        <v>4823370</v>
      </c>
      <c r="G30" s="6">
        <v>5318747</v>
      </c>
      <c r="H30" s="6">
        <v>4975339</v>
      </c>
      <c r="I30" s="9">
        <v>5924358</v>
      </c>
      <c r="J30" s="10">
        <v>6365000</v>
      </c>
      <c r="K30" s="6">
        <v>8312800</v>
      </c>
      <c r="L30" s="7">
        <v>4212600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24773335</v>
      </c>
      <c r="D36" s="6">
        <f t="shared" si="4"/>
        <v>30071514</v>
      </c>
      <c r="E36" s="7">
        <f t="shared" si="4"/>
        <v>19819153</v>
      </c>
      <c r="F36" s="8">
        <f t="shared" si="4"/>
        <v>7861101</v>
      </c>
      <c r="G36" s="6">
        <f t="shared" si="4"/>
        <v>20815160</v>
      </c>
      <c r="H36" s="6">
        <f>H6+H21</f>
        <v>12108584</v>
      </c>
      <c r="I36" s="9">
        <f t="shared" si="4"/>
        <v>12597116</v>
      </c>
      <c r="J36" s="10">
        <f t="shared" si="4"/>
        <v>36930400</v>
      </c>
      <c r="K36" s="6">
        <f t="shared" si="4"/>
        <v>45402000</v>
      </c>
      <c r="L36" s="7">
        <f t="shared" si="4"/>
        <v>49071000</v>
      </c>
    </row>
    <row r="37" spans="1:12" ht="13.5">
      <c r="A37" s="46" t="s">
        <v>20</v>
      </c>
      <c r="B37" s="47"/>
      <c r="C37" s="6">
        <f t="shared" si="4"/>
        <v>16377322</v>
      </c>
      <c r="D37" s="6">
        <f t="shared" si="4"/>
        <v>11504481</v>
      </c>
      <c r="E37" s="7">
        <f t="shared" si="4"/>
        <v>7281639</v>
      </c>
      <c r="F37" s="8">
        <f t="shared" si="4"/>
        <v>8506720</v>
      </c>
      <c r="G37" s="6">
        <f t="shared" si="4"/>
        <v>13500348</v>
      </c>
      <c r="H37" s="6">
        <f>H7+H22</f>
        <v>12132929</v>
      </c>
      <c r="I37" s="9">
        <f t="shared" si="4"/>
        <v>12132944</v>
      </c>
      <c r="J37" s="10">
        <f t="shared" si="4"/>
        <v>11604357</v>
      </c>
      <c r="K37" s="6">
        <f t="shared" si="4"/>
        <v>3830700</v>
      </c>
      <c r="L37" s="7">
        <f t="shared" si="4"/>
        <v>4307492</v>
      </c>
    </row>
    <row r="38" spans="1:12" ht="13.5">
      <c r="A38" s="46" t="s">
        <v>21</v>
      </c>
      <c r="B38" s="47"/>
      <c r="C38" s="6">
        <f t="shared" si="4"/>
        <v>57514775</v>
      </c>
      <c r="D38" s="6">
        <f t="shared" si="4"/>
        <v>16524458</v>
      </c>
      <c r="E38" s="7">
        <f t="shared" si="4"/>
        <v>19303782</v>
      </c>
      <c r="F38" s="8">
        <f t="shared" si="4"/>
        <v>17760912</v>
      </c>
      <c r="G38" s="6">
        <f t="shared" si="4"/>
        <v>18620357</v>
      </c>
      <c r="H38" s="6">
        <f>H8+H23</f>
        <v>17888043</v>
      </c>
      <c r="I38" s="9">
        <f t="shared" si="4"/>
        <v>18226944</v>
      </c>
      <c r="J38" s="10">
        <f t="shared" si="4"/>
        <v>33555832</v>
      </c>
      <c r="K38" s="6">
        <f t="shared" si="4"/>
        <v>50864985</v>
      </c>
      <c r="L38" s="7">
        <f t="shared" si="4"/>
        <v>48756585</v>
      </c>
    </row>
    <row r="39" spans="1:12" ht="13.5">
      <c r="A39" s="46" t="s">
        <v>22</v>
      </c>
      <c r="B39" s="47"/>
      <c r="C39" s="6">
        <f t="shared" si="4"/>
        <v>5723428</v>
      </c>
      <c r="D39" s="6">
        <f t="shared" si="4"/>
        <v>1158512</v>
      </c>
      <c r="E39" s="7">
        <f t="shared" si="4"/>
        <v>3358316</v>
      </c>
      <c r="F39" s="8">
        <f t="shared" si="4"/>
        <v>28980560</v>
      </c>
      <c r="G39" s="6">
        <f t="shared" si="4"/>
        <v>51266235</v>
      </c>
      <c r="H39" s="6">
        <f>H9+H24</f>
        <v>38526758</v>
      </c>
      <c r="I39" s="9">
        <f t="shared" si="4"/>
        <v>40625227</v>
      </c>
      <c r="J39" s="10">
        <f t="shared" si="4"/>
        <v>102450314</v>
      </c>
      <c r="K39" s="6">
        <f t="shared" si="4"/>
        <v>40907177</v>
      </c>
      <c r="L39" s="7">
        <f t="shared" si="4"/>
        <v>51110006</v>
      </c>
    </row>
    <row r="40" spans="1:12" ht="13.5">
      <c r="A40" s="46" t="s">
        <v>23</v>
      </c>
      <c r="B40" s="47"/>
      <c r="C40" s="6">
        <f t="shared" si="4"/>
        <v>511030</v>
      </c>
      <c r="D40" s="6">
        <f t="shared" si="4"/>
        <v>1880218</v>
      </c>
      <c r="E40" s="7">
        <f t="shared" si="4"/>
        <v>5535665</v>
      </c>
      <c r="F40" s="8">
        <f t="shared" si="4"/>
        <v>3797000</v>
      </c>
      <c r="G40" s="6">
        <f t="shared" si="4"/>
        <v>4397000</v>
      </c>
      <c r="H40" s="6">
        <f>H10+H25</f>
        <v>980653</v>
      </c>
      <c r="I40" s="9">
        <f t="shared" si="4"/>
        <v>980655</v>
      </c>
      <c r="J40" s="10">
        <f t="shared" si="4"/>
        <v>12928000</v>
      </c>
      <c r="K40" s="6">
        <f t="shared" si="4"/>
        <v>800000</v>
      </c>
      <c r="L40" s="7">
        <f t="shared" si="4"/>
        <v>1143095</v>
      </c>
    </row>
    <row r="41" spans="1:12" ht="13.5">
      <c r="A41" s="48" t="s">
        <v>24</v>
      </c>
      <c r="B41" s="47"/>
      <c r="C41" s="21">
        <f>SUM(C36:C40)</f>
        <v>104899890</v>
      </c>
      <c r="D41" s="21">
        <f aca="true" t="shared" si="5" ref="D41:L41">SUM(D36:D40)</f>
        <v>61139183</v>
      </c>
      <c r="E41" s="22">
        <f t="shared" si="5"/>
        <v>55298555</v>
      </c>
      <c r="F41" s="23">
        <f t="shared" si="5"/>
        <v>66906293</v>
      </c>
      <c r="G41" s="21">
        <f t="shared" si="5"/>
        <v>108599100</v>
      </c>
      <c r="H41" s="21">
        <f>SUM(H36:H40)</f>
        <v>81636967</v>
      </c>
      <c r="I41" s="24">
        <f t="shared" si="5"/>
        <v>84562886</v>
      </c>
      <c r="J41" s="25">
        <f t="shared" si="5"/>
        <v>197468903</v>
      </c>
      <c r="K41" s="21">
        <f t="shared" si="5"/>
        <v>141804862</v>
      </c>
      <c r="L41" s="22">
        <f t="shared" si="5"/>
        <v>154388178</v>
      </c>
    </row>
    <row r="42" spans="1:12" ht="13.5">
      <c r="A42" s="49" t="s">
        <v>25</v>
      </c>
      <c r="B42" s="39"/>
      <c r="C42" s="6">
        <f t="shared" si="4"/>
        <v>8274614</v>
      </c>
      <c r="D42" s="6">
        <f t="shared" si="4"/>
        <v>4175570</v>
      </c>
      <c r="E42" s="61">
        <f t="shared" si="4"/>
        <v>8166029</v>
      </c>
      <c r="F42" s="62">
        <f t="shared" si="4"/>
        <v>10996944</v>
      </c>
      <c r="G42" s="60">
        <f t="shared" si="4"/>
        <v>15172220</v>
      </c>
      <c r="H42" s="60">
        <f t="shared" si="4"/>
        <v>4982642</v>
      </c>
      <c r="I42" s="63">
        <f t="shared" si="4"/>
        <v>5360178</v>
      </c>
      <c r="J42" s="64">
        <f t="shared" si="4"/>
        <v>2995000</v>
      </c>
      <c r="K42" s="60">
        <f t="shared" si="4"/>
        <v>1025000</v>
      </c>
      <c r="L42" s="61">
        <f t="shared" si="4"/>
        <v>455000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110000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14077683</v>
      </c>
      <c r="D45" s="6">
        <f t="shared" si="4"/>
        <v>9684518</v>
      </c>
      <c r="E45" s="61">
        <f t="shared" si="4"/>
        <v>19779764</v>
      </c>
      <c r="F45" s="62">
        <f t="shared" si="4"/>
        <v>10574870</v>
      </c>
      <c r="G45" s="60">
        <f t="shared" si="4"/>
        <v>15348583</v>
      </c>
      <c r="H45" s="60">
        <f t="shared" si="4"/>
        <v>10416482</v>
      </c>
      <c r="I45" s="63">
        <f t="shared" si="4"/>
        <v>11589798</v>
      </c>
      <c r="J45" s="64">
        <f t="shared" si="4"/>
        <v>9490000</v>
      </c>
      <c r="K45" s="60">
        <f t="shared" si="4"/>
        <v>19044665</v>
      </c>
      <c r="L45" s="61">
        <f t="shared" si="4"/>
        <v>8049978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572778</v>
      </c>
      <c r="D48" s="6">
        <f t="shared" si="4"/>
        <v>787042</v>
      </c>
      <c r="E48" s="61">
        <f t="shared" si="4"/>
        <v>326048</v>
      </c>
      <c r="F48" s="62">
        <f t="shared" si="4"/>
        <v>0</v>
      </c>
      <c r="G48" s="60">
        <f t="shared" si="4"/>
        <v>46358</v>
      </c>
      <c r="H48" s="60">
        <f t="shared" si="4"/>
        <v>44276</v>
      </c>
      <c r="I48" s="63">
        <f t="shared" si="4"/>
        <v>197970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127824965</v>
      </c>
      <c r="D49" s="72">
        <f aca="true" t="shared" si="6" ref="D49:L49">SUM(D41:D48)</f>
        <v>75896313</v>
      </c>
      <c r="E49" s="73">
        <f t="shared" si="6"/>
        <v>83570396</v>
      </c>
      <c r="F49" s="74">
        <f t="shared" si="6"/>
        <v>88478107</v>
      </c>
      <c r="G49" s="72">
        <f t="shared" si="6"/>
        <v>139166261</v>
      </c>
      <c r="H49" s="72">
        <f>SUM(H41:H48)</f>
        <v>97080367</v>
      </c>
      <c r="I49" s="75">
        <f t="shared" si="6"/>
        <v>101710832</v>
      </c>
      <c r="J49" s="76">
        <f t="shared" si="6"/>
        <v>209953903</v>
      </c>
      <c r="K49" s="72">
        <f t="shared" si="6"/>
        <v>161874527</v>
      </c>
      <c r="L49" s="73">
        <f t="shared" si="6"/>
        <v>162893156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435968562</v>
      </c>
      <c r="D52" s="6">
        <v>420200053</v>
      </c>
      <c r="E52" s="7">
        <v>408216505</v>
      </c>
      <c r="F52" s="8">
        <v>432134882</v>
      </c>
      <c r="G52" s="6">
        <v>445088941</v>
      </c>
      <c r="H52" s="6"/>
      <c r="I52" s="9">
        <v>419647644</v>
      </c>
      <c r="J52" s="10">
        <v>455910307</v>
      </c>
      <c r="K52" s="6">
        <v>453923293</v>
      </c>
      <c r="L52" s="7">
        <v>461795484</v>
      </c>
    </row>
    <row r="53" spans="1:12" ht="13.5">
      <c r="A53" s="79" t="s">
        <v>20</v>
      </c>
      <c r="B53" s="47"/>
      <c r="C53" s="6">
        <v>336004747</v>
      </c>
      <c r="D53" s="6">
        <v>315985559</v>
      </c>
      <c r="E53" s="7">
        <v>301831830</v>
      </c>
      <c r="F53" s="8">
        <v>327718347</v>
      </c>
      <c r="G53" s="6">
        <v>332711975</v>
      </c>
      <c r="H53" s="6"/>
      <c r="I53" s="9">
        <v>316659771</v>
      </c>
      <c r="J53" s="10">
        <v>338255484</v>
      </c>
      <c r="K53" s="6">
        <v>354567743</v>
      </c>
      <c r="L53" s="7">
        <v>376791183</v>
      </c>
    </row>
    <row r="54" spans="1:12" ht="13.5">
      <c r="A54" s="79" t="s">
        <v>21</v>
      </c>
      <c r="B54" s="47"/>
      <c r="C54" s="6">
        <v>352798413</v>
      </c>
      <c r="D54" s="6">
        <v>393222958</v>
      </c>
      <c r="E54" s="7">
        <v>380259793</v>
      </c>
      <c r="F54" s="8">
        <v>378226063</v>
      </c>
      <c r="G54" s="6">
        <v>379085508</v>
      </c>
      <c r="H54" s="6"/>
      <c r="I54" s="9">
        <v>407528089</v>
      </c>
      <c r="J54" s="10">
        <v>441997832</v>
      </c>
      <c r="K54" s="6">
        <v>490518444</v>
      </c>
      <c r="L54" s="7">
        <v>507552562</v>
      </c>
    </row>
    <row r="55" spans="1:12" ht="13.5">
      <c r="A55" s="79" t="s">
        <v>22</v>
      </c>
      <c r="B55" s="47"/>
      <c r="C55" s="6">
        <v>342419212</v>
      </c>
      <c r="D55" s="6">
        <v>305540931</v>
      </c>
      <c r="E55" s="7">
        <v>289908855</v>
      </c>
      <c r="F55" s="8">
        <v>347679752</v>
      </c>
      <c r="G55" s="6">
        <v>369965427</v>
      </c>
      <c r="H55" s="6"/>
      <c r="I55" s="9">
        <v>335745207</v>
      </c>
      <c r="J55" s="10">
        <v>379471718</v>
      </c>
      <c r="K55" s="6">
        <v>391173215</v>
      </c>
      <c r="L55" s="7">
        <v>401203084</v>
      </c>
    </row>
    <row r="56" spans="1:12" ht="13.5">
      <c r="A56" s="79" t="s">
        <v>23</v>
      </c>
      <c r="B56" s="47"/>
      <c r="C56" s="6">
        <v>23119913</v>
      </c>
      <c r="D56" s="6">
        <v>57596493</v>
      </c>
      <c r="E56" s="7">
        <v>107478633</v>
      </c>
      <c r="F56" s="8">
        <v>33624441</v>
      </c>
      <c r="G56" s="6">
        <v>34224441</v>
      </c>
      <c r="H56" s="6"/>
      <c r="I56" s="9">
        <v>72584136</v>
      </c>
      <c r="J56" s="10">
        <v>8323308</v>
      </c>
      <c r="K56" s="6">
        <v>-418914</v>
      </c>
      <c r="L56" s="7">
        <v>-9694770</v>
      </c>
    </row>
    <row r="57" spans="1:12" ht="13.5">
      <c r="A57" s="80" t="s">
        <v>24</v>
      </c>
      <c r="B57" s="47"/>
      <c r="C57" s="21">
        <f>SUM(C52:C56)</f>
        <v>1490310847</v>
      </c>
      <c r="D57" s="21">
        <f aca="true" t="shared" si="7" ref="D57:L57">SUM(D52:D56)</f>
        <v>1492545994</v>
      </c>
      <c r="E57" s="22">
        <f t="shared" si="7"/>
        <v>1487695616</v>
      </c>
      <c r="F57" s="23">
        <f t="shared" si="7"/>
        <v>1519383485</v>
      </c>
      <c r="G57" s="21">
        <f t="shared" si="7"/>
        <v>1561076292</v>
      </c>
      <c r="H57" s="21">
        <f>SUM(H52:H56)</f>
        <v>0</v>
      </c>
      <c r="I57" s="24">
        <f t="shared" si="7"/>
        <v>1552164847</v>
      </c>
      <c r="J57" s="25">
        <f t="shared" si="7"/>
        <v>1623958649</v>
      </c>
      <c r="K57" s="21">
        <f t="shared" si="7"/>
        <v>1689763781</v>
      </c>
      <c r="L57" s="22">
        <f t="shared" si="7"/>
        <v>1737647543</v>
      </c>
    </row>
    <row r="58" spans="1:12" ht="13.5">
      <c r="A58" s="77" t="s">
        <v>25</v>
      </c>
      <c r="B58" s="39"/>
      <c r="C58" s="6">
        <v>27915418</v>
      </c>
      <c r="D58" s="6">
        <v>31914435</v>
      </c>
      <c r="E58" s="7">
        <v>39668163</v>
      </c>
      <c r="F58" s="8">
        <v>24485453</v>
      </c>
      <c r="G58" s="6">
        <v>28660729</v>
      </c>
      <c r="H58" s="6"/>
      <c r="I58" s="9">
        <v>40565990</v>
      </c>
      <c r="J58" s="10">
        <v>57217627</v>
      </c>
      <c r="K58" s="6">
        <v>67868613</v>
      </c>
      <c r="L58" s="7">
        <v>69586050</v>
      </c>
    </row>
    <row r="59" spans="1:12" ht="13.5">
      <c r="A59" s="77" t="s">
        <v>26</v>
      </c>
      <c r="B59" s="39"/>
      <c r="C59" s="11">
        <v>36408850</v>
      </c>
      <c r="D59" s="11">
        <v>36631059</v>
      </c>
      <c r="E59" s="12">
        <v>36631059</v>
      </c>
      <c r="F59" s="13">
        <v>36978850</v>
      </c>
      <c r="G59" s="11">
        <v>36978850</v>
      </c>
      <c r="H59" s="11"/>
      <c r="I59" s="14">
        <v>36631059</v>
      </c>
      <c r="J59" s="15">
        <v>36631059</v>
      </c>
      <c r="K59" s="11">
        <v>36631059</v>
      </c>
      <c r="L59" s="12">
        <v>36631059</v>
      </c>
    </row>
    <row r="60" spans="1:12" ht="13.5">
      <c r="A60" s="77" t="s">
        <v>27</v>
      </c>
      <c r="B60" s="39"/>
      <c r="C60" s="6">
        <v>8029450</v>
      </c>
      <c r="D60" s="6">
        <v>19179699</v>
      </c>
      <c r="E60" s="7">
        <v>20625499</v>
      </c>
      <c r="F60" s="8">
        <v>12150916</v>
      </c>
      <c r="G60" s="6">
        <v>12150916</v>
      </c>
      <c r="H60" s="6"/>
      <c r="I60" s="9">
        <v>21018000</v>
      </c>
      <c r="J60" s="10">
        <v>23000558</v>
      </c>
      <c r="K60" s="6">
        <v>24517204</v>
      </c>
      <c r="L60" s="7">
        <v>27891265</v>
      </c>
    </row>
    <row r="61" spans="1:12" ht="13.5">
      <c r="A61" s="77" t="s">
        <v>28</v>
      </c>
      <c r="B61" s="39" t="s">
        <v>29</v>
      </c>
      <c r="C61" s="6">
        <v>352357079</v>
      </c>
      <c r="D61" s="6">
        <v>386013307</v>
      </c>
      <c r="E61" s="7">
        <v>368978745</v>
      </c>
      <c r="F61" s="8">
        <v>375396851</v>
      </c>
      <c r="G61" s="6">
        <v>380170564</v>
      </c>
      <c r="H61" s="6"/>
      <c r="I61" s="9">
        <v>314290257</v>
      </c>
      <c r="J61" s="10">
        <v>394056696</v>
      </c>
      <c r="K61" s="6">
        <v>392154869</v>
      </c>
      <c r="L61" s="7">
        <v>411194124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5221314</v>
      </c>
      <c r="D64" s="6">
        <v>5545516</v>
      </c>
      <c r="E64" s="7">
        <v>5395374</v>
      </c>
      <c r="F64" s="8">
        <v>5009276</v>
      </c>
      <c r="G64" s="6">
        <v>5055634</v>
      </c>
      <c r="H64" s="6"/>
      <c r="I64" s="9">
        <v>5094081</v>
      </c>
      <c r="J64" s="10">
        <v>4985344</v>
      </c>
      <c r="K64" s="6">
        <v>4418626</v>
      </c>
      <c r="L64" s="7">
        <v>4090167</v>
      </c>
    </row>
    <row r="65" spans="1:12" ht="13.5">
      <c r="A65" s="70" t="s">
        <v>40</v>
      </c>
      <c r="B65" s="71"/>
      <c r="C65" s="72">
        <f>SUM(C57:C64)</f>
        <v>1920242958</v>
      </c>
      <c r="D65" s="72">
        <f aca="true" t="shared" si="8" ref="D65:L65">SUM(D57:D64)</f>
        <v>1971830010</v>
      </c>
      <c r="E65" s="73">
        <f t="shared" si="8"/>
        <v>1958994456</v>
      </c>
      <c r="F65" s="74">
        <f t="shared" si="8"/>
        <v>1973404831</v>
      </c>
      <c r="G65" s="72">
        <f t="shared" si="8"/>
        <v>2024092985</v>
      </c>
      <c r="H65" s="72">
        <f>SUM(H57:H64)</f>
        <v>0</v>
      </c>
      <c r="I65" s="75">
        <f t="shared" si="8"/>
        <v>1969764234</v>
      </c>
      <c r="J65" s="82">
        <f t="shared" si="8"/>
        <v>2139849933</v>
      </c>
      <c r="K65" s="72">
        <f t="shared" si="8"/>
        <v>2215354152</v>
      </c>
      <c r="L65" s="73">
        <f t="shared" si="8"/>
        <v>2287040208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68599293</v>
      </c>
      <c r="D68" s="60">
        <v>75860707</v>
      </c>
      <c r="E68" s="61">
        <v>88158666</v>
      </c>
      <c r="F68" s="62">
        <v>84094858</v>
      </c>
      <c r="G68" s="60">
        <v>84094921</v>
      </c>
      <c r="H68" s="60"/>
      <c r="I68" s="63">
        <v>89085632</v>
      </c>
      <c r="J68" s="64">
        <v>81712626</v>
      </c>
      <c r="K68" s="60">
        <v>86370308</v>
      </c>
      <c r="L68" s="61">
        <v>91207106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55423002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63655559</v>
      </c>
      <c r="K69" s="60">
        <f t="shared" si="9"/>
        <v>67087213</v>
      </c>
      <c r="L69" s="61">
        <f t="shared" si="9"/>
        <v>70844308</v>
      </c>
    </row>
    <row r="70" spans="1:12" ht="13.5">
      <c r="A70" s="79" t="s">
        <v>19</v>
      </c>
      <c r="B70" s="47"/>
      <c r="C70" s="6"/>
      <c r="D70" s="6"/>
      <c r="E70" s="7"/>
      <c r="F70" s="8">
        <v>12960358</v>
      </c>
      <c r="G70" s="6"/>
      <c r="H70" s="6"/>
      <c r="I70" s="9"/>
      <c r="J70" s="10">
        <v>11055545</v>
      </c>
      <c r="K70" s="6">
        <v>11488872</v>
      </c>
      <c r="L70" s="7">
        <v>12132285</v>
      </c>
    </row>
    <row r="71" spans="1:12" ht="13.5">
      <c r="A71" s="79" t="s">
        <v>20</v>
      </c>
      <c r="B71" s="47"/>
      <c r="C71" s="6"/>
      <c r="D71" s="6"/>
      <c r="E71" s="7"/>
      <c r="F71" s="8">
        <v>314540</v>
      </c>
      <c r="G71" s="6"/>
      <c r="H71" s="6"/>
      <c r="I71" s="9"/>
      <c r="J71" s="10">
        <v>19533891</v>
      </c>
      <c r="K71" s="6">
        <v>20647371</v>
      </c>
      <c r="L71" s="7">
        <v>21803690</v>
      </c>
    </row>
    <row r="72" spans="1:12" ht="13.5">
      <c r="A72" s="79" t="s">
        <v>21</v>
      </c>
      <c r="B72" s="47"/>
      <c r="C72" s="6"/>
      <c r="D72" s="6"/>
      <c r="E72" s="7"/>
      <c r="F72" s="8">
        <v>13851674</v>
      </c>
      <c r="G72" s="6"/>
      <c r="H72" s="6"/>
      <c r="I72" s="9"/>
      <c r="J72" s="10">
        <v>5911631</v>
      </c>
      <c r="K72" s="6">
        <v>6248608</v>
      </c>
      <c r="L72" s="7">
        <v>6598551</v>
      </c>
    </row>
    <row r="73" spans="1:12" ht="13.5">
      <c r="A73" s="79" t="s">
        <v>22</v>
      </c>
      <c r="B73" s="47"/>
      <c r="C73" s="6"/>
      <c r="D73" s="6"/>
      <c r="E73" s="7"/>
      <c r="F73" s="8">
        <v>11776910</v>
      </c>
      <c r="G73" s="6"/>
      <c r="H73" s="6"/>
      <c r="I73" s="9"/>
      <c r="J73" s="10">
        <v>6886976</v>
      </c>
      <c r="K73" s="6">
        <v>7279551</v>
      </c>
      <c r="L73" s="7">
        <v>7687229</v>
      </c>
    </row>
    <row r="74" spans="1:12" ht="13.5">
      <c r="A74" s="79" t="s">
        <v>23</v>
      </c>
      <c r="B74" s="47"/>
      <c r="C74" s="6"/>
      <c r="D74" s="6"/>
      <c r="E74" s="7"/>
      <c r="F74" s="8">
        <v>-13821320</v>
      </c>
      <c r="G74" s="6"/>
      <c r="H74" s="6"/>
      <c r="I74" s="9"/>
      <c r="J74" s="10">
        <v>36000</v>
      </c>
      <c r="K74" s="6">
        <v>38052</v>
      </c>
      <c r="L74" s="7">
        <v>40183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25082162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43424043</v>
      </c>
      <c r="K75" s="21">
        <f t="shared" si="10"/>
        <v>45702454</v>
      </c>
      <c r="L75" s="22">
        <f t="shared" si="10"/>
        <v>48261938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4745800</v>
      </c>
      <c r="K76" s="6">
        <v>5016322</v>
      </c>
      <c r="L76" s="7">
        <v>5297252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30340840</v>
      </c>
      <c r="G79" s="6"/>
      <c r="H79" s="6"/>
      <c r="I79" s="9"/>
      <c r="J79" s="10">
        <v>15485716</v>
      </c>
      <c r="K79" s="6">
        <v>16368437</v>
      </c>
      <c r="L79" s="7">
        <v>17285118</v>
      </c>
    </row>
    <row r="80" spans="1:12" ht="13.5">
      <c r="A80" s="87" t="s">
        <v>46</v>
      </c>
      <c r="B80" s="71"/>
      <c r="C80" s="72">
        <f>SUM(C68:C69)</f>
        <v>68599293</v>
      </c>
      <c r="D80" s="72">
        <f aca="true" t="shared" si="11" ref="D80:L80">SUM(D68:D69)</f>
        <v>75860707</v>
      </c>
      <c r="E80" s="73">
        <f t="shared" si="11"/>
        <v>88158666</v>
      </c>
      <c r="F80" s="74">
        <f t="shared" si="11"/>
        <v>139517860</v>
      </c>
      <c r="G80" s="72">
        <f t="shared" si="11"/>
        <v>84094921</v>
      </c>
      <c r="H80" s="72">
        <f>SUM(H68:H69)</f>
        <v>0</v>
      </c>
      <c r="I80" s="75">
        <f t="shared" si="11"/>
        <v>89085632</v>
      </c>
      <c r="J80" s="76">
        <f t="shared" si="11"/>
        <v>145368185</v>
      </c>
      <c r="K80" s="72">
        <f t="shared" si="11"/>
        <v>153457521</v>
      </c>
      <c r="L80" s="73">
        <f t="shared" si="11"/>
        <v>162051414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0.010681680765874349</v>
      </c>
      <c r="D82" s="95">
        <f t="shared" si="12"/>
        <v>1.3000476730008532</v>
      </c>
      <c r="E82" s="96">
        <f t="shared" si="12"/>
        <v>0.5676379091354703</v>
      </c>
      <c r="F82" s="97">
        <f t="shared" si="12"/>
        <v>0.4634085051489909</v>
      </c>
      <c r="G82" s="95">
        <f t="shared" si="12"/>
        <v>0.3166758779056618</v>
      </c>
      <c r="H82" s="95">
        <f t="shared" si="12"/>
        <v>0.36023630415497376</v>
      </c>
      <c r="I82" s="98">
        <f t="shared" si="12"/>
        <v>0.35419090697602057</v>
      </c>
      <c r="J82" s="99">
        <f t="shared" si="12"/>
        <v>0.44746195143461426</v>
      </c>
      <c r="K82" s="95">
        <f t="shared" si="12"/>
        <v>0.3972835054695253</v>
      </c>
      <c r="L82" s="96">
        <f t="shared" si="12"/>
        <v>0.3437286813829095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0.019693424537188742</v>
      </c>
      <c r="D83" s="95">
        <f t="shared" si="13"/>
        <v>0.5654916978298132</v>
      </c>
      <c r="E83" s="96">
        <f t="shared" si="13"/>
        <v>0.3432520065582662</v>
      </c>
      <c r="F83" s="97">
        <f t="shared" si="13"/>
        <v>0.3331691695109349</v>
      </c>
      <c r="G83" s="95">
        <f t="shared" si="13"/>
        <v>0.39801578504366514</v>
      </c>
      <c r="H83" s="95">
        <f t="shared" si="13"/>
        <v>0</v>
      </c>
      <c r="I83" s="98">
        <f t="shared" si="13"/>
        <v>0.29861873798010435</v>
      </c>
      <c r="J83" s="99">
        <f t="shared" si="13"/>
        <v>0.7942984967831043</v>
      </c>
      <c r="K83" s="95">
        <f t="shared" si="13"/>
        <v>0.5328807673118405</v>
      </c>
      <c r="L83" s="96">
        <f t="shared" si="13"/>
        <v>0.4568549625946908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0.028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0.03</v>
      </c>
      <c r="K84" s="95">
        <f t="shared" si="14"/>
        <v>0.03</v>
      </c>
      <c r="L84" s="96">
        <f t="shared" si="14"/>
        <v>0.031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0.02</v>
      </c>
      <c r="E85" s="96">
        <f t="shared" si="15"/>
        <v>0.02</v>
      </c>
      <c r="F85" s="97">
        <f t="shared" si="15"/>
        <v>0.04</v>
      </c>
      <c r="G85" s="95">
        <f t="shared" si="15"/>
        <v>0.02</v>
      </c>
      <c r="H85" s="95">
        <f t="shared" si="15"/>
        <v>0</v>
      </c>
      <c r="I85" s="98">
        <f t="shared" si="15"/>
        <v>0.01</v>
      </c>
      <c r="J85" s="99">
        <f t="shared" si="15"/>
        <v>0.06</v>
      </c>
      <c r="K85" s="95">
        <f t="shared" si="15"/>
        <v>0.05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55423074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64199203</v>
      </c>
      <c r="I90" s="14"/>
      <c r="J90" s="15">
        <v>63655559</v>
      </c>
      <c r="K90" s="11">
        <v>67087214</v>
      </c>
      <c r="L90" s="27">
        <v>70844311</v>
      </c>
    </row>
    <row r="91" spans="1:12" ht="13.5">
      <c r="A91" s="86" t="s">
        <v>50</v>
      </c>
      <c r="B91" s="94"/>
      <c r="C91" s="6"/>
      <c r="D91" s="6"/>
      <c r="E91" s="7"/>
      <c r="F91" s="8">
        <v>72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55423146</v>
      </c>
      <c r="G93" s="72">
        <f t="shared" si="16"/>
        <v>0</v>
      </c>
      <c r="H93" s="72">
        <f>SUM(H89:H92)</f>
        <v>64199203</v>
      </c>
      <c r="I93" s="75">
        <f t="shared" si="16"/>
        <v>0</v>
      </c>
      <c r="J93" s="76">
        <f t="shared" si="16"/>
        <v>63655559</v>
      </c>
      <c r="K93" s="72">
        <f t="shared" si="16"/>
        <v>67087214</v>
      </c>
      <c r="L93" s="121">
        <f t="shared" si="16"/>
        <v>70844311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16866402</v>
      </c>
      <c r="D5" s="40">
        <f aca="true" t="shared" si="0" ref="D5:L5">SUM(D11:D18)</f>
        <v>42389595</v>
      </c>
      <c r="E5" s="41">
        <f t="shared" si="0"/>
        <v>49214996</v>
      </c>
      <c r="F5" s="42">
        <f t="shared" si="0"/>
        <v>46648010</v>
      </c>
      <c r="G5" s="40">
        <f t="shared" si="0"/>
        <v>53824563</v>
      </c>
      <c r="H5" s="40">
        <f>SUM(H11:H18)</f>
        <v>43121003</v>
      </c>
      <c r="I5" s="43">
        <f t="shared" si="0"/>
        <v>48791802</v>
      </c>
      <c r="J5" s="44">
        <f t="shared" si="0"/>
        <v>25094850</v>
      </c>
      <c r="K5" s="40">
        <f t="shared" si="0"/>
        <v>8917200</v>
      </c>
      <c r="L5" s="41">
        <f t="shared" si="0"/>
        <v>8036000</v>
      </c>
    </row>
    <row r="6" spans="1:12" ht="13.5">
      <c r="A6" s="46" t="s">
        <v>19</v>
      </c>
      <c r="B6" s="47"/>
      <c r="C6" s="6">
        <v>198419</v>
      </c>
      <c r="D6" s="6">
        <v>214404</v>
      </c>
      <c r="E6" s="7">
        <v>581750</v>
      </c>
      <c r="F6" s="8">
        <v>2060000</v>
      </c>
      <c r="G6" s="6">
        <v>1960000</v>
      </c>
      <c r="H6" s="6">
        <v>841420</v>
      </c>
      <c r="I6" s="9">
        <v>1793925</v>
      </c>
      <c r="J6" s="10"/>
      <c r="K6" s="6"/>
      <c r="L6" s="7">
        <v>350000</v>
      </c>
    </row>
    <row r="7" spans="1:12" ht="13.5">
      <c r="A7" s="46" t="s">
        <v>20</v>
      </c>
      <c r="B7" s="47"/>
      <c r="C7" s="6">
        <v>1408474</v>
      </c>
      <c r="D7" s="6">
        <v>7079325</v>
      </c>
      <c r="E7" s="7">
        <v>1869655</v>
      </c>
      <c r="F7" s="8">
        <v>1995060</v>
      </c>
      <c r="G7" s="6">
        <v>4400460</v>
      </c>
      <c r="H7" s="6">
        <v>2227244</v>
      </c>
      <c r="I7" s="9">
        <v>2892713</v>
      </c>
      <c r="J7" s="10">
        <v>4980890</v>
      </c>
      <c r="K7" s="6">
        <v>1857200</v>
      </c>
      <c r="L7" s="7">
        <v>1010000</v>
      </c>
    </row>
    <row r="8" spans="1:12" ht="13.5">
      <c r="A8" s="46" t="s">
        <v>21</v>
      </c>
      <c r="B8" s="47"/>
      <c r="C8" s="6">
        <v>72776</v>
      </c>
      <c r="D8" s="6">
        <v>19050986</v>
      </c>
      <c r="E8" s="7"/>
      <c r="F8" s="8">
        <v>9935480</v>
      </c>
      <c r="G8" s="6">
        <v>9700546</v>
      </c>
      <c r="H8" s="6">
        <v>9244963</v>
      </c>
      <c r="I8" s="9">
        <v>9414363</v>
      </c>
      <c r="J8" s="10">
        <v>15020460</v>
      </c>
      <c r="K8" s="6"/>
      <c r="L8" s="7">
        <v>1160000</v>
      </c>
    </row>
    <row r="9" spans="1:12" ht="13.5">
      <c r="A9" s="46" t="s">
        <v>22</v>
      </c>
      <c r="B9" s="47"/>
      <c r="C9" s="6">
        <v>332231</v>
      </c>
      <c r="D9" s="6">
        <v>134600</v>
      </c>
      <c r="E9" s="7">
        <v>4395409</v>
      </c>
      <c r="F9" s="8">
        <v>8875700</v>
      </c>
      <c r="G9" s="6">
        <v>10390120</v>
      </c>
      <c r="H9" s="6">
        <v>9868073</v>
      </c>
      <c r="I9" s="9">
        <v>9965176</v>
      </c>
      <c r="J9" s="10"/>
      <c r="K9" s="6"/>
      <c r="L9" s="7"/>
    </row>
    <row r="10" spans="1:12" ht="13.5">
      <c r="A10" s="46" t="s">
        <v>23</v>
      </c>
      <c r="B10" s="47"/>
      <c r="C10" s="6">
        <v>4095971</v>
      </c>
      <c r="D10" s="6">
        <v>3016307</v>
      </c>
      <c r="E10" s="7">
        <v>23839468</v>
      </c>
      <c r="F10" s="8"/>
      <c r="G10" s="6">
        <v>715596</v>
      </c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6107871</v>
      </c>
      <c r="D11" s="21">
        <f aca="true" t="shared" si="1" ref="D11:L11">SUM(D6:D10)</f>
        <v>29495622</v>
      </c>
      <c r="E11" s="22">
        <f t="shared" si="1"/>
        <v>30686282</v>
      </c>
      <c r="F11" s="23">
        <f t="shared" si="1"/>
        <v>22866240</v>
      </c>
      <c r="G11" s="21">
        <f t="shared" si="1"/>
        <v>27166722</v>
      </c>
      <c r="H11" s="21">
        <f>SUM(H6:H10)</f>
        <v>22181700</v>
      </c>
      <c r="I11" s="24">
        <f t="shared" si="1"/>
        <v>24066177</v>
      </c>
      <c r="J11" s="25">
        <f t="shared" si="1"/>
        <v>20001350</v>
      </c>
      <c r="K11" s="21">
        <f t="shared" si="1"/>
        <v>1857200</v>
      </c>
      <c r="L11" s="22">
        <f t="shared" si="1"/>
        <v>2520000</v>
      </c>
    </row>
    <row r="12" spans="1:12" ht="13.5">
      <c r="A12" s="49" t="s">
        <v>25</v>
      </c>
      <c r="B12" s="39"/>
      <c r="C12" s="6">
        <v>2445542</v>
      </c>
      <c r="D12" s="6">
        <v>2588720</v>
      </c>
      <c r="E12" s="7">
        <v>197122</v>
      </c>
      <c r="F12" s="8">
        <v>4407120</v>
      </c>
      <c r="G12" s="6">
        <v>5626910</v>
      </c>
      <c r="H12" s="6">
        <v>5015117</v>
      </c>
      <c r="I12" s="9">
        <v>6658859</v>
      </c>
      <c r="J12" s="10">
        <v>1350000</v>
      </c>
      <c r="K12" s="6">
        <v>1200000</v>
      </c>
      <c r="L12" s="7">
        <v>1200000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7982598</v>
      </c>
      <c r="D15" s="6">
        <v>10252253</v>
      </c>
      <c r="E15" s="7">
        <v>18331592</v>
      </c>
      <c r="F15" s="8">
        <v>19374650</v>
      </c>
      <c r="G15" s="6">
        <v>21030931</v>
      </c>
      <c r="H15" s="6">
        <v>15924186</v>
      </c>
      <c r="I15" s="9">
        <v>18066766</v>
      </c>
      <c r="J15" s="10">
        <v>3743500</v>
      </c>
      <c r="K15" s="6">
        <v>5860000</v>
      </c>
      <c r="L15" s="7">
        <v>4316000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330391</v>
      </c>
      <c r="D18" s="16">
        <v>53000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35671806</v>
      </c>
      <c r="D20" s="53">
        <f aca="true" t="shared" si="2" ref="D20:L20">SUM(D26:D33)</f>
        <v>11945865</v>
      </c>
      <c r="E20" s="54">
        <f t="shared" si="2"/>
        <v>25180347</v>
      </c>
      <c r="F20" s="55">
        <f t="shared" si="2"/>
        <v>6588120</v>
      </c>
      <c r="G20" s="53">
        <f t="shared" si="2"/>
        <v>4565000</v>
      </c>
      <c r="H20" s="53">
        <f>SUM(H26:H33)</f>
        <v>3510550</v>
      </c>
      <c r="I20" s="56">
        <f t="shared" si="2"/>
        <v>3638732</v>
      </c>
      <c r="J20" s="57">
        <f t="shared" si="2"/>
        <v>50913394</v>
      </c>
      <c r="K20" s="53">
        <f t="shared" si="2"/>
        <v>40839970</v>
      </c>
      <c r="L20" s="54">
        <f t="shared" si="2"/>
        <v>26961370</v>
      </c>
    </row>
    <row r="21" spans="1:12" ht="13.5">
      <c r="A21" s="46" t="s">
        <v>19</v>
      </c>
      <c r="B21" s="47"/>
      <c r="C21" s="6">
        <v>4630014</v>
      </c>
      <c r="D21" s="6">
        <v>2540682</v>
      </c>
      <c r="E21" s="7">
        <v>4028821</v>
      </c>
      <c r="F21" s="8">
        <v>215000</v>
      </c>
      <c r="G21" s="6">
        <v>215000</v>
      </c>
      <c r="H21" s="6">
        <v>201622</v>
      </c>
      <c r="I21" s="9">
        <v>174095</v>
      </c>
      <c r="J21" s="10">
        <v>1815000</v>
      </c>
      <c r="K21" s="6">
        <v>17387620</v>
      </c>
      <c r="L21" s="7">
        <v>24831370</v>
      </c>
    </row>
    <row r="22" spans="1:12" ht="13.5">
      <c r="A22" s="46" t="s">
        <v>20</v>
      </c>
      <c r="B22" s="47"/>
      <c r="C22" s="6">
        <v>5904809</v>
      </c>
      <c r="D22" s="6">
        <v>4885875</v>
      </c>
      <c r="E22" s="7">
        <v>2131959</v>
      </c>
      <c r="F22" s="8">
        <v>1300000</v>
      </c>
      <c r="G22" s="6">
        <v>1400000</v>
      </c>
      <c r="H22" s="6">
        <v>1338565</v>
      </c>
      <c r="I22" s="9">
        <v>1355711</v>
      </c>
      <c r="J22" s="10">
        <v>21057080</v>
      </c>
      <c r="K22" s="6">
        <v>16585580</v>
      </c>
      <c r="L22" s="7">
        <v>1830000</v>
      </c>
    </row>
    <row r="23" spans="1:12" ht="13.5">
      <c r="A23" s="46" t="s">
        <v>21</v>
      </c>
      <c r="B23" s="47"/>
      <c r="C23" s="6">
        <v>20923907</v>
      </c>
      <c r="D23" s="6">
        <v>1833579</v>
      </c>
      <c r="E23" s="7">
        <v>3785</v>
      </c>
      <c r="F23" s="8">
        <v>850000</v>
      </c>
      <c r="G23" s="6">
        <v>850000</v>
      </c>
      <c r="H23" s="6">
        <v>500000</v>
      </c>
      <c r="I23" s="9">
        <v>515878</v>
      </c>
      <c r="J23" s="10">
        <v>6006300</v>
      </c>
      <c r="K23" s="6"/>
      <c r="L23" s="7"/>
    </row>
    <row r="24" spans="1:12" ht="13.5">
      <c r="A24" s="46" t="s">
        <v>22</v>
      </c>
      <c r="B24" s="47"/>
      <c r="C24" s="6">
        <v>2995062</v>
      </c>
      <c r="D24" s="6">
        <v>872733</v>
      </c>
      <c r="E24" s="7">
        <v>15828890</v>
      </c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>
        <v>700000</v>
      </c>
      <c r="L25" s="7"/>
    </row>
    <row r="26" spans="1:12" ht="13.5">
      <c r="A26" s="48" t="s">
        <v>24</v>
      </c>
      <c r="B26" s="58"/>
      <c r="C26" s="21">
        <f aca="true" t="shared" si="3" ref="C26:L26">SUM(C21:C25)</f>
        <v>34453792</v>
      </c>
      <c r="D26" s="21">
        <f t="shared" si="3"/>
        <v>10132869</v>
      </c>
      <c r="E26" s="22">
        <f t="shared" si="3"/>
        <v>21993455</v>
      </c>
      <c r="F26" s="23">
        <f t="shared" si="3"/>
        <v>2365000</v>
      </c>
      <c r="G26" s="21">
        <f t="shared" si="3"/>
        <v>2465000</v>
      </c>
      <c r="H26" s="21">
        <f>SUM(H21:H25)</f>
        <v>2040187</v>
      </c>
      <c r="I26" s="24">
        <f t="shared" si="3"/>
        <v>2045684</v>
      </c>
      <c r="J26" s="25">
        <f t="shared" si="3"/>
        <v>28878380</v>
      </c>
      <c r="K26" s="21">
        <f t="shared" si="3"/>
        <v>34673200</v>
      </c>
      <c r="L26" s="22">
        <f t="shared" si="3"/>
        <v>26661370</v>
      </c>
    </row>
    <row r="27" spans="1:12" ht="13.5">
      <c r="A27" s="49" t="s">
        <v>25</v>
      </c>
      <c r="B27" s="59"/>
      <c r="C27" s="6">
        <v>199229</v>
      </c>
      <c r="D27" s="6">
        <v>500000</v>
      </c>
      <c r="E27" s="7">
        <v>79425</v>
      </c>
      <c r="F27" s="8">
        <v>2623120</v>
      </c>
      <c r="G27" s="6">
        <v>500000</v>
      </c>
      <c r="H27" s="6">
        <v>499999</v>
      </c>
      <c r="I27" s="9">
        <v>500000</v>
      </c>
      <c r="J27" s="10">
        <v>19750600</v>
      </c>
      <c r="K27" s="6">
        <v>5866770</v>
      </c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1018785</v>
      </c>
      <c r="D30" s="6">
        <v>1312996</v>
      </c>
      <c r="E30" s="7">
        <v>3107467</v>
      </c>
      <c r="F30" s="8">
        <v>1600000</v>
      </c>
      <c r="G30" s="6">
        <v>1600000</v>
      </c>
      <c r="H30" s="6">
        <v>970364</v>
      </c>
      <c r="I30" s="9">
        <v>1093048</v>
      </c>
      <c r="J30" s="10">
        <v>2284414</v>
      </c>
      <c r="K30" s="6">
        <v>300000</v>
      </c>
      <c r="L30" s="7">
        <v>300000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4828433</v>
      </c>
      <c r="D36" s="6">
        <f t="shared" si="4"/>
        <v>2755086</v>
      </c>
      <c r="E36" s="7">
        <f t="shared" si="4"/>
        <v>4610571</v>
      </c>
      <c r="F36" s="8">
        <f t="shared" si="4"/>
        <v>2275000</v>
      </c>
      <c r="G36" s="6">
        <f t="shared" si="4"/>
        <v>2175000</v>
      </c>
      <c r="H36" s="6">
        <f>H6+H21</f>
        <v>1043042</v>
      </c>
      <c r="I36" s="9">
        <f t="shared" si="4"/>
        <v>1968020</v>
      </c>
      <c r="J36" s="10">
        <f t="shared" si="4"/>
        <v>1815000</v>
      </c>
      <c r="K36" s="6">
        <f t="shared" si="4"/>
        <v>17387620</v>
      </c>
      <c r="L36" s="7">
        <f t="shared" si="4"/>
        <v>25181370</v>
      </c>
    </row>
    <row r="37" spans="1:12" ht="13.5">
      <c r="A37" s="46" t="s">
        <v>20</v>
      </c>
      <c r="B37" s="47"/>
      <c r="C37" s="6">
        <f t="shared" si="4"/>
        <v>7313283</v>
      </c>
      <c r="D37" s="6">
        <f t="shared" si="4"/>
        <v>11965200</v>
      </c>
      <c r="E37" s="7">
        <f t="shared" si="4"/>
        <v>4001614</v>
      </c>
      <c r="F37" s="8">
        <f t="shared" si="4"/>
        <v>3295060</v>
      </c>
      <c r="G37" s="6">
        <f t="shared" si="4"/>
        <v>5800460</v>
      </c>
      <c r="H37" s="6">
        <f>H7+H22</f>
        <v>3565809</v>
      </c>
      <c r="I37" s="9">
        <f t="shared" si="4"/>
        <v>4248424</v>
      </c>
      <c r="J37" s="10">
        <f t="shared" si="4"/>
        <v>26037970</v>
      </c>
      <c r="K37" s="6">
        <f t="shared" si="4"/>
        <v>18442780</v>
      </c>
      <c r="L37" s="7">
        <f t="shared" si="4"/>
        <v>2840000</v>
      </c>
    </row>
    <row r="38" spans="1:12" ht="13.5">
      <c r="A38" s="46" t="s">
        <v>21</v>
      </c>
      <c r="B38" s="47"/>
      <c r="C38" s="6">
        <f t="shared" si="4"/>
        <v>20996683</v>
      </c>
      <c r="D38" s="6">
        <f t="shared" si="4"/>
        <v>20884565</v>
      </c>
      <c r="E38" s="7">
        <f t="shared" si="4"/>
        <v>3785</v>
      </c>
      <c r="F38" s="8">
        <f t="shared" si="4"/>
        <v>10785480</v>
      </c>
      <c r="G38" s="6">
        <f t="shared" si="4"/>
        <v>10550546</v>
      </c>
      <c r="H38" s="6">
        <f>H8+H23</f>
        <v>9744963</v>
      </c>
      <c r="I38" s="9">
        <f t="shared" si="4"/>
        <v>9930241</v>
      </c>
      <c r="J38" s="10">
        <f t="shared" si="4"/>
        <v>21026760</v>
      </c>
      <c r="K38" s="6">
        <f t="shared" si="4"/>
        <v>0</v>
      </c>
      <c r="L38" s="7">
        <f t="shared" si="4"/>
        <v>1160000</v>
      </c>
    </row>
    <row r="39" spans="1:12" ht="13.5">
      <c r="A39" s="46" t="s">
        <v>22</v>
      </c>
      <c r="B39" s="47"/>
      <c r="C39" s="6">
        <f t="shared" si="4"/>
        <v>3327293</v>
      </c>
      <c r="D39" s="6">
        <f t="shared" si="4"/>
        <v>1007333</v>
      </c>
      <c r="E39" s="7">
        <f t="shared" si="4"/>
        <v>20224299</v>
      </c>
      <c r="F39" s="8">
        <f t="shared" si="4"/>
        <v>8875700</v>
      </c>
      <c r="G39" s="6">
        <f t="shared" si="4"/>
        <v>10390120</v>
      </c>
      <c r="H39" s="6">
        <f>H9+H24</f>
        <v>9868073</v>
      </c>
      <c r="I39" s="9">
        <f t="shared" si="4"/>
        <v>9965176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4095971</v>
      </c>
      <c r="D40" s="6">
        <f t="shared" si="4"/>
        <v>3016307</v>
      </c>
      <c r="E40" s="7">
        <f t="shared" si="4"/>
        <v>23839468</v>
      </c>
      <c r="F40" s="8">
        <f t="shared" si="4"/>
        <v>0</v>
      </c>
      <c r="G40" s="6">
        <f t="shared" si="4"/>
        <v>715596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700000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40561663</v>
      </c>
      <c r="D41" s="21">
        <f aca="true" t="shared" si="5" ref="D41:L41">SUM(D36:D40)</f>
        <v>39628491</v>
      </c>
      <c r="E41" s="22">
        <f t="shared" si="5"/>
        <v>52679737</v>
      </c>
      <c r="F41" s="23">
        <f t="shared" si="5"/>
        <v>25231240</v>
      </c>
      <c r="G41" s="21">
        <f t="shared" si="5"/>
        <v>29631722</v>
      </c>
      <c r="H41" s="21">
        <f>SUM(H36:H40)</f>
        <v>24221887</v>
      </c>
      <c r="I41" s="24">
        <f t="shared" si="5"/>
        <v>26111861</v>
      </c>
      <c r="J41" s="25">
        <f t="shared" si="5"/>
        <v>48879730</v>
      </c>
      <c r="K41" s="21">
        <f t="shared" si="5"/>
        <v>36530400</v>
      </c>
      <c r="L41" s="22">
        <f t="shared" si="5"/>
        <v>29181370</v>
      </c>
    </row>
    <row r="42" spans="1:12" ht="13.5">
      <c r="A42" s="49" t="s">
        <v>25</v>
      </c>
      <c r="B42" s="39"/>
      <c r="C42" s="6">
        <f t="shared" si="4"/>
        <v>2644771</v>
      </c>
      <c r="D42" s="6">
        <f t="shared" si="4"/>
        <v>3088720</v>
      </c>
      <c r="E42" s="61">
        <f t="shared" si="4"/>
        <v>276547</v>
      </c>
      <c r="F42" s="62">
        <f t="shared" si="4"/>
        <v>7030240</v>
      </c>
      <c r="G42" s="60">
        <f t="shared" si="4"/>
        <v>6126910</v>
      </c>
      <c r="H42" s="60">
        <f t="shared" si="4"/>
        <v>5515116</v>
      </c>
      <c r="I42" s="63">
        <f t="shared" si="4"/>
        <v>7158859</v>
      </c>
      <c r="J42" s="64">
        <f t="shared" si="4"/>
        <v>21100600</v>
      </c>
      <c r="K42" s="60">
        <f t="shared" si="4"/>
        <v>7066770</v>
      </c>
      <c r="L42" s="61">
        <f t="shared" si="4"/>
        <v>1200000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9001383</v>
      </c>
      <c r="D45" s="6">
        <f t="shared" si="4"/>
        <v>11565249</v>
      </c>
      <c r="E45" s="61">
        <f t="shared" si="4"/>
        <v>21439059</v>
      </c>
      <c r="F45" s="62">
        <f t="shared" si="4"/>
        <v>20974650</v>
      </c>
      <c r="G45" s="60">
        <f t="shared" si="4"/>
        <v>22630931</v>
      </c>
      <c r="H45" s="60">
        <f t="shared" si="4"/>
        <v>16894550</v>
      </c>
      <c r="I45" s="63">
        <f t="shared" si="4"/>
        <v>19159814</v>
      </c>
      <c r="J45" s="64">
        <f t="shared" si="4"/>
        <v>6027914</v>
      </c>
      <c r="K45" s="60">
        <f t="shared" si="4"/>
        <v>6160000</v>
      </c>
      <c r="L45" s="61">
        <f t="shared" si="4"/>
        <v>4616000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330391</v>
      </c>
      <c r="D48" s="6">
        <f t="shared" si="4"/>
        <v>53000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52538208</v>
      </c>
      <c r="D49" s="72">
        <f aca="true" t="shared" si="6" ref="D49:L49">SUM(D41:D48)</f>
        <v>54335460</v>
      </c>
      <c r="E49" s="73">
        <f t="shared" si="6"/>
        <v>74395343</v>
      </c>
      <c r="F49" s="74">
        <f t="shared" si="6"/>
        <v>53236130</v>
      </c>
      <c r="G49" s="72">
        <f t="shared" si="6"/>
        <v>58389563</v>
      </c>
      <c r="H49" s="72">
        <f>SUM(H41:H48)</f>
        <v>46631553</v>
      </c>
      <c r="I49" s="75">
        <f t="shared" si="6"/>
        <v>52430534</v>
      </c>
      <c r="J49" s="76">
        <f t="shared" si="6"/>
        <v>76008244</v>
      </c>
      <c r="K49" s="72">
        <f t="shared" si="6"/>
        <v>49757170</v>
      </c>
      <c r="L49" s="73">
        <f t="shared" si="6"/>
        <v>34997370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81597966</v>
      </c>
      <c r="D52" s="6">
        <v>80847581</v>
      </c>
      <c r="E52" s="7">
        <v>99636416</v>
      </c>
      <c r="F52" s="8">
        <v>83411282</v>
      </c>
      <c r="G52" s="6">
        <v>83311282</v>
      </c>
      <c r="H52" s="6"/>
      <c r="I52" s="9">
        <v>97598856</v>
      </c>
      <c r="J52" s="10">
        <v>79666709</v>
      </c>
      <c r="K52" s="6">
        <v>92058802</v>
      </c>
      <c r="L52" s="7">
        <v>109990177</v>
      </c>
    </row>
    <row r="53" spans="1:12" ht="13.5">
      <c r="A53" s="79" t="s">
        <v>20</v>
      </c>
      <c r="B53" s="47"/>
      <c r="C53" s="6">
        <v>80154381</v>
      </c>
      <c r="D53" s="6">
        <v>91695411</v>
      </c>
      <c r="E53" s="7">
        <v>93131493</v>
      </c>
      <c r="F53" s="8">
        <v>89166263</v>
      </c>
      <c r="G53" s="6">
        <v>91671663</v>
      </c>
      <c r="H53" s="6"/>
      <c r="I53" s="9">
        <v>94215175</v>
      </c>
      <c r="J53" s="10">
        <v>112449893</v>
      </c>
      <c r="K53" s="6">
        <v>126173119</v>
      </c>
      <c r="L53" s="7">
        <v>123330904</v>
      </c>
    </row>
    <row r="54" spans="1:12" ht="13.5">
      <c r="A54" s="79" t="s">
        <v>21</v>
      </c>
      <c r="B54" s="47"/>
      <c r="C54" s="6">
        <v>93317607</v>
      </c>
      <c r="D54" s="6">
        <v>111829858</v>
      </c>
      <c r="E54" s="7">
        <v>109968560</v>
      </c>
      <c r="F54" s="8">
        <v>107218229</v>
      </c>
      <c r="G54" s="6">
        <v>106983295</v>
      </c>
      <c r="H54" s="6"/>
      <c r="I54" s="9">
        <v>116453898</v>
      </c>
      <c r="J54" s="10">
        <v>122464235</v>
      </c>
      <c r="K54" s="6">
        <v>117326669</v>
      </c>
      <c r="L54" s="7">
        <v>113357667</v>
      </c>
    </row>
    <row r="55" spans="1:12" ht="13.5">
      <c r="A55" s="79" t="s">
        <v>22</v>
      </c>
      <c r="B55" s="47"/>
      <c r="C55" s="6">
        <v>43158498</v>
      </c>
      <c r="D55" s="6">
        <v>42478422</v>
      </c>
      <c r="E55" s="7">
        <v>66489197</v>
      </c>
      <c r="F55" s="8">
        <v>55469666</v>
      </c>
      <c r="G55" s="6">
        <v>56984086</v>
      </c>
      <c r="H55" s="6"/>
      <c r="I55" s="9">
        <v>74493604</v>
      </c>
      <c r="J55" s="10">
        <v>54141779</v>
      </c>
      <c r="K55" s="6">
        <v>51859797</v>
      </c>
      <c r="L55" s="7">
        <v>49582911</v>
      </c>
    </row>
    <row r="56" spans="1:12" ht="13.5">
      <c r="A56" s="79" t="s">
        <v>23</v>
      </c>
      <c r="B56" s="47"/>
      <c r="C56" s="6">
        <v>25085476</v>
      </c>
      <c r="D56" s="6">
        <v>27454767</v>
      </c>
      <c r="E56" s="7">
        <v>28065421</v>
      </c>
      <c r="F56" s="8">
        <v>46112173</v>
      </c>
      <c r="G56" s="6">
        <v>46827768</v>
      </c>
      <c r="H56" s="6"/>
      <c r="I56" s="9">
        <v>27102881</v>
      </c>
      <c r="J56" s="10">
        <v>45993189</v>
      </c>
      <c r="K56" s="6">
        <v>46019772</v>
      </c>
      <c r="L56" s="7">
        <v>45336131</v>
      </c>
    </row>
    <row r="57" spans="1:12" ht="13.5">
      <c r="A57" s="80" t="s">
        <v>24</v>
      </c>
      <c r="B57" s="47"/>
      <c r="C57" s="21">
        <f>SUM(C52:C56)</f>
        <v>323313928</v>
      </c>
      <c r="D57" s="21">
        <f aca="true" t="shared" si="7" ref="D57:L57">SUM(D52:D56)</f>
        <v>354306039</v>
      </c>
      <c r="E57" s="22">
        <f t="shared" si="7"/>
        <v>397291087</v>
      </c>
      <c r="F57" s="23">
        <f t="shared" si="7"/>
        <v>381377613</v>
      </c>
      <c r="G57" s="21">
        <f t="shared" si="7"/>
        <v>385778094</v>
      </c>
      <c r="H57" s="21">
        <f>SUM(H52:H56)</f>
        <v>0</v>
      </c>
      <c r="I57" s="24">
        <f t="shared" si="7"/>
        <v>409864414</v>
      </c>
      <c r="J57" s="25">
        <f t="shared" si="7"/>
        <v>414715805</v>
      </c>
      <c r="K57" s="21">
        <f t="shared" si="7"/>
        <v>433438159</v>
      </c>
      <c r="L57" s="22">
        <f t="shared" si="7"/>
        <v>441597790</v>
      </c>
    </row>
    <row r="58" spans="1:12" ht="13.5">
      <c r="A58" s="77" t="s">
        <v>25</v>
      </c>
      <c r="B58" s="39"/>
      <c r="C58" s="6">
        <v>57091791</v>
      </c>
      <c r="D58" s="6">
        <v>58364750</v>
      </c>
      <c r="E58" s="7">
        <v>56137570</v>
      </c>
      <c r="F58" s="8">
        <v>64192476</v>
      </c>
      <c r="G58" s="6">
        <v>63289147</v>
      </c>
      <c r="H58" s="6"/>
      <c r="I58" s="9">
        <v>61461525</v>
      </c>
      <c r="J58" s="10">
        <v>80991430</v>
      </c>
      <c r="K58" s="6">
        <v>84897284</v>
      </c>
      <c r="L58" s="7">
        <v>82720124</v>
      </c>
    </row>
    <row r="59" spans="1:12" ht="13.5">
      <c r="A59" s="77" t="s">
        <v>26</v>
      </c>
      <c r="B59" s="39"/>
      <c r="C59" s="11">
        <v>649000</v>
      </c>
      <c r="D59" s="11">
        <v>260000</v>
      </c>
      <c r="E59" s="12">
        <v>260000</v>
      </c>
      <c r="F59" s="13">
        <v>939000</v>
      </c>
      <c r="G59" s="11">
        <v>939000</v>
      </c>
      <c r="H59" s="11"/>
      <c r="I59" s="14">
        <v>260000</v>
      </c>
      <c r="J59" s="15">
        <v>939000</v>
      </c>
      <c r="K59" s="11">
        <v>939000</v>
      </c>
      <c r="L59" s="12">
        <v>939000</v>
      </c>
    </row>
    <row r="60" spans="1:12" ht="13.5">
      <c r="A60" s="77" t="s">
        <v>27</v>
      </c>
      <c r="B60" s="39"/>
      <c r="C60" s="6">
        <v>27339947</v>
      </c>
      <c r="D60" s="6">
        <v>27290365</v>
      </c>
      <c r="E60" s="7">
        <v>27040649</v>
      </c>
      <c r="F60" s="8">
        <v>26816924</v>
      </c>
      <c r="G60" s="6">
        <v>26816924</v>
      </c>
      <c r="H60" s="6"/>
      <c r="I60" s="9">
        <v>26971067</v>
      </c>
      <c r="J60" s="10">
        <v>26750770</v>
      </c>
      <c r="K60" s="6">
        <v>26701053</v>
      </c>
      <c r="L60" s="7">
        <v>26651471</v>
      </c>
    </row>
    <row r="61" spans="1:12" ht="13.5">
      <c r="A61" s="77" t="s">
        <v>28</v>
      </c>
      <c r="B61" s="39" t="s">
        <v>29</v>
      </c>
      <c r="C61" s="6">
        <v>120315184</v>
      </c>
      <c r="D61" s="6">
        <v>125717230</v>
      </c>
      <c r="E61" s="7">
        <v>131573285</v>
      </c>
      <c r="F61" s="8">
        <v>144305919</v>
      </c>
      <c r="G61" s="6">
        <v>145912203</v>
      </c>
      <c r="H61" s="6"/>
      <c r="I61" s="9">
        <v>141618847</v>
      </c>
      <c r="J61" s="10">
        <v>141376286</v>
      </c>
      <c r="K61" s="6">
        <v>138918379</v>
      </c>
      <c r="L61" s="7">
        <v>134489902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545165</v>
      </c>
      <c r="D64" s="6">
        <v>470432</v>
      </c>
      <c r="E64" s="7">
        <v>210328</v>
      </c>
      <c r="F64" s="8">
        <v>305029</v>
      </c>
      <c r="G64" s="6">
        <v>305029</v>
      </c>
      <c r="H64" s="6"/>
      <c r="I64" s="9">
        <v>156146</v>
      </c>
      <c r="J64" s="10">
        <v>232984</v>
      </c>
      <c r="K64" s="6">
        <v>182019</v>
      </c>
      <c r="L64" s="7">
        <v>176783</v>
      </c>
    </row>
    <row r="65" spans="1:12" ht="13.5">
      <c r="A65" s="70" t="s">
        <v>40</v>
      </c>
      <c r="B65" s="71"/>
      <c r="C65" s="72">
        <f>SUM(C57:C64)</f>
        <v>529255015</v>
      </c>
      <c r="D65" s="72">
        <f aca="true" t="shared" si="8" ref="D65:L65">SUM(D57:D64)</f>
        <v>566408816</v>
      </c>
      <c r="E65" s="73">
        <f t="shared" si="8"/>
        <v>612512919</v>
      </c>
      <c r="F65" s="74">
        <f t="shared" si="8"/>
        <v>617936961</v>
      </c>
      <c r="G65" s="72">
        <f t="shared" si="8"/>
        <v>623040397</v>
      </c>
      <c r="H65" s="72">
        <f>SUM(H57:H64)</f>
        <v>0</v>
      </c>
      <c r="I65" s="75">
        <f t="shared" si="8"/>
        <v>640331999</v>
      </c>
      <c r="J65" s="82">
        <f t="shared" si="8"/>
        <v>665006275</v>
      </c>
      <c r="K65" s="72">
        <f t="shared" si="8"/>
        <v>685075894</v>
      </c>
      <c r="L65" s="73">
        <f t="shared" si="8"/>
        <v>686575070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20529952</v>
      </c>
      <c r="D68" s="60">
        <v>34128236</v>
      </c>
      <c r="E68" s="61">
        <v>31128249</v>
      </c>
      <c r="F68" s="62">
        <v>27548133</v>
      </c>
      <c r="G68" s="60">
        <v>27598132</v>
      </c>
      <c r="H68" s="60"/>
      <c r="I68" s="63">
        <v>26724171</v>
      </c>
      <c r="J68" s="64">
        <v>34311572</v>
      </c>
      <c r="K68" s="60">
        <v>29687554</v>
      </c>
      <c r="L68" s="61">
        <v>33498192</v>
      </c>
    </row>
    <row r="69" spans="1:12" ht="13.5">
      <c r="A69" s="84" t="s">
        <v>43</v>
      </c>
      <c r="B69" s="39" t="s">
        <v>44</v>
      </c>
      <c r="C69" s="60">
        <f>SUM(C75:C79)</f>
        <v>14855601</v>
      </c>
      <c r="D69" s="60">
        <f aca="true" t="shared" si="9" ref="D69:L69">SUM(D75:D79)</f>
        <v>14702436</v>
      </c>
      <c r="E69" s="61">
        <f t="shared" si="9"/>
        <v>18136920</v>
      </c>
      <c r="F69" s="62">
        <f t="shared" si="9"/>
        <v>18574130</v>
      </c>
      <c r="G69" s="60">
        <f t="shared" si="9"/>
        <v>19935490</v>
      </c>
      <c r="H69" s="60">
        <f>SUM(H75:H79)</f>
        <v>16049321</v>
      </c>
      <c r="I69" s="63">
        <f t="shared" si="9"/>
        <v>16675318</v>
      </c>
      <c r="J69" s="64">
        <f t="shared" si="9"/>
        <v>21508170</v>
      </c>
      <c r="K69" s="60">
        <f t="shared" si="9"/>
        <v>23063980</v>
      </c>
      <c r="L69" s="61">
        <f t="shared" si="9"/>
        <v>24909560</v>
      </c>
    </row>
    <row r="70" spans="1:12" ht="13.5">
      <c r="A70" s="79" t="s">
        <v>19</v>
      </c>
      <c r="B70" s="47"/>
      <c r="C70" s="6">
        <v>1926790</v>
      </c>
      <c r="D70" s="6">
        <v>1964163</v>
      </c>
      <c r="E70" s="7">
        <v>1914269</v>
      </c>
      <c r="F70" s="8">
        <v>2032440</v>
      </c>
      <c r="G70" s="6">
        <v>2032440</v>
      </c>
      <c r="H70" s="6">
        <v>2091290</v>
      </c>
      <c r="I70" s="9">
        <v>2517996</v>
      </c>
      <c r="J70" s="10">
        <v>153000</v>
      </c>
      <c r="K70" s="6"/>
      <c r="L70" s="7"/>
    </row>
    <row r="71" spans="1:12" ht="13.5">
      <c r="A71" s="79" t="s">
        <v>20</v>
      </c>
      <c r="B71" s="47"/>
      <c r="C71" s="6">
        <v>2744034</v>
      </c>
      <c r="D71" s="6">
        <v>2001599</v>
      </c>
      <c r="E71" s="7">
        <v>3267373</v>
      </c>
      <c r="F71" s="8">
        <v>1970080</v>
      </c>
      <c r="G71" s="6">
        <v>1845080</v>
      </c>
      <c r="H71" s="6">
        <v>1858188</v>
      </c>
      <c r="I71" s="9">
        <v>2083607</v>
      </c>
      <c r="J71" s="10"/>
      <c r="K71" s="6"/>
      <c r="L71" s="7"/>
    </row>
    <row r="72" spans="1:12" ht="13.5">
      <c r="A72" s="79" t="s">
        <v>21</v>
      </c>
      <c r="B72" s="47"/>
      <c r="C72" s="6">
        <v>1795136</v>
      </c>
      <c r="D72" s="6">
        <v>2140268</v>
      </c>
      <c r="E72" s="7">
        <v>3047578</v>
      </c>
      <c r="F72" s="8">
        <v>2830400</v>
      </c>
      <c r="G72" s="6">
        <v>3424900</v>
      </c>
      <c r="H72" s="6">
        <v>2404706</v>
      </c>
      <c r="I72" s="9">
        <v>2920983</v>
      </c>
      <c r="J72" s="10"/>
      <c r="K72" s="6"/>
      <c r="L72" s="7"/>
    </row>
    <row r="73" spans="1:12" ht="13.5">
      <c r="A73" s="79" t="s">
        <v>22</v>
      </c>
      <c r="B73" s="47"/>
      <c r="C73" s="6">
        <v>783268</v>
      </c>
      <c r="D73" s="6">
        <v>1201115</v>
      </c>
      <c r="E73" s="7">
        <v>1448536</v>
      </c>
      <c r="F73" s="8">
        <v>1763610</v>
      </c>
      <c r="G73" s="6">
        <v>2263610</v>
      </c>
      <c r="H73" s="6">
        <v>2142667</v>
      </c>
      <c r="I73" s="9">
        <v>2443481</v>
      </c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>
        <v>828513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7249228</v>
      </c>
      <c r="D75" s="21">
        <f aca="true" t="shared" si="10" ref="D75:L75">SUM(D70:D74)</f>
        <v>7307145</v>
      </c>
      <c r="E75" s="22">
        <f t="shared" si="10"/>
        <v>9677756</v>
      </c>
      <c r="F75" s="23">
        <f t="shared" si="10"/>
        <v>8596530</v>
      </c>
      <c r="G75" s="21">
        <f t="shared" si="10"/>
        <v>9566030</v>
      </c>
      <c r="H75" s="21">
        <f>SUM(H70:H74)</f>
        <v>8496851</v>
      </c>
      <c r="I75" s="24">
        <f t="shared" si="10"/>
        <v>10794580</v>
      </c>
      <c r="J75" s="25">
        <f t="shared" si="10"/>
        <v>153000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>
        <v>586287</v>
      </c>
      <c r="D76" s="6">
        <v>618227</v>
      </c>
      <c r="E76" s="7">
        <v>570725</v>
      </c>
      <c r="F76" s="8">
        <v>695760</v>
      </c>
      <c r="G76" s="6">
        <v>1070760</v>
      </c>
      <c r="H76" s="6">
        <v>437059</v>
      </c>
      <c r="I76" s="9">
        <v>964288</v>
      </c>
      <c r="J76" s="10">
        <v>812720</v>
      </c>
      <c r="K76" s="6">
        <v>877770</v>
      </c>
      <c r="L76" s="7">
        <v>948040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7020086</v>
      </c>
      <c r="D79" s="6">
        <v>6777064</v>
      </c>
      <c r="E79" s="7">
        <v>7888439</v>
      </c>
      <c r="F79" s="8">
        <v>9281840</v>
      </c>
      <c r="G79" s="6">
        <v>9298700</v>
      </c>
      <c r="H79" s="6">
        <v>7115411</v>
      </c>
      <c r="I79" s="9">
        <v>4916450</v>
      </c>
      <c r="J79" s="10">
        <v>20542450</v>
      </c>
      <c r="K79" s="6">
        <v>22186210</v>
      </c>
      <c r="L79" s="7">
        <v>23961520</v>
      </c>
    </row>
    <row r="80" spans="1:12" ht="13.5">
      <c r="A80" s="87" t="s">
        <v>46</v>
      </c>
      <c r="B80" s="71"/>
      <c r="C80" s="72">
        <f>SUM(C68:C69)</f>
        <v>35385553</v>
      </c>
      <c r="D80" s="72">
        <f aca="true" t="shared" si="11" ref="D80:L80">SUM(D68:D69)</f>
        <v>48830672</v>
      </c>
      <c r="E80" s="73">
        <f t="shared" si="11"/>
        <v>49265169</v>
      </c>
      <c r="F80" s="74">
        <f t="shared" si="11"/>
        <v>46122263</v>
      </c>
      <c r="G80" s="72">
        <f t="shared" si="11"/>
        <v>47533622</v>
      </c>
      <c r="H80" s="72">
        <f>SUM(H68:H69)</f>
        <v>16049321</v>
      </c>
      <c r="I80" s="75">
        <f t="shared" si="11"/>
        <v>43399489</v>
      </c>
      <c r="J80" s="76">
        <f t="shared" si="11"/>
        <v>55819742</v>
      </c>
      <c r="K80" s="72">
        <f t="shared" si="11"/>
        <v>52751534</v>
      </c>
      <c r="L80" s="73">
        <f t="shared" si="11"/>
        <v>58407752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2.1149623968407725</v>
      </c>
      <c r="D82" s="95">
        <f t="shared" si="12"/>
        <v>0.2818112558046379</v>
      </c>
      <c r="E82" s="96">
        <f t="shared" si="12"/>
        <v>0.5116397246075159</v>
      </c>
      <c r="F82" s="97">
        <f t="shared" si="12"/>
        <v>0.14123046192109803</v>
      </c>
      <c r="G82" s="95">
        <f t="shared" si="12"/>
        <v>0.08481257897068296</v>
      </c>
      <c r="H82" s="95">
        <f t="shared" si="12"/>
        <v>0.08141160352879546</v>
      </c>
      <c r="I82" s="98">
        <f t="shared" si="12"/>
        <v>0.07457670860362976</v>
      </c>
      <c r="J82" s="99">
        <f t="shared" si="12"/>
        <v>2.028838347310305</v>
      </c>
      <c r="K82" s="95">
        <f t="shared" si="12"/>
        <v>4.579909612882968</v>
      </c>
      <c r="L82" s="96">
        <f t="shared" si="12"/>
        <v>3.355073419611747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1.7375494107341314</v>
      </c>
      <c r="D83" s="95">
        <f t="shared" si="13"/>
        <v>0.3500287855487169</v>
      </c>
      <c r="E83" s="96">
        <f t="shared" si="13"/>
        <v>0.8089226926962708</v>
      </c>
      <c r="F83" s="97">
        <f t="shared" si="13"/>
        <v>0.23914941894610425</v>
      </c>
      <c r="G83" s="95">
        <f t="shared" si="13"/>
        <v>0.1654097458480161</v>
      </c>
      <c r="H83" s="95">
        <f t="shared" si="13"/>
        <v>0</v>
      </c>
      <c r="I83" s="98">
        <f t="shared" si="13"/>
        <v>0.1361588353853895</v>
      </c>
      <c r="J83" s="99">
        <f t="shared" si="13"/>
        <v>1.4838548930372528</v>
      </c>
      <c r="K83" s="95">
        <f t="shared" si="13"/>
        <v>1.3756596451159298</v>
      </c>
      <c r="L83" s="96">
        <f t="shared" si="13"/>
        <v>0.8048604533641697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0.028</v>
      </c>
      <c r="D84" s="95">
        <f t="shared" si="14"/>
        <v>0.026</v>
      </c>
      <c r="E84" s="96">
        <f t="shared" si="14"/>
        <v>0.03</v>
      </c>
      <c r="F84" s="97">
        <f t="shared" si="14"/>
        <v>0.03</v>
      </c>
      <c r="G84" s="95">
        <f t="shared" si="14"/>
        <v>0.032</v>
      </c>
      <c r="H84" s="95">
        <f t="shared" si="14"/>
        <v>0</v>
      </c>
      <c r="I84" s="98">
        <f t="shared" si="14"/>
        <v>0.026</v>
      </c>
      <c r="J84" s="99">
        <f t="shared" si="14"/>
        <v>0.032</v>
      </c>
      <c r="K84" s="95">
        <f t="shared" si="14"/>
        <v>0.034</v>
      </c>
      <c r="L84" s="96">
        <f t="shared" si="14"/>
        <v>0.036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0.1</v>
      </c>
      <c r="D85" s="95">
        <f t="shared" si="15"/>
        <v>0.05</v>
      </c>
      <c r="E85" s="96">
        <f t="shared" si="15"/>
        <v>0.07</v>
      </c>
      <c r="F85" s="97">
        <f t="shared" si="15"/>
        <v>0.04</v>
      </c>
      <c r="G85" s="95">
        <f t="shared" si="15"/>
        <v>0.04</v>
      </c>
      <c r="H85" s="95">
        <f t="shared" si="15"/>
        <v>0</v>
      </c>
      <c r="I85" s="98">
        <f t="shared" si="15"/>
        <v>0.03</v>
      </c>
      <c r="J85" s="99">
        <f t="shared" si="15"/>
        <v>0.11</v>
      </c>
      <c r="K85" s="95">
        <f t="shared" si="15"/>
        <v>0.09</v>
      </c>
      <c r="L85" s="96">
        <f t="shared" si="15"/>
        <v>0.08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18574130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4250730</v>
      </c>
      <c r="K91" s="6">
        <v>4590930</v>
      </c>
      <c r="L91" s="26">
        <v>4958340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16049318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18574130</v>
      </c>
      <c r="G93" s="72">
        <f t="shared" si="16"/>
        <v>0</v>
      </c>
      <c r="H93" s="72">
        <f>SUM(H89:H92)</f>
        <v>16049318</v>
      </c>
      <c r="I93" s="75">
        <f t="shared" si="16"/>
        <v>0</v>
      </c>
      <c r="J93" s="76">
        <f t="shared" si="16"/>
        <v>4250730</v>
      </c>
      <c r="K93" s="72">
        <f t="shared" si="16"/>
        <v>4590930</v>
      </c>
      <c r="L93" s="121">
        <f t="shared" si="16"/>
        <v>4958340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5608809</v>
      </c>
      <c r="D5" s="40">
        <f aca="true" t="shared" si="0" ref="D5:L5">SUM(D11:D18)</f>
        <v>4906329</v>
      </c>
      <c r="E5" s="41">
        <f t="shared" si="0"/>
        <v>4773245</v>
      </c>
      <c r="F5" s="42">
        <f t="shared" si="0"/>
        <v>18494360</v>
      </c>
      <c r="G5" s="40">
        <f t="shared" si="0"/>
        <v>11783917</v>
      </c>
      <c r="H5" s="40">
        <f>SUM(H11:H18)</f>
        <v>10679480</v>
      </c>
      <c r="I5" s="43">
        <f t="shared" si="0"/>
        <v>11351011</v>
      </c>
      <c r="J5" s="44">
        <f t="shared" si="0"/>
        <v>1439700</v>
      </c>
      <c r="K5" s="40">
        <f t="shared" si="0"/>
        <v>0</v>
      </c>
      <c r="L5" s="41">
        <f t="shared" si="0"/>
        <v>450000</v>
      </c>
    </row>
    <row r="6" spans="1:12" ht="13.5">
      <c r="A6" s="46" t="s">
        <v>19</v>
      </c>
      <c r="B6" s="47"/>
      <c r="C6" s="6"/>
      <c r="D6" s="6"/>
      <c r="E6" s="7"/>
      <c r="F6" s="8">
        <v>670000</v>
      </c>
      <c r="G6" s="6">
        <v>775650</v>
      </c>
      <c r="H6" s="6">
        <v>239419</v>
      </c>
      <c r="I6" s="9">
        <v>576505</v>
      </c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>
        <v>95000</v>
      </c>
      <c r="G8" s="6">
        <v>67100</v>
      </c>
      <c r="H8" s="6">
        <v>67041</v>
      </c>
      <c r="I8" s="9">
        <v>67041</v>
      </c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>
        <v>30000</v>
      </c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>
        <v>202701</v>
      </c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202701</v>
      </c>
      <c r="F11" s="23">
        <f t="shared" si="1"/>
        <v>795000</v>
      </c>
      <c r="G11" s="21">
        <f t="shared" si="1"/>
        <v>842750</v>
      </c>
      <c r="H11" s="21">
        <f>SUM(H6:H10)</f>
        <v>306460</v>
      </c>
      <c r="I11" s="24">
        <f t="shared" si="1"/>
        <v>643546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>
        <v>1161942</v>
      </c>
      <c r="D12" s="6">
        <v>102226</v>
      </c>
      <c r="E12" s="7">
        <v>720446</v>
      </c>
      <c r="F12" s="8">
        <v>407000</v>
      </c>
      <c r="G12" s="6">
        <v>824900</v>
      </c>
      <c r="H12" s="6">
        <v>609277</v>
      </c>
      <c r="I12" s="9">
        <v>725937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4279438</v>
      </c>
      <c r="D15" s="6">
        <v>4378111</v>
      </c>
      <c r="E15" s="7">
        <v>3472406</v>
      </c>
      <c r="F15" s="8">
        <v>16969560</v>
      </c>
      <c r="G15" s="6">
        <v>10116267</v>
      </c>
      <c r="H15" s="6">
        <v>9763743</v>
      </c>
      <c r="I15" s="9">
        <v>9815848</v>
      </c>
      <c r="J15" s="10">
        <v>1439700</v>
      </c>
      <c r="K15" s="6"/>
      <c r="L15" s="7">
        <v>450000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167429</v>
      </c>
      <c r="D18" s="16">
        <v>425992</v>
      </c>
      <c r="E18" s="17">
        <v>377692</v>
      </c>
      <c r="F18" s="18">
        <v>322800</v>
      </c>
      <c r="G18" s="16"/>
      <c r="H18" s="16"/>
      <c r="I18" s="19">
        <v>165680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26204144</v>
      </c>
      <c r="K20" s="53">
        <f t="shared" si="2"/>
        <v>16224400</v>
      </c>
      <c r="L20" s="54">
        <f t="shared" si="2"/>
        <v>20016200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26204144</v>
      </c>
      <c r="K30" s="6">
        <v>16224400</v>
      </c>
      <c r="L30" s="7">
        <v>20016200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670000</v>
      </c>
      <c r="G36" s="6">
        <f t="shared" si="4"/>
        <v>775650</v>
      </c>
      <c r="H36" s="6">
        <f>H6+H21</f>
        <v>239419</v>
      </c>
      <c r="I36" s="9">
        <f t="shared" si="4"/>
        <v>576505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95000</v>
      </c>
      <c r="G38" s="6">
        <f t="shared" si="4"/>
        <v>67100</v>
      </c>
      <c r="H38" s="6">
        <f>H8+H23</f>
        <v>67041</v>
      </c>
      <c r="I38" s="9">
        <f t="shared" si="4"/>
        <v>67041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30000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202701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202701</v>
      </c>
      <c r="F41" s="23">
        <f t="shared" si="5"/>
        <v>795000</v>
      </c>
      <c r="G41" s="21">
        <f t="shared" si="5"/>
        <v>842750</v>
      </c>
      <c r="H41" s="21">
        <f>SUM(H36:H40)</f>
        <v>306460</v>
      </c>
      <c r="I41" s="24">
        <f t="shared" si="5"/>
        <v>643546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1161942</v>
      </c>
      <c r="D42" s="6">
        <f t="shared" si="4"/>
        <v>102226</v>
      </c>
      <c r="E42" s="61">
        <f t="shared" si="4"/>
        <v>720446</v>
      </c>
      <c r="F42" s="62">
        <f t="shared" si="4"/>
        <v>407000</v>
      </c>
      <c r="G42" s="60">
        <f t="shared" si="4"/>
        <v>824900</v>
      </c>
      <c r="H42" s="60">
        <f t="shared" si="4"/>
        <v>609277</v>
      </c>
      <c r="I42" s="63">
        <f t="shared" si="4"/>
        <v>725937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4279438</v>
      </c>
      <c r="D45" s="6">
        <f t="shared" si="4"/>
        <v>4378111</v>
      </c>
      <c r="E45" s="61">
        <f t="shared" si="4"/>
        <v>3472406</v>
      </c>
      <c r="F45" s="62">
        <f t="shared" si="4"/>
        <v>16969560</v>
      </c>
      <c r="G45" s="60">
        <f t="shared" si="4"/>
        <v>10116267</v>
      </c>
      <c r="H45" s="60">
        <f t="shared" si="4"/>
        <v>9763743</v>
      </c>
      <c r="I45" s="63">
        <f t="shared" si="4"/>
        <v>9815848</v>
      </c>
      <c r="J45" s="64">
        <f t="shared" si="4"/>
        <v>27643844</v>
      </c>
      <c r="K45" s="60">
        <f t="shared" si="4"/>
        <v>16224400</v>
      </c>
      <c r="L45" s="61">
        <f t="shared" si="4"/>
        <v>20466200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167429</v>
      </c>
      <c r="D48" s="6">
        <f t="shared" si="4"/>
        <v>425992</v>
      </c>
      <c r="E48" s="61">
        <f t="shared" si="4"/>
        <v>377692</v>
      </c>
      <c r="F48" s="62">
        <f t="shared" si="4"/>
        <v>322800</v>
      </c>
      <c r="G48" s="60">
        <f t="shared" si="4"/>
        <v>0</v>
      </c>
      <c r="H48" s="60">
        <f t="shared" si="4"/>
        <v>0</v>
      </c>
      <c r="I48" s="63">
        <f t="shared" si="4"/>
        <v>165680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5608809</v>
      </c>
      <c r="D49" s="72">
        <f aca="true" t="shared" si="6" ref="D49:L49">SUM(D41:D48)</f>
        <v>4906329</v>
      </c>
      <c r="E49" s="73">
        <f t="shared" si="6"/>
        <v>4773245</v>
      </c>
      <c r="F49" s="74">
        <f t="shared" si="6"/>
        <v>18494360</v>
      </c>
      <c r="G49" s="72">
        <f t="shared" si="6"/>
        <v>11783917</v>
      </c>
      <c r="H49" s="72">
        <f>SUM(H41:H48)</f>
        <v>10679480</v>
      </c>
      <c r="I49" s="75">
        <f t="shared" si="6"/>
        <v>11351011</v>
      </c>
      <c r="J49" s="76">
        <f t="shared" si="6"/>
        <v>27643844</v>
      </c>
      <c r="K49" s="72">
        <f t="shared" si="6"/>
        <v>16224400</v>
      </c>
      <c r="L49" s="73">
        <f t="shared" si="6"/>
        <v>20466200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819122</v>
      </c>
      <c r="G52" s="6">
        <v>924772</v>
      </c>
      <c r="H52" s="6"/>
      <c r="I52" s="9">
        <v>576505</v>
      </c>
      <c r="J52" s="10">
        <v>924012</v>
      </c>
      <c r="K52" s="6">
        <v>923252</v>
      </c>
      <c r="L52" s="7">
        <v>922492</v>
      </c>
    </row>
    <row r="53" spans="1:12" ht="13.5">
      <c r="A53" s="79" t="s">
        <v>20</v>
      </c>
      <c r="B53" s="47"/>
      <c r="C53" s="6"/>
      <c r="D53" s="6"/>
      <c r="E53" s="7"/>
      <c r="F53" s="8">
        <v>43592</v>
      </c>
      <c r="G53" s="6">
        <v>43592</v>
      </c>
      <c r="H53" s="6"/>
      <c r="I53" s="9"/>
      <c r="J53" s="10">
        <v>43105</v>
      </c>
      <c r="K53" s="6">
        <v>42618</v>
      </c>
      <c r="L53" s="7">
        <v>42131</v>
      </c>
    </row>
    <row r="54" spans="1:12" ht="13.5">
      <c r="A54" s="79" t="s">
        <v>21</v>
      </c>
      <c r="B54" s="47"/>
      <c r="C54" s="6"/>
      <c r="D54" s="6"/>
      <c r="E54" s="7"/>
      <c r="F54" s="8">
        <v>101370</v>
      </c>
      <c r="G54" s="6">
        <v>73470</v>
      </c>
      <c r="H54" s="6"/>
      <c r="I54" s="9">
        <v>67041</v>
      </c>
      <c r="J54" s="10">
        <v>-3217169</v>
      </c>
      <c r="K54" s="6">
        <v>-6507808</v>
      </c>
      <c r="L54" s="7">
        <v>-9798447</v>
      </c>
    </row>
    <row r="55" spans="1:12" ht="13.5">
      <c r="A55" s="79" t="s">
        <v>22</v>
      </c>
      <c r="B55" s="47"/>
      <c r="C55" s="6"/>
      <c r="D55" s="6"/>
      <c r="E55" s="7"/>
      <c r="F55" s="8">
        <v>30000</v>
      </c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214975</v>
      </c>
      <c r="D56" s="6">
        <v>191116</v>
      </c>
      <c r="E56" s="7">
        <v>365345</v>
      </c>
      <c r="F56" s="8">
        <v>43697154</v>
      </c>
      <c r="G56" s="6">
        <v>43725154</v>
      </c>
      <c r="H56" s="6"/>
      <c r="I56" s="9">
        <v>327825</v>
      </c>
      <c r="J56" s="10">
        <v>33970850</v>
      </c>
      <c r="K56" s="6">
        <v>51434911</v>
      </c>
      <c r="L56" s="7">
        <v>63914299</v>
      </c>
    </row>
    <row r="57" spans="1:12" ht="13.5">
      <c r="A57" s="80" t="s">
        <v>24</v>
      </c>
      <c r="B57" s="47"/>
      <c r="C57" s="21">
        <f>SUM(C52:C56)</f>
        <v>214975</v>
      </c>
      <c r="D57" s="21">
        <f aca="true" t="shared" si="7" ref="D57:L57">SUM(D52:D56)</f>
        <v>191116</v>
      </c>
      <c r="E57" s="22">
        <f t="shared" si="7"/>
        <v>365345</v>
      </c>
      <c r="F57" s="23">
        <f t="shared" si="7"/>
        <v>44691238</v>
      </c>
      <c r="G57" s="21">
        <f t="shared" si="7"/>
        <v>44766988</v>
      </c>
      <c r="H57" s="21">
        <f>SUM(H52:H56)</f>
        <v>0</v>
      </c>
      <c r="I57" s="24">
        <f t="shared" si="7"/>
        <v>971371</v>
      </c>
      <c r="J57" s="25">
        <f t="shared" si="7"/>
        <v>31720798</v>
      </c>
      <c r="K57" s="21">
        <f t="shared" si="7"/>
        <v>45892973</v>
      </c>
      <c r="L57" s="22">
        <f t="shared" si="7"/>
        <v>55080475</v>
      </c>
    </row>
    <row r="58" spans="1:12" ht="13.5">
      <c r="A58" s="77" t="s">
        <v>25</v>
      </c>
      <c r="B58" s="39"/>
      <c r="C58" s="6">
        <v>75458123</v>
      </c>
      <c r="D58" s="6">
        <v>92346810</v>
      </c>
      <c r="E58" s="7">
        <v>38600078</v>
      </c>
      <c r="F58" s="8">
        <v>407000</v>
      </c>
      <c r="G58" s="6">
        <v>3406135</v>
      </c>
      <c r="H58" s="6"/>
      <c r="I58" s="9">
        <v>36380577</v>
      </c>
      <c r="J58" s="10">
        <v>3406135</v>
      </c>
      <c r="K58" s="6">
        <v>3406135</v>
      </c>
      <c r="L58" s="7">
        <v>3406135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125019219</v>
      </c>
      <c r="D61" s="6">
        <v>114336532</v>
      </c>
      <c r="E61" s="7">
        <v>120184124</v>
      </c>
      <c r="F61" s="8">
        <v>159028343</v>
      </c>
      <c r="G61" s="6">
        <v>106229766</v>
      </c>
      <c r="H61" s="6"/>
      <c r="I61" s="9">
        <v>121455501</v>
      </c>
      <c r="J61" s="10">
        <v>126286950</v>
      </c>
      <c r="K61" s="6">
        <v>107280846</v>
      </c>
      <c r="L61" s="7">
        <v>103935986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947945</v>
      </c>
      <c r="D64" s="6">
        <v>1237920</v>
      </c>
      <c r="E64" s="7">
        <v>1353018</v>
      </c>
      <c r="F64" s="8">
        <v>1440575</v>
      </c>
      <c r="G64" s="6">
        <v>45758259</v>
      </c>
      <c r="H64" s="6"/>
      <c r="I64" s="9">
        <v>1142506</v>
      </c>
      <c r="J64" s="10">
        <v>45580459</v>
      </c>
      <c r="K64" s="6">
        <v>45402659</v>
      </c>
      <c r="L64" s="7">
        <v>45224859</v>
      </c>
    </row>
    <row r="65" spans="1:12" ht="13.5">
      <c r="A65" s="70" t="s">
        <v>40</v>
      </c>
      <c r="B65" s="71"/>
      <c r="C65" s="72">
        <f>SUM(C57:C64)</f>
        <v>201640262</v>
      </c>
      <c r="D65" s="72">
        <f aca="true" t="shared" si="8" ref="D65:L65">SUM(D57:D64)</f>
        <v>208112378</v>
      </c>
      <c r="E65" s="73">
        <f t="shared" si="8"/>
        <v>160502565</v>
      </c>
      <c r="F65" s="74">
        <f t="shared" si="8"/>
        <v>205567156</v>
      </c>
      <c r="G65" s="72">
        <f t="shared" si="8"/>
        <v>200161148</v>
      </c>
      <c r="H65" s="72">
        <f>SUM(H57:H64)</f>
        <v>0</v>
      </c>
      <c r="I65" s="75">
        <f t="shared" si="8"/>
        <v>159949955</v>
      </c>
      <c r="J65" s="82">
        <f t="shared" si="8"/>
        <v>206994342</v>
      </c>
      <c r="K65" s="72">
        <f t="shared" si="8"/>
        <v>201982613</v>
      </c>
      <c r="L65" s="73">
        <f t="shared" si="8"/>
        <v>207647455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5884434</v>
      </c>
      <c r="D68" s="60">
        <v>8654204</v>
      </c>
      <c r="E68" s="61">
        <v>6743416</v>
      </c>
      <c r="F68" s="62">
        <v>9313000</v>
      </c>
      <c r="G68" s="60">
        <v>10617800</v>
      </c>
      <c r="H68" s="60"/>
      <c r="I68" s="63">
        <v>9702786</v>
      </c>
      <c r="J68" s="64">
        <v>11055729</v>
      </c>
      <c r="K68" s="60">
        <v>11055719</v>
      </c>
      <c r="L68" s="61">
        <v>11055719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7084600</v>
      </c>
      <c r="K69" s="60">
        <f t="shared" si="9"/>
        <v>6563200</v>
      </c>
      <c r="L69" s="61">
        <f t="shared" si="9"/>
        <v>7136550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/>
      <c r="J79" s="10">
        <v>7084600</v>
      </c>
      <c r="K79" s="6">
        <v>6563200</v>
      </c>
      <c r="L79" s="7">
        <v>7136550</v>
      </c>
    </row>
    <row r="80" spans="1:12" ht="13.5">
      <c r="A80" s="87" t="s">
        <v>46</v>
      </c>
      <c r="B80" s="71"/>
      <c r="C80" s="72">
        <f>SUM(C68:C69)</f>
        <v>5884434</v>
      </c>
      <c r="D80" s="72">
        <f aca="true" t="shared" si="11" ref="D80:L80">SUM(D68:D69)</f>
        <v>8654204</v>
      </c>
      <c r="E80" s="73">
        <f t="shared" si="11"/>
        <v>6743416</v>
      </c>
      <c r="F80" s="74">
        <f t="shared" si="11"/>
        <v>9313000</v>
      </c>
      <c r="G80" s="72">
        <f t="shared" si="11"/>
        <v>10617800</v>
      </c>
      <c r="H80" s="72">
        <f>SUM(H68:H69)</f>
        <v>0</v>
      </c>
      <c r="I80" s="75">
        <f t="shared" si="11"/>
        <v>9702786</v>
      </c>
      <c r="J80" s="76">
        <f t="shared" si="11"/>
        <v>18140329</v>
      </c>
      <c r="K80" s="72">
        <f t="shared" si="11"/>
        <v>17618919</v>
      </c>
      <c r="L80" s="73">
        <f t="shared" si="11"/>
        <v>18192269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18.20111412099743</v>
      </c>
      <c r="K82" s="95">
        <f t="shared" si="12"/>
        <v>0</v>
      </c>
      <c r="L82" s="96">
        <f t="shared" si="12"/>
        <v>44.480444444444444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2.370186895861865</v>
      </c>
      <c r="K83" s="95">
        <f t="shared" si="13"/>
        <v>1.4675119727626942</v>
      </c>
      <c r="L83" s="96">
        <f t="shared" si="13"/>
        <v>1.8104837867170829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0.034</v>
      </c>
      <c r="K84" s="95">
        <f t="shared" si="14"/>
        <v>0.032</v>
      </c>
      <c r="L84" s="96">
        <f t="shared" si="14"/>
        <v>0.034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0.16</v>
      </c>
      <c r="K85" s="95">
        <f t="shared" si="15"/>
        <v>0.11</v>
      </c>
      <c r="L85" s="96">
        <f t="shared" si="15"/>
        <v>0.13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33359670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47332839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3998881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84691390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45692732</v>
      </c>
      <c r="D5" s="40">
        <f aca="true" t="shared" si="0" ref="D5:L5">SUM(D11:D18)</f>
        <v>47512005</v>
      </c>
      <c r="E5" s="41">
        <f t="shared" si="0"/>
        <v>41364365</v>
      </c>
      <c r="F5" s="42">
        <f t="shared" si="0"/>
        <v>36970985</v>
      </c>
      <c r="G5" s="40">
        <f t="shared" si="0"/>
        <v>44293818</v>
      </c>
      <c r="H5" s="40">
        <f>SUM(H11:H18)</f>
        <v>36583185</v>
      </c>
      <c r="I5" s="43">
        <f t="shared" si="0"/>
        <v>39428356</v>
      </c>
      <c r="J5" s="44">
        <f t="shared" si="0"/>
        <v>65933623</v>
      </c>
      <c r="K5" s="40">
        <f t="shared" si="0"/>
        <v>18389451</v>
      </c>
      <c r="L5" s="41">
        <f t="shared" si="0"/>
        <v>22038000</v>
      </c>
    </row>
    <row r="6" spans="1:12" ht="13.5">
      <c r="A6" s="46" t="s">
        <v>19</v>
      </c>
      <c r="B6" s="47"/>
      <c r="C6" s="6"/>
      <c r="D6" s="6"/>
      <c r="E6" s="7">
        <v>771992</v>
      </c>
      <c r="F6" s="8">
        <v>1526320</v>
      </c>
      <c r="G6" s="6">
        <v>5174484</v>
      </c>
      <c r="H6" s="6">
        <v>726302</v>
      </c>
      <c r="I6" s="9">
        <v>695642</v>
      </c>
      <c r="J6" s="10">
        <v>24052271</v>
      </c>
      <c r="K6" s="6">
        <v>5051732</v>
      </c>
      <c r="L6" s="7">
        <v>13050000</v>
      </c>
    </row>
    <row r="7" spans="1:12" ht="13.5">
      <c r="A7" s="46" t="s">
        <v>20</v>
      </c>
      <c r="B7" s="47"/>
      <c r="C7" s="6">
        <v>2195545</v>
      </c>
      <c r="D7" s="6">
        <v>3764408</v>
      </c>
      <c r="E7" s="7">
        <v>10385688</v>
      </c>
      <c r="F7" s="8">
        <v>7903510</v>
      </c>
      <c r="G7" s="6">
        <v>8120306</v>
      </c>
      <c r="H7" s="6">
        <v>7138220</v>
      </c>
      <c r="I7" s="9">
        <v>7937818</v>
      </c>
      <c r="J7" s="10">
        <v>1000000</v>
      </c>
      <c r="K7" s="6"/>
      <c r="L7" s="7"/>
    </row>
    <row r="8" spans="1:12" ht="13.5">
      <c r="A8" s="46" t="s">
        <v>21</v>
      </c>
      <c r="B8" s="47"/>
      <c r="C8" s="6">
        <v>7076680</v>
      </c>
      <c r="D8" s="6"/>
      <c r="E8" s="7">
        <v>3816190</v>
      </c>
      <c r="F8" s="8">
        <v>7116481</v>
      </c>
      <c r="G8" s="6">
        <v>14266817</v>
      </c>
      <c r="H8" s="6">
        <v>11702759</v>
      </c>
      <c r="I8" s="9">
        <v>12192469</v>
      </c>
      <c r="J8" s="10">
        <v>23172614</v>
      </c>
      <c r="K8" s="6">
        <v>10421052</v>
      </c>
      <c r="L8" s="7">
        <v>8988000</v>
      </c>
    </row>
    <row r="9" spans="1:12" ht="13.5">
      <c r="A9" s="46" t="s">
        <v>22</v>
      </c>
      <c r="B9" s="47"/>
      <c r="C9" s="6">
        <v>9962170</v>
      </c>
      <c r="D9" s="6"/>
      <c r="E9" s="7">
        <v>8513987</v>
      </c>
      <c r="F9" s="8">
        <v>7510257</v>
      </c>
      <c r="G9" s="6"/>
      <c r="H9" s="6"/>
      <c r="I9" s="9"/>
      <c r="J9" s="10">
        <v>10344494</v>
      </c>
      <c r="K9" s="6">
        <v>2916667</v>
      </c>
      <c r="L9" s="7"/>
    </row>
    <row r="10" spans="1:12" ht="13.5">
      <c r="A10" s="46" t="s">
        <v>23</v>
      </c>
      <c r="B10" s="47"/>
      <c r="C10" s="6">
        <v>16967348</v>
      </c>
      <c r="D10" s="6">
        <v>29555409</v>
      </c>
      <c r="E10" s="7">
        <v>7069326</v>
      </c>
      <c r="F10" s="8">
        <v>8317920</v>
      </c>
      <c r="G10" s="6">
        <v>8133732</v>
      </c>
      <c r="H10" s="6">
        <v>11269953</v>
      </c>
      <c r="I10" s="9">
        <v>12627980</v>
      </c>
      <c r="J10" s="10">
        <v>4517544</v>
      </c>
      <c r="K10" s="6"/>
      <c r="L10" s="7"/>
    </row>
    <row r="11" spans="1:12" ht="13.5">
      <c r="A11" s="48" t="s">
        <v>24</v>
      </c>
      <c r="B11" s="47"/>
      <c r="C11" s="21">
        <f>SUM(C6:C10)</f>
        <v>36201743</v>
      </c>
      <c r="D11" s="21">
        <f aca="true" t="shared" si="1" ref="D11:L11">SUM(D6:D10)</f>
        <v>33319817</v>
      </c>
      <c r="E11" s="22">
        <f t="shared" si="1"/>
        <v>30557183</v>
      </c>
      <c r="F11" s="23">
        <f t="shared" si="1"/>
        <v>32374488</v>
      </c>
      <c r="G11" s="21">
        <f t="shared" si="1"/>
        <v>35695339</v>
      </c>
      <c r="H11" s="21">
        <f>SUM(H6:H10)</f>
        <v>30837234</v>
      </c>
      <c r="I11" s="24">
        <f t="shared" si="1"/>
        <v>33453909</v>
      </c>
      <c r="J11" s="25">
        <f t="shared" si="1"/>
        <v>63086923</v>
      </c>
      <c r="K11" s="21">
        <f t="shared" si="1"/>
        <v>18389451</v>
      </c>
      <c r="L11" s="22">
        <f t="shared" si="1"/>
        <v>22038000</v>
      </c>
    </row>
    <row r="12" spans="1:12" ht="13.5">
      <c r="A12" s="49" t="s">
        <v>25</v>
      </c>
      <c r="B12" s="39"/>
      <c r="C12" s="6">
        <v>5624946</v>
      </c>
      <c r="D12" s="6">
        <v>10474567</v>
      </c>
      <c r="E12" s="7">
        <v>1111647</v>
      </c>
      <c r="F12" s="8">
        <v>750000</v>
      </c>
      <c r="G12" s="6">
        <v>2332165</v>
      </c>
      <c r="H12" s="6">
        <v>1850282</v>
      </c>
      <c r="I12" s="9">
        <v>1850282</v>
      </c>
      <c r="J12" s="10">
        <v>50000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3866043</v>
      </c>
      <c r="D15" s="6">
        <v>3705182</v>
      </c>
      <c r="E15" s="7">
        <v>9695535</v>
      </c>
      <c r="F15" s="8">
        <v>3846497</v>
      </c>
      <c r="G15" s="6">
        <v>6266314</v>
      </c>
      <c r="H15" s="6">
        <v>3895669</v>
      </c>
      <c r="I15" s="9">
        <v>4124165</v>
      </c>
      <c r="J15" s="10">
        <v>2606700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12439</v>
      </c>
      <c r="E18" s="17"/>
      <c r="F18" s="18"/>
      <c r="G18" s="16"/>
      <c r="H18" s="16"/>
      <c r="I18" s="19"/>
      <c r="J18" s="20">
        <v>190000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17253949</v>
      </c>
      <c r="D20" s="53">
        <f aca="true" t="shared" si="2" ref="D20:L20">SUM(D26:D33)</f>
        <v>26086128</v>
      </c>
      <c r="E20" s="54">
        <f t="shared" si="2"/>
        <v>23310374</v>
      </c>
      <c r="F20" s="55">
        <f t="shared" si="2"/>
        <v>21060055</v>
      </c>
      <c r="G20" s="53">
        <f t="shared" si="2"/>
        <v>27352344</v>
      </c>
      <c r="H20" s="53">
        <f>SUM(H26:H33)</f>
        <v>23561404</v>
      </c>
      <c r="I20" s="56">
        <f t="shared" si="2"/>
        <v>23729127</v>
      </c>
      <c r="J20" s="57">
        <f t="shared" si="2"/>
        <v>43002580</v>
      </c>
      <c r="K20" s="53">
        <f t="shared" si="2"/>
        <v>28836706</v>
      </c>
      <c r="L20" s="54">
        <f t="shared" si="2"/>
        <v>32900000</v>
      </c>
    </row>
    <row r="21" spans="1:12" ht="13.5">
      <c r="A21" s="46" t="s">
        <v>19</v>
      </c>
      <c r="B21" s="47"/>
      <c r="C21" s="6">
        <v>5191749</v>
      </c>
      <c r="D21" s="6">
        <v>3302894</v>
      </c>
      <c r="E21" s="7">
        <v>2745769</v>
      </c>
      <c r="F21" s="8"/>
      <c r="G21" s="6"/>
      <c r="H21" s="6"/>
      <c r="I21" s="9"/>
      <c r="J21" s="10">
        <v>4561404</v>
      </c>
      <c r="K21" s="6">
        <v>438596</v>
      </c>
      <c r="L21" s="7">
        <v>3000000</v>
      </c>
    </row>
    <row r="22" spans="1:12" ht="13.5">
      <c r="A22" s="46" t="s">
        <v>20</v>
      </c>
      <c r="B22" s="47"/>
      <c r="C22" s="6">
        <v>1842813</v>
      </c>
      <c r="D22" s="6">
        <v>3522251</v>
      </c>
      <c r="E22" s="7">
        <v>2370157</v>
      </c>
      <c r="F22" s="8">
        <v>3660000</v>
      </c>
      <c r="G22" s="6">
        <v>3660000</v>
      </c>
      <c r="H22" s="6">
        <v>3433072</v>
      </c>
      <c r="I22" s="9">
        <v>3433073</v>
      </c>
      <c r="J22" s="10">
        <v>13009000</v>
      </c>
      <c r="K22" s="6">
        <v>8943000</v>
      </c>
      <c r="L22" s="7">
        <v>14650000</v>
      </c>
    </row>
    <row r="23" spans="1:12" ht="13.5">
      <c r="A23" s="46" t="s">
        <v>21</v>
      </c>
      <c r="B23" s="47"/>
      <c r="C23" s="6">
        <v>1039329</v>
      </c>
      <c r="D23" s="6">
        <v>2526374</v>
      </c>
      <c r="E23" s="7">
        <v>2764641</v>
      </c>
      <c r="F23" s="8">
        <v>1500000</v>
      </c>
      <c r="G23" s="6">
        <v>20617181</v>
      </c>
      <c r="H23" s="6">
        <v>18129032</v>
      </c>
      <c r="I23" s="9">
        <v>18296754</v>
      </c>
      <c r="J23" s="10">
        <v>2850877</v>
      </c>
      <c r="K23" s="6">
        <v>153509</v>
      </c>
      <c r="L23" s="7">
        <v>7000000</v>
      </c>
    </row>
    <row r="24" spans="1:12" ht="13.5">
      <c r="A24" s="46" t="s">
        <v>22</v>
      </c>
      <c r="B24" s="47"/>
      <c r="C24" s="6">
        <v>8644484</v>
      </c>
      <c r="D24" s="6">
        <v>16038612</v>
      </c>
      <c r="E24" s="7">
        <v>10342571</v>
      </c>
      <c r="F24" s="8">
        <v>13619345</v>
      </c>
      <c r="G24" s="6">
        <v>794453</v>
      </c>
      <c r="H24" s="6">
        <v>129430</v>
      </c>
      <c r="I24" s="9">
        <v>129430</v>
      </c>
      <c r="J24" s="10">
        <v>15481365</v>
      </c>
      <c r="K24" s="6">
        <v>17767806</v>
      </c>
      <c r="L24" s="7">
        <v>6250000</v>
      </c>
    </row>
    <row r="25" spans="1:12" ht="13.5">
      <c r="A25" s="46" t="s">
        <v>23</v>
      </c>
      <c r="B25" s="47"/>
      <c r="C25" s="6"/>
      <c r="D25" s="6"/>
      <c r="E25" s="7">
        <v>3000000</v>
      </c>
      <c r="F25" s="8">
        <v>2280710</v>
      </c>
      <c r="G25" s="6">
        <v>2280710</v>
      </c>
      <c r="H25" s="6">
        <v>1869870</v>
      </c>
      <c r="I25" s="9">
        <v>1869870</v>
      </c>
      <c r="J25" s="10"/>
      <c r="K25" s="6">
        <v>1533795</v>
      </c>
      <c r="L25" s="7">
        <v>2000000</v>
      </c>
    </row>
    <row r="26" spans="1:12" ht="13.5">
      <c r="A26" s="48" t="s">
        <v>24</v>
      </c>
      <c r="B26" s="58"/>
      <c r="C26" s="21">
        <f aca="true" t="shared" si="3" ref="C26:L26">SUM(C21:C25)</f>
        <v>16718375</v>
      </c>
      <c r="D26" s="21">
        <f t="shared" si="3"/>
        <v>25390131</v>
      </c>
      <c r="E26" s="22">
        <f t="shared" si="3"/>
        <v>21223138</v>
      </c>
      <c r="F26" s="23">
        <f t="shared" si="3"/>
        <v>21060055</v>
      </c>
      <c r="G26" s="21">
        <f t="shared" si="3"/>
        <v>27352344</v>
      </c>
      <c r="H26" s="21">
        <f>SUM(H21:H25)</f>
        <v>23561404</v>
      </c>
      <c r="I26" s="24">
        <f t="shared" si="3"/>
        <v>23729127</v>
      </c>
      <c r="J26" s="25">
        <f t="shared" si="3"/>
        <v>35902646</v>
      </c>
      <c r="K26" s="21">
        <f t="shared" si="3"/>
        <v>28836706</v>
      </c>
      <c r="L26" s="22">
        <f t="shared" si="3"/>
        <v>32900000</v>
      </c>
    </row>
    <row r="27" spans="1:12" ht="13.5">
      <c r="A27" s="49" t="s">
        <v>25</v>
      </c>
      <c r="B27" s="59"/>
      <c r="C27" s="6"/>
      <c r="D27" s="6"/>
      <c r="E27" s="7">
        <v>2087236</v>
      </c>
      <c r="F27" s="8"/>
      <c r="G27" s="6"/>
      <c r="H27" s="6"/>
      <c r="I27" s="9"/>
      <c r="J27" s="10">
        <v>1950877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535574</v>
      </c>
      <c r="D30" s="6">
        <v>695997</v>
      </c>
      <c r="E30" s="7"/>
      <c r="F30" s="8"/>
      <c r="G30" s="6"/>
      <c r="H30" s="6"/>
      <c r="I30" s="9"/>
      <c r="J30" s="10">
        <v>5149057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5191749</v>
      </c>
      <c r="D36" s="6">
        <f t="shared" si="4"/>
        <v>3302894</v>
      </c>
      <c r="E36" s="7">
        <f t="shared" si="4"/>
        <v>3517761</v>
      </c>
      <c r="F36" s="8">
        <f t="shared" si="4"/>
        <v>1526320</v>
      </c>
      <c r="G36" s="6">
        <f t="shared" si="4"/>
        <v>5174484</v>
      </c>
      <c r="H36" s="6">
        <f>H6+H21</f>
        <v>726302</v>
      </c>
      <c r="I36" s="9">
        <f t="shared" si="4"/>
        <v>695642</v>
      </c>
      <c r="J36" s="10">
        <f t="shared" si="4"/>
        <v>28613675</v>
      </c>
      <c r="K36" s="6">
        <f t="shared" si="4"/>
        <v>5490328</v>
      </c>
      <c r="L36" s="7">
        <f t="shared" si="4"/>
        <v>16050000</v>
      </c>
    </row>
    <row r="37" spans="1:12" ht="13.5">
      <c r="A37" s="46" t="s">
        <v>20</v>
      </c>
      <c r="B37" s="47"/>
      <c r="C37" s="6">
        <f t="shared" si="4"/>
        <v>4038358</v>
      </c>
      <c r="D37" s="6">
        <f t="shared" si="4"/>
        <v>7286659</v>
      </c>
      <c r="E37" s="7">
        <f t="shared" si="4"/>
        <v>12755845</v>
      </c>
      <c r="F37" s="8">
        <f t="shared" si="4"/>
        <v>11563510</v>
      </c>
      <c r="G37" s="6">
        <f t="shared" si="4"/>
        <v>11780306</v>
      </c>
      <c r="H37" s="6">
        <f>H7+H22</f>
        <v>10571292</v>
      </c>
      <c r="I37" s="9">
        <f t="shared" si="4"/>
        <v>11370891</v>
      </c>
      <c r="J37" s="10">
        <f t="shared" si="4"/>
        <v>14009000</v>
      </c>
      <c r="K37" s="6">
        <f t="shared" si="4"/>
        <v>8943000</v>
      </c>
      <c r="L37" s="7">
        <f t="shared" si="4"/>
        <v>14650000</v>
      </c>
    </row>
    <row r="38" spans="1:12" ht="13.5">
      <c r="A38" s="46" t="s">
        <v>21</v>
      </c>
      <c r="B38" s="47"/>
      <c r="C38" s="6">
        <f t="shared" si="4"/>
        <v>8116009</v>
      </c>
      <c r="D38" s="6">
        <f t="shared" si="4"/>
        <v>2526374</v>
      </c>
      <c r="E38" s="7">
        <f t="shared" si="4"/>
        <v>6580831</v>
      </c>
      <c r="F38" s="8">
        <f t="shared" si="4"/>
        <v>8616481</v>
      </c>
      <c r="G38" s="6">
        <f t="shared" si="4"/>
        <v>34883998</v>
      </c>
      <c r="H38" s="6">
        <f>H8+H23</f>
        <v>29831791</v>
      </c>
      <c r="I38" s="9">
        <f t="shared" si="4"/>
        <v>30489223</v>
      </c>
      <c r="J38" s="10">
        <f t="shared" si="4"/>
        <v>26023491</v>
      </c>
      <c r="K38" s="6">
        <f t="shared" si="4"/>
        <v>10574561</v>
      </c>
      <c r="L38" s="7">
        <f t="shared" si="4"/>
        <v>15988000</v>
      </c>
    </row>
    <row r="39" spans="1:12" ht="13.5">
      <c r="A39" s="46" t="s">
        <v>22</v>
      </c>
      <c r="B39" s="47"/>
      <c r="C39" s="6">
        <f t="shared" si="4"/>
        <v>18606654</v>
      </c>
      <c r="D39" s="6">
        <f t="shared" si="4"/>
        <v>16038612</v>
      </c>
      <c r="E39" s="7">
        <f t="shared" si="4"/>
        <v>18856558</v>
      </c>
      <c r="F39" s="8">
        <f t="shared" si="4"/>
        <v>21129602</v>
      </c>
      <c r="G39" s="6">
        <f t="shared" si="4"/>
        <v>794453</v>
      </c>
      <c r="H39" s="6">
        <f>H9+H24</f>
        <v>129430</v>
      </c>
      <c r="I39" s="9">
        <f t="shared" si="4"/>
        <v>129430</v>
      </c>
      <c r="J39" s="10">
        <f t="shared" si="4"/>
        <v>25825859</v>
      </c>
      <c r="K39" s="6">
        <f t="shared" si="4"/>
        <v>20684473</v>
      </c>
      <c r="L39" s="7">
        <f t="shared" si="4"/>
        <v>6250000</v>
      </c>
    </row>
    <row r="40" spans="1:12" ht="13.5">
      <c r="A40" s="46" t="s">
        <v>23</v>
      </c>
      <c r="B40" s="47"/>
      <c r="C40" s="6">
        <f t="shared" si="4"/>
        <v>16967348</v>
      </c>
      <c r="D40" s="6">
        <f t="shared" si="4"/>
        <v>29555409</v>
      </c>
      <c r="E40" s="7">
        <f t="shared" si="4"/>
        <v>10069326</v>
      </c>
      <c r="F40" s="8">
        <f t="shared" si="4"/>
        <v>10598630</v>
      </c>
      <c r="G40" s="6">
        <f t="shared" si="4"/>
        <v>10414442</v>
      </c>
      <c r="H40" s="6">
        <f>H10+H25</f>
        <v>13139823</v>
      </c>
      <c r="I40" s="9">
        <f t="shared" si="4"/>
        <v>14497850</v>
      </c>
      <c r="J40" s="10">
        <f t="shared" si="4"/>
        <v>4517544</v>
      </c>
      <c r="K40" s="6">
        <f t="shared" si="4"/>
        <v>1533795</v>
      </c>
      <c r="L40" s="7">
        <f t="shared" si="4"/>
        <v>2000000</v>
      </c>
    </row>
    <row r="41" spans="1:12" ht="13.5">
      <c r="A41" s="48" t="s">
        <v>24</v>
      </c>
      <c r="B41" s="47"/>
      <c r="C41" s="21">
        <f>SUM(C36:C40)</f>
        <v>52920118</v>
      </c>
      <c r="D41" s="21">
        <f aca="true" t="shared" si="5" ref="D41:L41">SUM(D36:D40)</f>
        <v>58709948</v>
      </c>
      <c r="E41" s="22">
        <f t="shared" si="5"/>
        <v>51780321</v>
      </c>
      <c r="F41" s="23">
        <f t="shared" si="5"/>
        <v>53434543</v>
      </c>
      <c r="G41" s="21">
        <f t="shared" si="5"/>
        <v>63047683</v>
      </c>
      <c r="H41" s="21">
        <f>SUM(H36:H40)</f>
        <v>54398638</v>
      </c>
      <c r="I41" s="24">
        <f t="shared" si="5"/>
        <v>57183036</v>
      </c>
      <c r="J41" s="25">
        <f t="shared" si="5"/>
        <v>98989569</v>
      </c>
      <c r="K41" s="21">
        <f t="shared" si="5"/>
        <v>47226157</v>
      </c>
      <c r="L41" s="22">
        <f t="shared" si="5"/>
        <v>54938000</v>
      </c>
    </row>
    <row r="42" spans="1:12" ht="13.5">
      <c r="A42" s="49" t="s">
        <v>25</v>
      </c>
      <c r="B42" s="39"/>
      <c r="C42" s="6">
        <f t="shared" si="4"/>
        <v>5624946</v>
      </c>
      <c r="D42" s="6">
        <f t="shared" si="4"/>
        <v>10474567</v>
      </c>
      <c r="E42" s="61">
        <f t="shared" si="4"/>
        <v>3198883</v>
      </c>
      <c r="F42" s="62">
        <f t="shared" si="4"/>
        <v>750000</v>
      </c>
      <c r="G42" s="60">
        <f t="shared" si="4"/>
        <v>2332165</v>
      </c>
      <c r="H42" s="60">
        <f t="shared" si="4"/>
        <v>1850282</v>
      </c>
      <c r="I42" s="63">
        <f t="shared" si="4"/>
        <v>1850282</v>
      </c>
      <c r="J42" s="64">
        <f t="shared" si="4"/>
        <v>2000877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4401617</v>
      </c>
      <c r="D45" s="6">
        <f t="shared" si="4"/>
        <v>4401179</v>
      </c>
      <c r="E45" s="61">
        <f t="shared" si="4"/>
        <v>9695535</v>
      </c>
      <c r="F45" s="62">
        <f t="shared" si="4"/>
        <v>3846497</v>
      </c>
      <c r="G45" s="60">
        <f t="shared" si="4"/>
        <v>6266314</v>
      </c>
      <c r="H45" s="60">
        <f t="shared" si="4"/>
        <v>3895669</v>
      </c>
      <c r="I45" s="63">
        <f t="shared" si="4"/>
        <v>4124165</v>
      </c>
      <c r="J45" s="64">
        <f t="shared" si="4"/>
        <v>7755757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12439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190000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62946681</v>
      </c>
      <c r="D49" s="72">
        <f aca="true" t="shared" si="6" ref="D49:L49">SUM(D41:D48)</f>
        <v>73598133</v>
      </c>
      <c r="E49" s="73">
        <f t="shared" si="6"/>
        <v>64674739</v>
      </c>
      <c r="F49" s="74">
        <f t="shared" si="6"/>
        <v>58031040</v>
      </c>
      <c r="G49" s="72">
        <f t="shared" si="6"/>
        <v>71646162</v>
      </c>
      <c r="H49" s="72">
        <f>SUM(H41:H48)</f>
        <v>60144589</v>
      </c>
      <c r="I49" s="75">
        <f t="shared" si="6"/>
        <v>63157483</v>
      </c>
      <c r="J49" s="76">
        <f t="shared" si="6"/>
        <v>108936203</v>
      </c>
      <c r="K49" s="72">
        <f t="shared" si="6"/>
        <v>47226157</v>
      </c>
      <c r="L49" s="73">
        <f t="shared" si="6"/>
        <v>54938000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82187015</v>
      </c>
      <c r="D52" s="6">
        <v>84259649</v>
      </c>
      <c r="E52" s="7">
        <v>85250171</v>
      </c>
      <c r="F52" s="8">
        <v>83311667</v>
      </c>
      <c r="G52" s="6">
        <v>86959831</v>
      </c>
      <c r="H52" s="6"/>
      <c r="I52" s="9">
        <v>86690664</v>
      </c>
      <c r="J52" s="10">
        <v>113886118</v>
      </c>
      <c r="K52" s="6">
        <v>116768846</v>
      </c>
      <c r="L52" s="7">
        <v>130211247</v>
      </c>
    </row>
    <row r="53" spans="1:12" ht="13.5">
      <c r="A53" s="79" t="s">
        <v>20</v>
      </c>
      <c r="B53" s="47"/>
      <c r="C53" s="6">
        <v>40436887</v>
      </c>
      <c r="D53" s="6">
        <v>46668481</v>
      </c>
      <c r="E53" s="7">
        <v>58308746</v>
      </c>
      <c r="F53" s="8">
        <v>79581047</v>
      </c>
      <c r="G53" s="6">
        <v>79797843</v>
      </c>
      <c r="H53" s="6"/>
      <c r="I53" s="9">
        <v>68029421</v>
      </c>
      <c r="J53" s="10">
        <v>81616215</v>
      </c>
      <c r="K53" s="6">
        <v>89277496</v>
      </c>
      <c r="L53" s="7">
        <v>102645777</v>
      </c>
    </row>
    <row r="54" spans="1:12" ht="13.5">
      <c r="A54" s="79" t="s">
        <v>21</v>
      </c>
      <c r="B54" s="47"/>
      <c r="C54" s="6">
        <v>110349360</v>
      </c>
      <c r="D54" s="6">
        <v>110297586</v>
      </c>
      <c r="E54" s="7">
        <v>114314265</v>
      </c>
      <c r="F54" s="8">
        <v>129503311</v>
      </c>
      <c r="G54" s="6">
        <v>155770828</v>
      </c>
      <c r="H54" s="6"/>
      <c r="I54" s="9">
        <v>122364996</v>
      </c>
      <c r="J54" s="10">
        <v>147544162</v>
      </c>
      <c r="K54" s="6">
        <v>155541629</v>
      </c>
      <c r="L54" s="7">
        <v>168952535</v>
      </c>
    </row>
    <row r="55" spans="1:12" ht="13.5">
      <c r="A55" s="79" t="s">
        <v>22</v>
      </c>
      <c r="B55" s="47"/>
      <c r="C55" s="6">
        <v>116637039</v>
      </c>
      <c r="D55" s="6">
        <v>129551808</v>
      </c>
      <c r="E55" s="7">
        <v>145034366</v>
      </c>
      <c r="F55" s="8">
        <v>188484719</v>
      </c>
      <c r="G55" s="6">
        <v>168149570</v>
      </c>
      <c r="H55" s="6"/>
      <c r="I55" s="9">
        <v>165946237</v>
      </c>
      <c r="J55" s="10">
        <v>188658614</v>
      </c>
      <c r="K55" s="6">
        <v>205912560</v>
      </c>
      <c r="L55" s="7">
        <v>208732033</v>
      </c>
    </row>
    <row r="56" spans="1:12" ht="13.5">
      <c r="A56" s="79" t="s">
        <v>23</v>
      </c>
      <c r="B56" s="47"/>
      <c r="C56" s="6">
        <v>86381969</v>
      </c>
      <c r="D56" s="6">
        <v>147875866</v>
      </c>
      <c r="E56" s="7">
        <v>144063664</v>
      </c>
      <c r="F56" s="8">
        <v>151475519</v>
      </c>
      <c r="G56" s="6">
        <v>151291331</v>
      </c>
      <c r="H56" s="6"/>
      <c r="I56" s="9">
        <v>141150112</v>
      </c>
      <c r="J56" s="10">
        <v>155526451</v>
      </c>
      <c r="K56" s="6">
        <v>153041904</v>
      </c>
      <c r="L56" s="7">
        <v>151023563</v>
      </c>
    </row>
    <row r="57" spans="1:12" ht="13.5">
      <c r="A57" s="80" t="s">
        <v>24</v>
      </c>
      <c r="B57" s="47"/>
      <c r="C57" s="21">
        <f>SUM(C52:C56)</f>
        <v>435992270</v>
      </c>
      <c r="D57" s="21">
        <f aca="true" t="shared" si="7" ref="D57:L57">SUM(D52:D56)</f>
        <v>518653390</v>
      </c>
      <c r="E57" s="22">
        <f t="shared" si="7"/>
        <v>546971212</v>
      </c>
      <c r="F57" s="23">
        <f t="shared" si="7"/>
        <v>632356263</v>
      </c>
      <c r="G57" s="21">
        <f t="shared" si="7"/>
        <v>641969403</v>
      </c>
      <c r="H57" s="21">
        <f>SUM(H52:H56)</f>
        <v>0</v>
      </c>
      <c r="I57" s="24">
        <f t="shared" si="7"/>
        <v>584181430</v>
      </c>
      <c r="J57" s="25">
        <f t="shared" si="7"/>
        <v>687231560</v>
      </c>
      <c r="K57" s="21">
        <f t="shared" si="7"/>
        <v>720542435</v>
      </c>
      <c r="L57" s="22">
        <f t="shared" si="7"/>
        <v>761565155</v>
      </c>
    </row>
    <row r="58" spans="1:12" ht="13.5">
      <c r="A58" s="77" t="s">
        <v>25</v>
      </c>
      <c r="B58" s="39"/>
      <c r="C58" s="6">
        <v>958475</v>
      </c>
      <c r="D58" s="6">
        <v>901016</v>
      </c>
      <c r="E58" s="7">
        <v>472928</v>
      </c>
      <c r="F58" s="8">
        <v>19246263</v>
      </c>
      <c r="G58" s="6">
        <v>20828428</v>
      </c>
      <c r="H58" s="6"/>
      <c r="I58" s="9">
        <v>379779</v>
      </c>
      <c r="J58" s="10">
        <v>4429835</v>
      </c>
      <c r="K58" s="6">
        <v>4270277</v>
      </c>
      <c r="L58" s="7">
        <v>4110719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165792813</v>
      </c>
      <c r="D60" s="6">
        <v>67596150</v>
      </c>
      <c r="E60" s="7">
        <v>67514278</v>
      </c>
      <c r="F60" s="8">
        <v>143886827</v>
      </c>
      <c r="G60" s="6">
        <v>143886827</v>
      </c>
      <c r="H60" s="6"/>
      <c r="I60" s="9">
        <v>66767304</v>
      </c>
      <c r="J60" s="10">
        <v>59039535</v>
      </c>
      <c r="K60" s="6">
        <v>58478316</v>
      </c>
      <c r="L60" s="7">
        <v>57917097</v>
      </c>
    </row>
    <row r="61" spans="1:12" ht="13.5">
      <c r="A61" s="77" t="s">
        <v>28</v>
      </c>
      <c r="B61" s="39" t="s">
        <v>29</v>
      </c>
      <c r="C61" s="6">
        <v>206123982</v>
      </c>
      <c r="D61" s="6">
        <v>125880081</v>
      </c>
      <c r="E61" s="7">
        <v>128663324</v>
      </c>
      <c r="F61" s="8">
        <v>210272360</v>
      </c>
      <c r="G61" s="6">
        <v>212692177</v>
      </c>
      <c r="H61" s="6"/>
      <c r="I61" s="9">
        <v>130820187</v>
      </c>
      <c r="J61" s="10">
        <v>120921689</v>
      </c>
      <c r="K61" s="6">
        <v>113220658</v>
      </c>
      <c r="L61" s="7">
        <v>105519622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1573385</v>
      </c>
      <c r="D64" s="6">
        <v>304025</v>
      </c>
      <c r="E64" s="7">
        <v>1630650</v>
      </c>
      <c r="F64" s="8">
        <v>682162</v>
      </c>
      <c r="G64" s="6">
        <v>682162</v>
      </c>
      <c r="H64" s="6"/>
      <c r="I64" s="9">
        <v>1406277</v>
      </c>
      <c r="J64" s="10">
        <v>1473123</v>
      </c>
      <c r="K64" s="6">
        <v>1391514</v>
      </c>
      <c r="L64" s="7">
        <v>1309904</v>
      </c>
    </row>
    <row r="65" spans="1:12" ht="13.5">
      <c r="A65" s="70" t="s">
        <v>40</v>
      </c>
      <c r="B65" s="71"/>
      <c r="C65" s="72">
        <f>SUM(C57:C64)</f>
        <v>810440925</v>
      </c>
      <c r="D65" s="72">
        <f aca="true" t="shared" si="8" ref="D65:L65">SUM(D57:D64)</f>
        <v>713334662</v>
      </c>
      <c r="E65" s="73">
        <f t="shared" si="8"/>
        <v>745252392</v>
      </c>
      <c r="F65" s="74">
        <f t="shared" si="8"/>
        <v>1006443875</v>
      </c>
      <c r="G65" s="72">
        <f t="shared" si="8"/>
        <v>1020058997</v>
      </c>
      <c r="H65" s="72">
        <f>SUM(H57:H64)</f>
        <v>0</v>
      </c>
      <c r="I65" s="75">
        <f t="shared" si="8"/>
        <v>783554977</v>
      </c>
      <c r="J65" s="82">
        <f t="shared" si="8"/>
        <v>873095742</v>
      </c>
      <c r="K65" s="72">
        <f t="shared" si="8"/>
        <v>897903200</v>
      </c>
      <c r="L65" s="73">
        <f t="shared" si="8"/>
        <v>930422497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32815617</v>
      </c>
      <c r="D68" s="60">
        <v>10913842</v>
      </c>
      <c r="E68" s="61">
        <v>24695284</v>
      </c>
      <c r="F68" s="62">
        <v>27262818</v>
      </c>
      <c r="G68" s="60">
        <v>31251888</v>
      </c>
      <c r="H68" s="60"/>
      <c r="I68" s="63">
        <v>23097207</v>
      </c>
      <c r="J68" s="64">
        <v>28301803</v>
      </c>
      <c r="K68" s="60">
        <v>22418698</v>
      </c>
      <c r="L68" s="61">
        <v>22418698</v>
      </c>
    </row>
    <row r="69" spans="1:12" ht="13.5">
      <c r="A69" s="84" t="s">
        <v>43</v>
      </c>
      <c r="B69" s="39" t="s">
        <v>44</v>
      </c>
      <c r="C69" s="60">
        <f>SUM(C75:C79)</f>
        <v>18412044</v>
      </c>
      <c r="D69" s="60">
        <f aca="true" t="shared" si="9" ref="D69:L69">SUM(D75:D79)</f>
        <v>22368499</v>
      </c>
      <c r="E69" s="61">
        <f t="shared" si="9"/>
        <v>23837000</v>
      </c>
      <c r="F69" s="62">
        <f t="shared" si="9"/>
        <v>26557351</v>
      </c>
      <c r="G69" s="60">
        <f t="shared" si="9"/>
        <v>27635377</v>
      </c>
      <c r="H69" s="60">
        <f>SUM(H75:H79)</f>
        <v>26273457</v>
      </c>
      <c r="I69" s="63">
        <f t="shared" si="9"/>
        <v>27370041</v>
      </c>
      <c r="J69" s="64">
        <f t="shared" si="9"/>
        <v>92853801</v>
      </c>
      <c r="K69" s="60">
        <f t="shared" si="9"/>
        <v>98054028</v>
      </c>
      <c r="L69" s="61">
        <f t="shared" si="9"/>
        <v>104037269</v>
      </c>
    </row>
    <row r="70" spans="1:12" ht="13.5">
      <c r="A70" s="79" t="s">
        <v>19</v>
      </c>
      <c r="B70" s="47"/>
      <c r="C70" s="6">
        <v>3713752</v>
      </c>
      <c r="D70" s="6">
        <v>5945600</v>
      </c>
      <c r="E70" s="7">
        <v>5122247</v>
      </c>
      <c r="F70" s="8">
        <v>5409250</v>
      </c>
      <c r="G70" s="6">
        <v>5240250</v>
      </c>
      <c r="H70" s="6">
        <v>5501196</v>
      </c>
      <c r="I70" s="9">
        <v>5616829</v>
      </c>
      <c r="J70" s="10">
        <v>20141577</v>
      </c>
      <c r="K70" s="6">
        <v>21203791</v>
      </c>
      <c r="L70" s="7">
        <v>22476018</v>
      </c>
    </row>
    <row r="71" spans="1:12" ht="13.5">
      <c r="A71" s="79" t="s">
        <v>20</v>
      </c>
      <c r="B71" s="47"/>
      <c r="C71" s="6">
        <v>166503</v>
      </c>
      <c r="D71" s="6">
        <v>976302</v>
      </c>
      <c r="E71" s="7">
        <v>1360174</v>
      </c>
      <c r="F71" s="8">
        <v>1538000</v>
      </c>
      <c r="G71" s="6">
        <v>1127000</v>
      </c>
      <c r="H71" s="6">
        <v>931494</v>
      </c>
      <c r="I71" s="9">
        <v>1057214</v>
      </c>
      <c r="J71" s="10">
        <v>10730379</v>
      </c>
      <c r="K71" s="6">
        <v>11374201</v>
      </c>
      <c r="L71" s="7">
        <v>12056653</v>
      </c>
    </row>
    <row r="72" spans="1:12" ht="13.5">
      <c r="A72" s="79" t="s">
        <v>21</v>
      </c>
      <c r="B72" s="47"/>
      <c r="C72" s="6">
        <v>1489649</v>
      </c>
      <c r="D72" s="6">
        <v>1927719</v>
      </c>
      <c r="E72" s="7">
        <v>1955961</v>
      </c>
      <c r="F72" s="8">
        <v>1684650</v>
      </c>
      <c r="G72" s="6">
        <v>1749650</v>
      </c>
      <c r="H72" s="6">
        <v>2061050</v>
      </c>
      <c r="I72" s="9">
        <v>2057564</v>
      </c>
      <c r="J72" s="10">
        <v>17432410</v>
      </c>
      <c r="K72" s="6">
        <v>18478355</v>
      </c>
      <c r="L72" s="7">
        <v>19587056</v>
      </c>
    </row>
    <row r="73" spans="1:12" ht="13.5">
      <c r="A73" s="79" t="s">
        <v>22</v>
      </c>
      <c r="B73" s="47"/>
      <c r="C73" s="6">
        <v>1514178</v>
      </c>
      <c r="D73" s="6">
        <v>2198061</v>
      </c>
      <c r="E73" s="7">
        <v>2225717</v>
      </c>
      <c r="F73" s="8">
        <v>2375000</v>
      </c>
      <c r="G73" s="6">
        <v>2402000</v>
      </c>
      <c r="H73" s="6">
        <v>2089022</v>
      </c>
      <c r="I73" s="9">
        <v>2089021</v>
      </c>
      <c r="J73" s="10">
        <v>15082347</v>
      </c>
      <c r="K73" s="6">
        <v>15987288</v>
      </c>
      <c r="L73" s="7">
        <v>16946525</v>
      </c>
    </row>
    <row r="74" spans="1:12" ht="13.5">
      <c r="A74" s="79" t="s">
        <v>23</v>
      </c>
      <c r="B74" s="47"/>
      <c r="C74" s="6">
        <v>118792</v>
      </c>
      <c r="D74" s="6">
        <v>104517</v>
      </c>
      <c r="E74" s="7">
        <v>107837</v>
      </c>
      <c r="F74" s="8">
        <v>159075</v>
      </c>
      <c r="G74" s="6">
        <v>115075</v>
      </c>
      <c r="H74" s="6">
        <v>64476</v>
      </c>
      <c r="I74" s="9">
        <v>64477</v>
      </c>
      <c r="J74" s="10">
        <v>2004800</v>
      </c>
      <c r="K74" s="6">
        <v>2125088</v>
      </c>
      <c r="L74" s="7">
        <v>2252593</v>
      </c>
    </row>
    <row r="75" spans="1:12" ht="13.5">
      <c r="A75" s="85" t="s">
        <v>24</v>
      </c>
      <c r="B75" s="47"/>
      <c r="C75" s="21">
        <f>SUM(C70:C74)</f>
        <v>7002874</v>
      </c>
      <c r="D75" s="21">
        <f aca="true" t="shared" si="10" ref="D75:L75">SUM(D70:D74)</f>
        <v>11152199</v>
      </c>
      <c r="E75" s="22">
        <f t="shared" si="10"/>
        <v>10771936</v>
      </c>
      <c r="F75" s="23">
        <f t="shared" si="10"/>
        <v>11165975</v>
      </c>
      <c r="G75" s="21">
        <f t="shared" si="10"/>
        <v>10633975</v>
      </c>
      <c r="H75" s="21">
        <f>SUM(H70:H74)</f>
        <v>10647238</v>
      </c>
      <c r="I75" s="24">
        <f t="shared" si="10"/>
        <v>10885105</v>
      </c>
      <c r="J75" s="25">
        <f t="shared" si="10"/>
        <v>65391513</v>
      </c>
      <c r="K75" s="21">
        <f t="shared" si="10"/>
        <v>69168723</v>
      </c>
      <c r="L75" s="22">
        <f t="shared" si="10"/>
        <v>73318845</v>
      </c>
    </row>
    <row r="76" spans="1:12" ht="13.5">
      <c r="A76" s="86" t="s">
        <v>25</v>
      </c>
      <c r="B76" s="39"/>
      <c r="C76" s="6">
        <v>736996</v>
      </c>
      <c r="D76" s="6">
        <v>1005896</v>
      </c>
      <c r="E76" s="7">
        <v>1050445</v>
      </c>
      <c r="F76" s="8">
        <v>950000</v>
      </c>
      <c r="G76" s="6">
        <v>950000</v>
      </c>
      <c r="H76" s="6">
        <v>912555</v>
      </c>
      <c r="I76" s="9">
        <v>912554</v>
      </c>
      <c r="J76" s="10">
        <v>9997765</v>
      </c>
      <c r="K76" s="6">
        <v>10372911</v>
      </c>
      <c r="L76" s="7">
        <v>11095285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10672174</v>
      </c>
      <c r="D79" s="6">
        <v>10210404</v>
      </c>
      <c r="E79" s="7">
        <v>12014619</v>
      </c>
      <c r="F79" s="8">
        <v>14441376</v>
      </c>
      <c r="G79" s="6">
        <v>16051402</v>
      </c>
      <c r="H79" s="6">
        <v>14713664</v>
      </c>
      <c r="I79" s="9">
        <v>15572382</v>
      </c>
      <c r="J79" s="10">
        <v>17464523</v>
      </c>
      <c r="K79" s="6">
        <v>18512394</v>
      </c>
      <c r="L79" s="7">
        <v>19623139</v>
      </c>
    </row>
    <row r="80" spans="1:12" ht="13.5">
      <c r="A80" s="87" t="s">
        <v>46</v>
      </c>
      <c r="B80" s="71"/>
      <c r="C80" s="72">
        <f>SUM(C68:C69)</f>
        <v>51227661</v>
      </c>
      <c r="D80" s="72">
        <f aca="true" t="shared" si="11" ref="D80:L80">SUM(D68:D69)</f>
        <v>33282341</v>
      </c>
      <c r="E80" s="73">
        <f t="shared" si="11"/>
        <v>48532284</v>
      </c>
      <c r="F80" s="74">
        <f t="shared" si="11"/>
        <v>53820169</v>
      </c>
      <c r="G80" s="72">
        <f t="shared" si="11"/>
        <v>58887265</v>
      </c>
      <c r="H80" s="72">
        <f>SUM(H68:H69)</f>
        <v>26273457</v>
      </c>
      <c r="I80" s="75">
        <f t="shared" si="11"/>
        <v>50467248</v>
      </c>
      <c r="J80" s="76">
        <f t="shared" si="11"/>
        <v>121155604</v>
      </c>
      <c r="K80" s="72">
        <f t="shared" si="11"/>
        <v>120472726</v>
      </c>
      <c r="L80" s="73">
        <f t="shared" si="11"/>
        <v>126455967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0.37760817190795243</v>
      </c>
      <c r="D82" s="95">
        <f t="shared" si="12"/>
        <v>0.5490428787419095</v>
      </c>
      <c r="E82" s="96">
        <f t="shared" si="12"/>
        <v>0.5635375763655504</v>
      </c>
      <c r="F82" s="97">
        <f t="shared" si="12"/>
        <v>0.5696373791501633</v>
      </c>
      <c r="G82" s="95">
        <f t="shared" si="12"/>
        <v>0.6175205758961668</v>
      </c>
      <c r="H82" s="95">
        <f t="shared" si="12"/>
        <v>0.6440501011598635</v>
      </c>
      <c r="I82" s="98">
        <f t="shared" si="12"/>
        <v>0.6018289730365628</v>
      </c>
      <c r="J82" s="99">
        <f t="shared" si="12"/>
        <v>0.6522101781059415</v>
      </c>
      <c r="K82" s="95">
        <f t="shared" si="12"/>
        <v>1.5681113046822333</v>
      </c>
      <c r="L82" s="96">
        <f t="shared" si="12"/>
        <v>1.492875941555495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0.5257846896494435</v>
      </c>
      <c r="D83" s="95">
        <f t="shared" si="13"/>
        <v>2.3901874335362376</v>
      </c>
      <c r="E83" s="96">
        <f t="shared" si="13"/>
        <v>0.9439200618223301</v>
      </c>
      <c r="F83" s="97">
        <f t="shared" si="13"/>
        <v>0.7724826905274429</v>
      </c>
      <c r="G83" s="95">
        <f t="shared" si="13"/>
        <v>0.8752221305797588</v>
      </c>
      <c r="H83" s="95">
        <f t="shared" si="13"/>
        <v>0</v>
      </c>
      <c r="I83" s="98">
        <f t="shared" si="13"/>
        <v>1.0273591521260557</v>
      </c>
      <c r="J83" s="99">
        <f t="shared" si="13"/>
        <v>1.519428991856102</v>
      </c>
      <c r="K83" s="95">
        <f t="shared" si="13"/>
        <v>1.2862792477957463</v>
      </c>
      <c r="L83" s="96">
        <f t="shared" si="13"/>
        <v>1.4675250097039534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0.031</v>
      </c>
      <c r="E84" s="96">
        <f t="shared" si="14"/>
        <v>0.032</v>
      </c>
      <c r="F84" s="97">
        <f t="shared" si="14"/>
        <v>0.026</v>
      </c>
      <c r="G84" s="95">
        <f t="shared" si="14"/>
        <v>0.027</v>
      </c>
      <c r="H84" s="95">
        <f t="shared" si="14"/>
        <v>0</v>
      </c>
      <c r="I84" s="98">
        <f t="shared" si="14"/>
        <v>0.035</v>
      </c>
      <c r="J84" s="99">
        <f t="shared" si="14"/>
        <v>0.106</v>
      </c>
      <c r="K84" s="95">
        <f t="shared" si="14"/>
        <v>0.109</v>
      </c>
      <c r="L84" s="96">
        <f t="shared" si="14"/>
        <v>0.112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0.07</v>
      </c>
      <c r="E85" s="96">
        <f t="shared" si="15"/>
        <v>0.06</v>
      </c>
      <c r="F85" s="97">
        <f t="shared" si="15"/>
        <v>0.05</v>
      </c>
      <c r="G85" s="95">
        <f t="shared" si="15"/>
        <v>0.05</v>
      </c>
      <c r="H85" s="95">
        <f t="shared" si="15"/>
        <v>0</v>
      </c>
      <c r="I85" s="98">
        <f t="shared" si="15"/>
        <v>0.07</v>
      </c>
      <c r="J85" s="99">
        <f t="shared" si="15"/>
        <v>0.16</v>
      </c>
      <c r="K85" s="95">
        <f t="shared" si="15"/>
        <v>0.14</v>
      </c>
      <c r="L85" s="96">
        <f t="shared" si="15"/>
        <v>0.15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>
        <v>3150000</v>
      </c>
      <c r="K89" s="6">
        <v>3339000</v>
      </c>
      <c r="L89" s="26">
        <v>3539340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4700000</v>
      </c>
      <c r="K91" s="6">
        <v>4982000</v>
      </c>
      <c r="L91" s="26">
        <v>5280920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26800969</v>
      </c>
      <c r="I92" s="9"/>
      <c r="J92" s="10">
        <v>797600</v>
      </c>
      <c r="K92" s="6">
        <v>845456</v>
      </c>
      <c r="L92" s="26">
        <v>896183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26800969</v>
      </c>
      <c r="I93" s="75">
        <f t="shared" si="16"/>
        <v>0</v>
      </c>
      <c r="J93" s="76">
        <f t="shared" si="16"/>
        <v>8647600</v>
      </c>
      <c r="K93" s="72">
        <f t="shared" si="16"/>
        <v>9166456</v>
      </c>
      <c r="L93" s="121">
        <f t="shared" si="16"/>
        <v>9716443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83898556</v>
      </c>
      <c r="D5" s="40">
        <f aca="true" t="shared" si="0" ref="D5:L5">SUM(D11:D18)</f>
        <v>77175285</v>
      </c>
      <c r="E5" s="41">
        <f t="shared" si="0"/>
        <v>79248514</v>
      </c>
      <c r="F5" s="42">
        <f t="shared" si="0"/>
        <v>48822951</v>
      </c>
      <c r="G5" s="40">
        <f t="shared" si="0"/>
        <v>51527789</v>
      </c>
      <c r="H5" s="40">
        <f>SUM(H11:H18)</f>
        <v>48714473</v>
      </c>
      <c r="I5" s="43">
        <f t="shared" si="0"/>
        <v>57389305</v>
      </c>
      <c r="J5" s="44">
        <f t="shared" si="0"/>
        <v>54625987</v>
      </c>
      <c r="K5" s="40">
        <f t="shared" si="0"/>
        <v>57958164</v>
      </c>
      <c r="L5" s="41">
        <f t="shared" si="0"/>
        <v>77315319</v>
      </c>
    </row>
    <row r="6" spans="1:12" ht="13.5">
      <c r="A6" s="46" t="s">
        <v>19</v>
      </c>
      <c r="B6" s="47"/>
      <c r="C6" s="6">
        <v>9202661</v>
      </c>
      <c r="D6" s="6">
        <v>1320292</v>
      </c>
      <c r="E6" s="7">
        <v>16351959</v>
      </c>
      <c r="F6" s="8">
        <v>1840000</v>
      </c>
      <c r="G6" s="6">
        <v>1280607</v>
      </c>
      <c r="H6" s="6">
        <v>2258639</v>
      </c>
      <c r="I6" s="9">
        <v>2260324</v>
      </c>
      <c r="J6" s="10">
        <v>5405000</v>
      </c>
      <c r="K6" s="6">
        <v>3500000</v>
      </c>
      <c r="L6" s="7">
        <v>3100000</v>
      </c>
    </row>
    <row r="7" spans="1:12" ht="13.5">
      <c r="A7" s="46" t="s">
        <v>20</v>
      </c>
      <c r="B7" s="47"/>
      <c r="C7" s="6">
        <v>24159779</v>
      </c>
      <c r="D7" s="6">
        <v>10581389</v>
      </c>
      <c r="E7" s="7">
        <v>18237177</v>
      </c>
      <c r="F7" s="8">
        <v>21599276</v>
      </c>
      <c r="G7" s="6">
        <v>23404109</v>
      </c>
      <c r="H7" s="6">
        <v>23101164</v>
      </c>
      <c r="I7" s="9">
        <v>30496056</v>
      </c>
      <c r="J7" s="10">
        <v>18790000</v>
      </c>
      <c r="K7" s="6">
        <v>18500000</v>
      </c>
      <c r="L7" s="7">
        <v>24000000</v>
      </c>
    </row>
    <row r="8" spans="1:12" ht="13.5">
      <c r="A8" s="46" t="s">
        <v>21</v>
      </c>
      <c r="B8" s="47"/>
      <c r="C8" s="6">
        <v>7300000</v>
      </c>
      <c r="D8" s="6">
        <v>470455</v>
      </c>
      <c r="E8" s="7">
        <v>3771984</v>
      </c>
      <c r="F8" s="8">
        <v>4529000</v>
      </c>
      <c r="G8" s="6">
        <v>4879000</v>
      </c>
      <c r="H8" s="6">
        <v>5107163</v>
      </c>
      <c r="I8" s="9">
        <v>5276233</v>
      </c>
      <c r="J8" s="10">
        <v>3900000</v>
      </c>
      <c r="K8" s="6">
        <v>4100000</v>
      </c>
      <c r="L8" s="7">
        <v>2000000</v>
      </c>
    </row>
    <row r="9" spans="1:12" ht="13.5">
      <c r="A9" s="46" t="s">
        <v>22</v>
      </c>
      <c r="B9" s="47"/>
      <c r="C9" s="6">
        <v>8448589</v>
      </c>
      <c r="D9" s="6">
        <v>8833217</v>
      </c>
      <c r="E9" s="7">
        <v>6216922</v>
      </c>
      <c r="F9" s="8">
        <v>8300500</v>
      </c>
      <c r="G9" s="6">
        <v>6112663</v>
      </c>
      <c r="H9" s="6">
        <v>5717864</v>
      </c>
      <c r="I9" s="9">
        <v>5717864</v>
      </c>
      <c r="J9" s="10"/>
      <c r="K9" s="6">
        <v>4800000</v>
      </c>
      <c r="L9" s="7">
        <v>5800000</v>
      </c>
    </row>
    <row r="10" spans="1:12" ht="13.5">
      <c r="A10" s="46" t="s">
        <v>23</v>
      </c>
      <c r="B10" s="47"/>
      <c r="C10" s="6">
        <v>1400000</v>
      </c>
      <c r="D10" s="6">
        <v>42473387</v>
      </c>
      <c r="E10" s="7">
        <v>24737</v>
      </c>
      <c r="F10" s="8">
        <v>15000</v>
      </c>
      <c r="G10" s="6">
        <v>15000</v>
      </c>
      <c r="H10" s="6">
        <v>6279854</v>
      </c>
      <c r="I10" s="9">
        <v>8930447</v>
      </c>
      <c r="J10" s="10">
        <v>110000</v>
      </c>
      <c r="K10" s="6"/>
      <c r="L10" s="7"/>
    </row>
    <row r="11" spans="1:12" ht="13.5">
      <c r="A11" s="48" t="s">
        <v>24</v>
      </c>
      <c r="B11" s="47"/>
      <c r="C11" s="21">
        <f>SUM(C6:C10)</f>
        <v>50511029</v>
      </c>
      <c r="D11" s="21">
        <f aca="true" t="shared" si="1" ref="D11:L11">SUM(D6:D10)</f>
        <v>63678740</v>
      </c>
      <c r="E11" s="22">
        <f t="shared" si="1"/>
        <v>44602779</v>
      </c>
      <c r="F11" s="23">
        <f t="shared" si="1"/>
        <v>36283776</v>
      </c>
      <c r="G11" s="21">
        <f t="shared" si="1"/>
        <v>35691379</v>
      </c>
      <c r="H11" s="21">
        <f>SUM(H6:H10)</f>
        <v>42464684</v>
      </c>
      <c r="I11" s="24">
        <f t="shared" si="1"/>
        <v>52680924</v>
      </c>
      <c r="J11" s="25">
        <f t="shared" si="1"/>
        <v>28205000</v>
      </c>
      <c r="K11" s="21">
        <f t="shared" si="1"/>
        <v>30900000</v>
      </c>
      <c r="L11" s="22">
        <f t="shared" si="1"/>
        <v>34900000</v>
      </c>
    </row>
    <row r="12" spans="1:12" ht="13.5">
      <c r="A12" s="49" t="s">
        <v>25</v>
      </c>
      <c r="B12" s="39"/>
      <c r="C12" s="6">
        <v>13895868</v>
      </c>
      <c r="D12" s="6">
        <v>5258051</v>
      </c>
      <c r="E12" s="7">
        <v>29836707</v>
      </c>
      <c r="F12" s="8">
        <v>10366075</v>
      </c>
      <c r="G12" s="6">
        <v>12093285</v>
      </c>
      <c r="H12" s="6">
        <v>4785625</v>
      </c>
      <c r="I12" s="9">
        <v>2211596</v>
      </c>
      <c r="J12" s="10">
        <v>6544500</v>
      </c>
      <c r="K12" s="6">
        <v>100000</v>
      </c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795000</v>
      </c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18696659</v>
      </c>
      <c r="D15" s="6">
        <v>8238494</v>
      </c>
      <c r="E15" s="7">
        <v>4809028</v>
      </c>
      <c r="F15" s="8">
        <v>2173100</v>
      </c>
      <c r="G15" s="6">
        <v>3743125</v>
      </c>
      <c r="H15" s="6">
        <v>1464164</v>
      </c>
      <c r="I15" s="9">
        <v>2496785</v>
      </c>
      <c r="J15" s="10">
        <v>19876487</v>
      </c>
      <c r="K15" s="6">
        <v>26958164</v>
      </c>
      <c r="L15" s="7">
        <v>42415319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47031674</v>
      </c>
      <c r="D20" s="53">
        <f aca="true" t="shared" si="2" ref="D20:L20">SUM(D26:D33)</f>
        <v>32726862</v>
      </c>
      <c r="E20" s="54">
        <f t="shared" si="2"/>
        <v>15884404</v>
      </c>
      <c r="F20" s="55">
        <f t="shared" si="2"/>
        <v>39533118</v>
      </c>
      <c r="G20" s="53">
        <f t="shared" si="2"/>
        <v>34738315</v>
      </c>
      <c r="H20" s="53">
        <f>SUM(H26:H33)</f>
        <v>34582192</v>
      </c>
      <c r="I20" s="56">
        <f t="shared" si="2"/>
        <v>34478922</v>
      </c>
      <c r="J20" s="57">
        <f t="shared" si="2"/>
        <v>43021990</v>
      </c>
      <c r="K20" s="53">
        <f t="shared" si="2"/>
        <v>36404000</v>
      </c>
      <c r="L20" s="54">
        <f t="shared" si="2"/>
        <v>40638000</v>
      </c>
    </row>
    <row r="21" spans="1:12" ht="13.5">
      <c r="A21" s="46" t="s">
        <v>19</v>
      </c>
      <c r="B21" s="47"/>
      <c r="C21" s="6">
        <v>6891750</v>
      </c>
      <c r="D21" s="6">
        <v>6300254</v>
      </c>
      <c r="E21" s="7"/>
      <c r="F21" s="8">
        <v>11854500</v>
      </c>
      <c r="G21" s="6">
        <v>11808911</v>
      </c>
      <c r="H21" s="6">
        <v>11808911</v>
      </c>
      <c r="I21" s="9">
        <v>11808911</v>
      </c>
      <c r="J21" s="10">
        <v>9060000</v>
      </c>
      <c r="K21" s="6">
        <v>9800000</v>
      </c>
      <c r="L21" s="7">
        <v>14000000</v>
      </c>
    </row>
    <row r="22" spans="1:12" ht="13.5">
      <c r="A22" s="46" t="s">
        <v>20</v>
      </c>
      <c r="B22" s="47"/>
      <c r="C22" s="6">
        <v>12955259</v>
      </c>
      <c r="D22" s="6">
        <v>3100321</v>
      </c>
      <c r="E22" s="7"/>
      <c r="F22" s="8"/>
      <c r="G22" s="6"/>
      <c r="H22" s="6"/>
      <c r="I22" s="9"/>
      <c r="J22" s="10">
        <v>1000000</v>
      </c>
      <c r="K22" s="6"/>
      <c r="L22" s="7"/>
    </row>
    <row r="23" spans="1:12" ht="13.5">
      <c r="A23" s="46" t="s">
        <v>21</v>
      </c>
      <c r="B23" s="47"/>
      <c r="C23" s="6">
        <v>16330683</v>
      </c>
      <c r="D23" s="6">
        <v>15804561</v>
      </c>
      <c r="E23" s="7">
        <v>10460339</v>
      </c>
      <c r="F23" s="8">
        <v>10492315</v>
      </c>
      <c r="G23" s="6">
        <v>10709846</v>
      </c>
      <c r="H23" s="6">
        <v>10665146</v>
      </c>
      <c r="I23" s="9">
        <v>10496076</v>
      </c>
      <c r="J23" s="10">
        <v>5400000</v>
      </c>
      <c r="K23" s="6">
        <v>9704000</v>
      </c>
      <c r="L23" s="7">
        <v>14869000</v>
      </c>
    </row>
    <row r="24" spans="1:12" ht="13.5">
      <c r="A24" s="46" t="s">
        <v>22</v>
      </c>
      <c r="B24" s="47"/>
      <c r="C24" s="6">
        <v>1710776</v>
      </c>
      <c r="D24" s="6">
        <v>3067372</v>
      </c>
      <c r="E24" s="7">
        <v>2531450</v>
      </c>
      <c r="F24" s="8">
        <v>8200000</v>
      </c>
      <c r="G24" s="6">
        <v>8735856</v>
      </c>
      <c r="H24" s="6">
        <v>9103494</v>
      </c>
      <c r="I24" s="9">
        <v>9169294</v>
      </c>
      <c r="J24" s="10">
        <v>22825000</v>
      </c>
      <c r="K24" s="6">
        <v>8400000</v>
      </c>
      <c r="L24" s="7">
        <v>4600000</v>
      </c>
    </row>
    <row r="25" spans="1:12" ht="13.5">
      <c r="A25" s="46" t="s">
        <v>23</v>
      </c>
      <c r="B25" s="47"/>
      <c r="C25" s="6">
        <v>1640774</v>
      </c>
      <c r="D25" s="6">
        <v>2888984</v>
      </c>
      <c r="E25" s="7"/>
      <c r="F25" s="8"/>
      <c r="G25" s="6"/>
      <c r="H25" s="6">
        <v>1087330</v>
      </c>
      <c r="I25" s="9">
        <v>1739641</v>
      </c>
      <c r="J25" s="10">
        <v>1500000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39529242</v>
      </c>
      <c r="D26" s="21">
        <f t="shared" si="3"/>
        <v>31161492</v>
      </c>
      <c r="E26" s="22">
        <f t="shared" si="3"/>
        <v>12991789</v>
      </c>
      <c r="F26" s="23">
        <f t="shared" si="3"/>
        <v>30546815</v>
      </c>
      <c r="G26" s="21">
        <f t="shared" si="3"/>
        <v>31254613</v>
      </c>
      <c r="H26" s="21">
        <f>SUM(H21:H25)</f>
        <v>32664881</v>
      </c>
      <c r="I26" s="24">
        <f t="shared" si="3"/>
        <v>33213922</v>
      </c>
      <c r="J26" s="25">
        <f t="shared" si="3"/>
        <v>39785000</v>
      </c>
      <c r="K26" s="21">
        <f t="shared" si="3"/>
        <v>27904000</v>
      </c>
      <c r="L26" s="22">
        <f t="shared" si="3"/>
        <v>33469000</v>
      </c>
    </row>
    <row r="27" spans="1:12" ht="13.5">
      <c r="A27" s="49" t="s">
        <v>25</v>
      </c>
      <c r="B27" s="59"/>
      <c r="C27" s="6">
        <v>5685898</v>
      </c>
      <c r="D27" s="6">
        <v>1565370</v>
      </c>
      <c r="E27" s="7">
        <v>2892615</v>
      </c>
      <c r="F27" s="8">
        <v>8986303</v>
      </c>
      <c r="G27" s="6">
        <v>3483702</v>
      </c>
      <c r="H27" s="6">
        <v>1917311</v>
      </c>
      <c r="I27" s="9">
        <v>1265000</v>
      </c>
      <c r="J27" s="10">
        <v>3176990</v>
      </c>
      <c r="K27" s="6">
        <v>8500000</v>
      </c>
      <c r="L27" s="7">
        <v>7169000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1816534</v>
      </c>
      <c r="D30" s="6"/>
      <c r="E30" s="7"/>
      <c r="F30" s="8"/>
      <c r="G30" s="6"/>
      <c r="H30" s="6"/>
      <c r="I30" s="9"/>
      <c r="J30" s="10">
        <v>60000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16094411</v>
      </c>
      <c r="D36" s="6">
        <f t="shared" si="4"/>
        <v>7620546</v>
      </c>
      <c r="E36" s="7">
        <f t="shared" si="4"/>
        <v>16351959</v>
      </c>
      <c r="F36" s="8">
        <f t="shared" si="4"/>
        <v>13694500</v>
      </c>
      <c r="G36" s="6">
        <f t="shared" si="4"/>
        <v>13089518</v>
      </c>
      <c r="H36" s="6">
        <f>H6+H21</f>
        <v>14067550</v>
      </c>
      <c r="I36" s="9">
        <f t="shared" si="4"/>
        <v>14069235</v>
      </c>
      <c r="J36" s="10">
        <f t="shared" si="4"/>
        <v>14465000</v>
      </c>
      <c r="K36" s="6">
        <f t="shared" si="4"/>
        <v>13300000</v>
      </c>
      <c r="L36" s="7">
        <f t="shared" si="4"/>
        <v>17100000</v>
      </c>
    </row>
    <row r="37" spans="1:12" ht="13.5">
      <c r="A37" s="46" t="s">
        <v>20</v>
      </c>
      <c r="B37" s="47"/>
      <c r="C37" s="6">
        <f t="shared" si="4"/>
        <v>37115038</v>
      </c>
      <c r="D37" s="6">
        <f t="shared" si="4"/>
        <v>13681710</v>
      </c>
      <c r="E37" s="7">
        <f t="shared" si="4"/>
        <v>18237177</v>
      </c>
      <c r="F37" s="8">
        <f t="shared" si="4"/>
        <v>21599276</v>
      </c>
      <c r="G37" s="6">
        <f t="shared" si="4"/>
        <v>23404109</v>
      </c>
      <c r="H37" s="6">
        <f>H7+H22</f>
        <v>23101164</v>
      </c>
      <c r="I37" s="9">
        <f t="shared" si="4"/>
        <v>30496056</v>
      </c>
      <c r="J37" s="10">
        <f t="shared" si="4"/>
        <v>19790000</v>
      </c>
      <c r="K37" s="6">
        <f t="shared" si="4"/>
        <v>18500000</v>
      </c>
      <c r="L37" s="7">
        <f t="shared" si="4"/>
        <v>24000000</v>
      </c>
    </row>
    <row r="38" spans="1:12" ht="13.5">
      <c r="A38" s="46" t="s">
        <v>21</v>
      </c>
      <c r="B38" s="47"/>
      <c r="C38" s="6">
        <f t="shared" si="4"/>
        <v>23630683</v>
      </c>
      <c r="D38" s="6">
        <f t="shared" si="4"/>
        <v>16275016</v>
      </c>
      <c r="E38" s="7">
        <f t="shared" si="4"/>
        <v>14232323</v>
      </c>
      <c r="F38" s="8">
        <f t="shared" si="4"/>
        <v>15021315</v>
      </c>
      <c r="G38" s="6">
        <f t="shared" si="4"/>
        <v>15588846</v>
      </c>
      <c r="H38" s="6">
        <f>H8+H23</f>
        <v>15772309</v>
      </c>
      <c r="I38" s="9">
        <f t="shared" si="4"/>
        <v>15772309</v>
      </c>
      <c r="J38" s="10">
        <f t="shared" si="4"/>
        <v>9300000</v>
      </c>
      <c r="K38" s="6">
        <f t="shared" si="4"/>
        <v>13804000</v>
      </c>
      <c r="L38" s="7">
        <f t="shared" si="4"/>
        <v>16869000</v>
      </c>
    </row>
    <row r="39" spans="1:12" ht="13.5">
      <c r="A39" s="46" t="s">
        <v>22</v>
      </c>
      <c r="B39" s="47"/>
      <c r="C39" s="6">
        <f t="shared" si="4"/>
        <v>10159365</v>
      </c>
      <c r="D39" s="6">
        <f t="shared" si="4"/>
        <v>11900589</v>
      </c>
      <c r="E39" s="7">
        <f t="shared" si="4"/>
        <v>8748372</v>
      </c>
      <c r="F39" s="8">
        <f t="shared" si="4"/>
        <v>16500500</v>
      </c>
      <c r="G39" s="6">
        <f t="shared" si="4"/>
        <v>14848519</v>
      </c>
      <c r="H39" s="6">
        <f>H9+H24</f>
        <v>14821358</v>
      </c>
      <c r="I39" s="9">
        <f t="shared" si="4"/>
        <v>14887158</v>
      </c>
      <c r="J39" s="10">
        <f t="shared" si="4"/>
        <v>22825000</v>
      </c>
      <c r="K39" s="6">
        <f t="shared" si="4"/>
        <v>13200000</v>
      </c>
      <c r="L39" s="7">
        <f t="shared" si="4"/>
        <v>10400000</v>
      </c>
    </row>
    <row r="40" spans="1:12" ht="13.5">
      <c r="A40" s="46" t="s">
        <v>23</v>
      </c>
      <c r="B40" s="47"/>
      <c r="C40" s="6">
        <f t="shared" si="4"/>
        <v>3040774</v>
      </c>
      <c r="D40" s="6">
        <f t="shared" si="4"/>
        <v>45362371</v>
      </c>
      <c r="E40" s="7">
        <f t="shared" si="4"/>
        <v>24737</v>
      </c>
      <c r="F40" s="8">
        <f t="shared" si="4"/>
        <v>15000</v>
      </c>
      <c r="G40" s="6">
        <f t="shared" si="4"/>
        <v>15000</v>
      </c>
      <c r="H40" s="6">
        <f>H10+H25</f>
        <v>7367184</v>
      </c>
      <c r="I40" s="9">
        <f t="shared" si="4"/>
        <v>10670088</v>
      </c>
      <c r="J40" s="10">
        <f t="shared" si="4"/>
        <v>1610000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90040271</v>
      </c>
      <c r="D41" s="21">
        <f aca="true" t="shared" si="5" ref="D41:L41">SUM(D36:D40)</f>
        <v>94840232</v>
      </c>
      <c r="E41" s="22">
        <f t="shared" si="5"/>
        <v>57594568</v>
      </c>
      <c r="F41" s="23">
        <f t="shared" si="5"/>
        <v>66830591</v>
      </c>
      <c r="G41" s="21">
        <f t="shared" si="5"/>
        <v>66945992</v>
      </c>
      <c r="H41" s="21">
        <f>SUM(H36:H40)</f>
        <v>75129565</v>
      </c>
      <c r="I41" s="24">
        <f t="shared" si="5"/>
        <v>85894846</v>
      </c>
      <c r="J41" s="25">
        <f t="shared" si="5"/>
        <v>67990000</v>
      </c>
      <c r="K41" s="21">
        <f t="shared" si="5"/>
        <v>58804000</v>
      </c>
      <c r="L41" s="22">
        <f t="shared" si="5"/>
        <v>68369000</v>
      </c>
    </row>
    <row r="42" spans="1:12" ht="13.5">
      <c r="A42" s="49" t="s">
        <v>25</v>
      </c>
      <c r="B42" s="39"/>
      <c r="C42" s="6">
        <f t="shared" si="4"/>
        <v>19581766</v>
      </c>
      <c r="D42" s="6">
        <f t="shared" si="4"/>
        <v>6823421</v>
      </c>
      <c r="E42" s="61">
        <f t="shared" si="4"/>
        <v>32729322</v>
      </c>
      <c r="F42" s="62">
        <f t="shared" si="4"/>
        <v>19352378</v>
      </c>
      <c r="G42" s="60">
        <f t="shared" si="4"/>
        <v>15576987</v>
      </c>
      <c r="H42" s="60">
        <f t="shared" si="4"/>
        <v>6702936</v>
      </c>
      <c r="I42" s="63">
        <f t="shared" si="4"/>
        <v>3476596</v>
      </c>
      <c r="J42" s="64">
        <f t="shared" si="4"/>
        <v>9721490</v>
      </c>
      <c r="K42" s="60">
        <f t="shared" si="4"/>
        <v>8600000</v>
      </c>
      <c r="L42" s="61">
        <f t="shared" si="4"/>
        <v>7169000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795000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20513193</v>
      </c>
      <c r="D45" s="6">
        <f t="shared" si="4"/>
        <v>8238494</v>
      </c>
      <c r="E45" s="61">
        <f t="shared" si="4"/>
        <v>4809028</v>
      </c>
      <c r="F45" s="62">
        <f t="shared" si="4"/>
        <v>2173100</v>
      </c>
      <c r="G45" s="60">
        <f t="shared" si="4"/>
        <v>3743125</v>
      </c>
      <c r="H45" s="60">
        <f t="shared" si="4"/>
        <v>1464164</v>
      </c>
      <c r="I45" s="63">
        <f t="shared" si="4"/>
        <v>2496785</v>
      </c>
      <c r="J45" s="64">
        <f t="shared" si="4"/>
        <v>19936487</v>
      </c>
      <c r="K45" s="60">
        <f t="shared" si="4"/>
        <v>26958164</v>
      </c>
      <c r="L45" s="61">
        <f t="shared" si="4"/>
        <v>42415319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130930230</v>
      </c>
      <c r="D49" s="72">
        <f aca="true" t="shared" si="6" ref="D49:L49">SUM(D41:D48)</f>
        <v>109902147</v>
      </c>
      <c r="E49" s="73">
        <f t="shared" si="6"/>
        <v>95132918</v>
      </c>
      <c r="F49" s="74">
        <f t="shared" si="6"/>
        <v>88356069</v>
      </c>
      <c r="G49" s="72">
        <f t="shared" si="6"/>
        <v>86266104</v>
      </c>
      <c r="H49" s="72">
        <f>SUM(H41:H48)</f>
        <v>83296665</v>
      </c>
      <c r="I49" s="75">
        <f t="shared" si="6"/>
        <v>91868227</v>
      </c>
      <c r="J49" s="76">
        <f t="shared" si="6"/>
        <v>97647977</v>
      </c>
      <c r="K49" s="72">
        <f t="shared" si="6"/>
        <v>94362164</v>
      </c>
      <c r="L49" s="73">
        <f t="shared" si="6"/>
        <v>117953319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16094411</v>
      </c>
      <c r="D52" s="6">
        <v>935286118</v>
      </c>
      <c r="E52" s="7">
        <v>1267104907</v>
      </c>
      <c r="F52" s="8">
        <v>906621542</v>
      </c>
      <c r="G52" s="6">
        <v>1243298308</v>
      </c>
      <c r="H52" s="6"/>
      <c r="I52" s="9">
        <v>1239685098</v>
      </c>
      <c r="J52" s="10">
        <v>1217698974</v>
      </c>
      <c r="K52" s="6">
        <v>1189697295</v>
      </c>
      <c r="L52" s="7">
        <v>1164258271</v>
      </c>
    </row>
    <row r="53" spans="1:12" ht="13.5">
      <c r="A53" s="79" t="s">
        <v>20</v>
      </c>
      <c r="B53" s="47"/>
      <c r="C53" s="6">
        <v>37115038</v>
      </c>
      <c r="D53" s="6">
        <v>616522765</v>
      </c>
      <c r="E53" s="7">
        <v>533175564</v>
      </c>
      <c r="F53" s="8">
        <v>619989730</v>
      </c>
      <c r="G53" s="6">
        <v>533468554</v>
      </c>
      <c r="H53" s="6"/>
      <c r="I53" s="9">
        <v>534751285</v>
      </c>
      <c r="J53" s="10">
        <v>528140113</v>
      </c>
      <c r="K53" s="6">
        <v>521184608</v>
      </c>
      <c r="L53" s="7">
        <v>519392037</v>
      </c>
    </row>
    <row r="54" spans="1:12" ht="13.5">
      <c r="A54" s="79" t="s">
        <v>21</v>
      </c>
      <c r="B54" s="47"/>
      <c r="C54" s="6">
        <v>23630683</v>
      </c>
      <c r="D54" s="6">
        <v>461764203</v>
      </c>
      <c r="E54" s="7">
        <v>518431345</v>
      </c>
      <c r="F54" s="8">
        <v>447747306</v>
      </c>
      <c r="G54" s="6">
        <v>512336528</v>
      </c>
      <c r="H54" s="6"/>
      <c r="I54" s="9">
        <v>505838220</v>
      </c>
      <c r="J54" s="10">
        <v>494282705</v>
      </c>
      <c r="K54" s="6">
        <v>480639371</v>
      </c>
      <c r="L54" s="7">
        <v>469967526</v>
      </c>
    </row>
    <row r="55" spans="1:12" ht="13.5">
      <c r="A55" s="79" t="s">
        <v>22</v>
      </c>
      <c r="B55" s="47"/>
      <c r="C55" s="6">
        <v>10159365</v>
      </c>
      <c r="D55" s="6">
        <v>382353595</v>
      </c>
      <c r="E55" s="7">
        <v>378862804</v>
      </c>
      <c r="F55" s="8">
        <v>380711193</v>
      </c>
      <c r="G55" s="6">
        <v>377360882</v>
      </c>
      <c r="H55" s="6"/>
      <c r="I55" s="9">
        <v>376119357</v>
      </c>
      <c r="J55" s="10">
        <v>384299968</v>
      </c>
      <c r="K55" s="6">
        <v>381479250</v>
      </c>
      <c r="L55" s="7">
        <v>375723728</v>
      </c>
    </row>
    <row r="56" spans="1:12" ht="13.5">
      <c r="A56" s="79" t="s">
        <v>23</v>
      </c>
      <c r="B56" s="47"/>
      <c r="C56" s="6">
        <v>3040774</v>
      </c>
      <c r="D56" s="6">
        <v>57364772</v>
      </c>
      <c r="E56" s="7">
        <v>29766217</v>
      </c>
      <c r="F56" s="8">
        <v>54236664</v>
      </c>
      <c r="G56" s="6">
        <v>34267224</v>
      </c>
      <c r="H56" s="6"/>
      <c r="I56" s="9">
        <v>46216610</v>
      </c>
      <c r="J56" s="10">
        <v>31962413</v>
      </c>
      <c r="K56" s="6">
        <v>28047602</v>
      </c>
      <c r="L56" s="7">
        <v>24132791</v>
      </c>
    </row>
    <row r="57" spans="1:12" ht="13.5">
      <c r="A57" s="80" t="s">
        <v>24</v>
      </c>
      <c r="B57" s="47"/>
      <c r="C57" s="21">
        <f>SUM(C52:C56)</f>
        <v>90040271</v>
      </c>
      <c r="D57" s="21">
        <f aca="true" t="shared" si="7" ref="D57:L57">SUM(D52:D56)</f>
        <v>2453291453</v>
      </c>
      <c r="E57" s="22">
        <f t="shared" si="7"/>
        <v>2727340837</v>
      </c>
      <c r="F57" s="23">
        <f t="shared" si="7"/>
        <v>2409306435</v>
      </c>
      <c r="G57" s="21">
        <f t="shared" si="7"/>
        <v>2700731496</v>
      </c>
      <c r="H57" s="21">
        <f>SUM(H52:H56)</f>
        <v>0</v>
      </c>
      <c r="I57" s="24">
        <f t="shared" si="7"/>
        <v>2702610570</v>
      </c>
      <c r="J57" s="25">
        <f t="shared" si="7"/>
        <v>2656384173</v>
      </c>
      <c r="K57" s="21">
        <f t="shared" si="7"/>
        <v>2601048126</v>
      </c>
      <c r="L57" s="22">
        <f t="shared" si="7"/>
        <v>2553474353</v>
      </c>
    </row>
    <row r="58" spans="1:12" ht="13.5">
      <c r="A58" s="77" t="s">
        <v>25</v>
      </c>
      <c r="B58" s="39"/>
      <c r="C58" s="6">
        <v>19581766</v>
      </c>
      <c r="D58" s="6">
        <v>64768609</v>
      </c>
      <c r="E58" s="7"/>
      <c r="F58" s="8">
        <v>74093183</v>
      </c>
      <c r="G58" s="6"/>
      <c r="H58" s="6"/>
      <c r="I58" s="9">
        <v>616195777</v>
      </c>
      <c r="J58" s="10">
        <v>3481990</v>
      </c>
      <c r="K58" s="6">
        <v>3791517</v>
      </c>
      <c r="L58" s="7">
        <v>3791517</v>
      </c>
    </row>
    <row r="59" spans="1:12" ht="13.5">
      <c r="A59" s="77" t="s">
        <v>26</v>
      </c>
      <c r="B59" s="39"/>
      <c r="C59" s="11"/>
      <c r="D59" s="11">
        <v>124182198</v>
      </c>
      <c r="E59" s="12">
        <v>124182198</v>
      </c>
      <c r="F59" s="13">
        <v>99571975</v>
      </c>
      <c r="G59" s="11">
        <v>124182198</v>
      </c>
      <c r="H59" s="11"/>
      <c r="I59" s="14">
        <v>124182198</v>
      </c>
      <c r="J59" s="15"/>
      <c r="K59" s="11">
        <v>152550000</v>
      </c>
      <c r="L59" s="12">
        <v>152550000</v>
      </c>
    </row>
    <row r="60" spans="1:12" ht="13.5">
      <c r="A60" s="77" t="s">
        <v>27</v>
      </c>
      <c r="B60" s="39"/>
      <c r="C60" s="6">
        <v>795000</v>
      </c>
      <c r="D60" s="6">
        <v>144822500</v>
      </c>
      <c r="E60" s="7">
        <v>153892000</v>
      </c>
      <c r="F60" s="8">
        <v>159761500</v>
      </c>
      <c r="G60" s="6">
        <v>152550000</v>
      </c>
      <c r="H60" s="6"/>
      <c r="I60" s="9">
        <v>155268500</v>
      </c>
      <c r="J60" s="10">
        <v>152550000</v>
      </c>
      <c r="K60" s="6"/>
      <c r="L60" s="7"/>
    </row>
    <row r="61" spans="1:12" ht="13.5">
      <c r="A61" s="77" t="s">
        <v>28</v>
      </c>
      <c r="B61" s="39" t="s">
        <v>29</v>
      </c>
      <c r="C61" s="6">
        <v>20513193</v>
      </c>
      <c r="D61" s="6">
        <v>941354024</v>
      </c>
      <c r="E61" s="7">
        <v>689853372</v>
      </c>
      <c r="F61" s="8">
        <v>502015512</v>
      </c>
      <c r="G61" s="6">
        <v>686286628</v>
      </c>
      <c r="H61" s="6"/>
      <c r="I61" s="9">
        <v>58675865</v>
      </c>
      <c r="J61" s="10">
        <v>695128330</v>
      </c>
      <c r="K61" s="6">
        <v>711599383</v>
      </c>
      <c r="L61" s="7">
        <v>742181054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5505691</v>
      </c>
      <c r="E64" s="7">
        <v>6712609</v>
      </c>
      <c r="F64" s="8">
        <v>4178816</v>
      </c>
      <c r="G64" s="6">
        <v>6556675</v>
      </c>
      <c r="H64" s="6"/>
      <c r="I64" s="9">
        <v>6287238</v>
      </c>
      <c r="J64" s="10">
        <v>5941574</v>
      </c>
      <c r="K64" s="6">
        <v>5153867</v>
      </c>
      <c r="L64" s="7">
        <v>4193554</v>
      </c>
    </row>
    <row r="65" spans="1:12" ht="13.5">
      <c r="A65" s="70" t="s">
        <v>40</v>
      </c>
      <c r="B65" s="71"/>
      <c r="C65" s="72">
        <f>SUM(C57:C64)</f>
        <v>130930230</v>
      </c>
      <c r="D65" s="72">
        <f aca="true" t="shared" si="8" ref="D65:L65">SUM(D57:D64)</f>
        <v>3733924475</v>
      </c>
      <c r="E65" s="73">
        <f t="shared" si="8"/>
        <v>3701981016</v>
      </c>
      <c r="F65" s="74">
        <f t="shared" si="8"/>
        <v>3248927421</v>
      </c>
      <c r="G65" s="72">
        <f t="shared" si="8"/>
        <v>3670306997</v>
      </c>
      <c r="H65" s="72">
        <f>SUM(H57:H64)</f>
        <v>0</v>
      </c>
      <c r="I65" s="75">
        <f t="shared" si="8"/>
        <v>3663220148</v>
      </c>
      <c r="J65" s="82">
        <f t="shared" si="8"/>
        <v>3513486067</v>
      </c>
      <c r="K65" s="72">
        <f t="shared" si="8"/>
        <v>3474142893</v>
      </c>
      <c r="L65" s="73">
        <f t="shared" si="8"/>
        <v>3456190478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99817040</v>
      </c>
      <c r="D68" s="60">
        <v>122559081</v>
      </c>
      <c r="E68" s="61">
        <v>122909151</v>
      </c>
      <c r="F68" s="62">
        <v>117690153</v>
      </c>
      <c r="G68" s="60">
        <v>127346956</v>
      </c>
      <c r="H68" s="60"/>
      <c r="I68" s="63">
        <v>132462511</v>
      </c>
      <c r="J68" s="64">
        <v>130286709</v>
      </c>
      <c r="K68" s="60">
        <v>133705339</v>
      </c>
      <c r="L68" s="61">
        <v>135904735</v>
      </c>
    </row>
    <row r="69" spans="1:12" ht="13.5">
      <c r="A69" s="84" t="s">
        <v>43</v>
      </c>
      <c r="B69" s="39" t="s">
        <v>44</v>
      </c>
      <c r="C69" s="60">
        <f>SUM(C75:C79)</f>
        <v>150357713</v>
      </c>
      <c r="D69" s="60">
        <f aca="true" t="shared" si="9" ref="D69:L69">SUM(D75:D79)</f>
        <v>158025799</v>
      </c>
      <c r="E69" s="61">
        <f t="shared" si="9"/>
        <v>109377464</v>
      </c>
      <c r="F69" s="62">
        <f t="shared" si="9"/>
        <v>120795471</v>
      </c>
      <c r="G69" s="60">
        <f t="shared" si="9"/>
        <v>120795471</v>
      </c>
      <c r="H69" s="60">
        <f>SUM(H75:H79)</f>
        <v>120695231</v>
      </c>
      <c r="I69" s="63">
        <f t="shared" si="9"/>
        <v>120695471</v>
      </c>
      <c r="J69" s="64">
        <f t="shared" si="9"/>
        <v>169283788</v>
      </c>
      <c r="K69" s="60">
        <f t="shared" si="9"/>
        <v>187691036</v>
      </c>
      <c r="L69" s="61">
        <f t="shared" si="9"/>
        <v>198492510</v>
      </c>
    </row>
    <row r="70" spans="1:12" ht="13.5">
      <c r="A70" s="79" t="s">
        <v>19</v>
      </c>
      <c r="B70" s="47"/>
      <c r="C70" s="6">
        <v>63748557</v>
      </c>
      <c r="D70" s="6">
        <v>65725987</v>
      </c>
      <c r="E70" s="7">
        <v>50780623</v>
      </c>
      <c r="F70" s="8">
        <v>61851511</v>
      </c>
      <c r="G70" s="6">
        <v>61851511</v>
      </c>
      <c r="H70" s="6">
        <v>49226706</v>
      </c>
      <c r="I70" s="9">
        <v>61937140</v>
      </c>
      <c r="J70" s="10">
        <v>70914633</v>
      </c>
      <c r="K70" s="6">
        <v>75607402</v>
      </c>
      <c r="L70" s="7">
        <v>79932677</v>
      </c>
    </row>
    <row r="71" spans="1:12" ht="13.5">
      <c r="A71" s="79" t="s">
        <v>20</v>
      </c>
      <c r="B71" s="47"/>
      <c r="C71" s="6">
        <v>20487723</v>
      </c>
      <c r="D71" s="6">
        <v>26275939</v>
      </c>
      <c r="E71" s="7">
        <v>16972007</v>
      </c>
      <c r="F71" s="8">
        <v>17747297</v>
      </c>
      <c r="G71" s="6">
        <v>17747297</v>
      </c>
      <c r="H71" s="6">
        <v>17802809</v>
      </c>
      <c r="I71" s="9">
        <v>17746811</v>
      </c>
      <c r="J71" s="10">
        <v>18903438</v>
      </c>
      <c r="K71" s="6">
        <v>19983138</v>
      </c>
      <c r="L71" s="7">
        <v>21077419</v>
      </c>
    </row>
    <row r="72" spans="1:12" ht="13.5">
      <c r="A72" s="79" t="s">
        <v>21</v>
      </c>
      <c r="B72" s="47"/>
      <c r="C72" s="6">
        <v>27931443</v>
      </c>
      <c r="D72" s="6">
        <v>25810787</v>
      </c>
      <c r="E72" s="7">
        <v>18055666</v>
      </c>
      <c r="F72" s="8">
        <v>16554838</v>
      </c>
      <c r="G72" s="6">
        <v>16554838</v>
      </c>
      <c r="H72" s="6">
        <v>12923672</v>
      </c>
      <c r="I72" s="9">
        <v>16389418</v>
      </c>
      <c r="J72" s="10">
        <v>17549390</v>
      </c>
      <c r="K72" s="6">
        <v>18941854</v>
      </c>
      <c r="L72" s="7">
        <v>19986923</v>
      </c>
    </row>
    <row r="73" spans="1:12" ht="13.5">
      <c r="A73" s="79" t="s">
        <v>22</v>
      </c>
      <c r="B73" s="47"/>
      <c r="C73" s="6">
        <v>15486363</v>
      </c>
      <c r="D73" s="6">
        <v>16060161</v>
      </c>
      <c r="E73" s="7">
        <v>11511732</v>
      </c>
      <c r="F73" s="8">
        <v>11672476</v>
      </c>
      <c r="G73" s="6">
        <v>11672476</v>
      </c>
      <c r="H73" s="6">
        <v>16189142</v>
      </c>
      <c r="I73" s="9">
        <v>11672396</v>
      </c>
      <c r="J73" s="10">
        <v>16499681</v>
      </c>
      <c r="K73" s="6">
        <v>17702625</v>
      </c>
      <c r="L73" s="7">
        <v>18722455</v>
      </c>
    </row>
    <row r="74" spans="1:12" ht="13.5">
      <c r="A74" s="79" t="s">
        <v>23</v>
      </c>
      <c r="B74" s="47"/>
      <c r="C74" s="6">
        <v>1490579</v>
      </c>
      <c r="D74" s="6">
        <v>2136105</v>
      </c>
      <c r="E74" s="7">
        <v>2516200</v>
      </c>
      <c r="F74" s="8">
        <v>2546241</v>
      </c>
      <c r="G74" s="6">
        <v>2546241</v>
      </c>
      <c r="H74" s="6">
        <v>6241411</v>
      </c>
      <c r="I74" s="9">
        <v>2546411</v>
      </c>
      <c r="J74" s="10">
        <v>8878906</v>
      </c>
      <c r="K74" s="6">
        <v>9486189</v>
      </c>
      <c r="L74" s="7">
        <v>10140012</v>
      </c>
    </row>
    <row r="75" spans="1:12" ht="13.5">
      <c r="A75" s="85" t="s">
        <v>24</v>
      </c>
      <c r="B75" s="47"/>
      <c r="C75" s="21">
        <f>SUM(C70:C74)</f>
        <v>129144665</v>
      </c>
      <c r="D75" s="21">
        <f aca="true" t="shared" si="10" ref="D75:L75">SUM(D70:D74)</f>
        <v>136008979</v>
      </c>
      <c r="E75" s="22">
        <f t="shared" si="10"/>
        <v>99836228</v>
      </c>
      <c r="F75" s="23">
        <f t="shared" si="10"/>
        <v>110372363</v>
      </c>
      <c r="G75" s="21">
        <f t="shared" si="10"/>
        <v>110372363</v>
      </c>
      <c r="H75" s="21">
        <f>SUM(H70:H74)</f>
        <v>102383740</v>
      </c>
      <c r="I75" s="24">
        <f t="shared" si="10"/>
        <v>110292176</v>
      </c>
      <c r="J75" s="25">
        <f t="shared" si="10"/>
        <v>132746048</v>
      </c>
      <c r="K75" s="21">
        <f t="shared" si="10"/>
        <v>141721208</v>
      </c>
      <c r="L75" s="22">
        <f t="shared" si="10"/>
        <v>149859486</v>
      </c>
    </row>
    <row r="76" spans="1:12" ht="13.5">
      <c r="A76" s="86" t="s">
        <v>25</v>
      </c>
      <c r="B76" s="39"/>
      <c r="C76" s="6">
        <v>7348735</v>
      </c>
      <c r="D76" s="6">
        <v>8468791</v>
      </c>
      <c r="E76" s="7">
        <v>4531384</v>
      </c>
      <c r="F76" s="8">
        <v>4877765</v>
      </c>
      <c r="G76" s="6">
        <v>4877765</v>
      </c>
      <c r="H76" s="6">
        <v>9959228</v>
      </c>
      <c r="I76" s="9">
        <v>4867466</v>
      </c>
      <c r="J76" s="10">
        <v>10548645</v>
      </c>
      <c r="K76" s="6">
        <v>10843288</v>
      </c>
      <c r="L76" s="7">
        <v>11469080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13864313</v>
      </c>
      <c r="D79" s="6">
        <v>13548029</v>
      </c>
      <c r="E79" s="7">
        <v>5009852</v>
      </c>
      <c r="F79" s="8">
        <v>5545343</v>
      </c>
      <c r="G79" s="6">
        <v>5545343</v>
      </c>
      <c r="H79" s="6">
        <v>8352263</v>
      </c>
      <c r="I79" s="9">
        <v>5535829</v>
      </c>
      <c r="J79" s="10">
        <v>25989095</v>
      </c>
      <c r="K79" s="6">
        <v>35126540</v>
      </c>
      <c r="L79" s="7">
        <v>37163944</v>
      </c>
    </row>
    <row r="80" spans="1:12" ht="13.5">
      <c r="A80" s="87" t="s">
        <v>46</v>
      </c>
      <c r="B80" s="71"/>
      <c r="C80" s="72">
        <f>SUM(C68:C69)</f>
        <v>250174753</v>
      </c>
      <c r="D80" s="72">
        <f aca="true" t="shared" si="11" ref="D80:L80">SUM(D68:D69)</f>
        <v>280584880</v>
      </c>
      <c r="E80" s="73">
        <f t="shared" si="11"/>
        <v>232286615</v>
      </c>
      <c r="F80" s="74">
        <f t="shared" si="11"/>
        <v>238485624</v>
      </c>
      <c r="G80" s="72">
        <f t="shared" si="11"/>
        <v>248142427</v>
      </c>
      <c r="H80" s="72">
        <f>SUM(H68:H69)</f>
        <v>120695231</v>
      </c>
      <c r="I80" s="75">
        <f t="shared" si="11"/>
        <v>253157982</v>
      </c>
      <c r="J80" s="76">
        <f t="shared" si="11"/>
        <v>299570497</v>
      </c>
      <c r="K80" s="72">
        <f t="shared" si="11"/>
        <v>321396375</v>
      </c>
      <c r="L80" s="73">
        <f t="shared" si="11"/>
        <v>334397245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0.5605778721626627</v>
      </c>
      <c r="D82" s="95">
        <f t="shared" si="12"/>
        <v>0.4240588421539357</v>
      </c>
      <c r="E82" s="96">
        <f t="shared" si="12"/>
        <v>0.2004378782421081</v>
      </c>
      <c r="F82" s="97">
        <f t="shared" si="12"/>
        <v>0.8097240578513987</v>
      </c>
      <c r="G82" s="95">
        <f t="shared" si="12"/>
        <v>0.6741666132812335</v>
      </c>
      <c r="H82" s="95">
        <f t="shared" si="12"/>
        <v>0.7098956402545913</v>
      </c>
      <c r="I82" s="98">
        <f t="shared" si="12"/>
        <v>0.6007900252494781</v>
      </c>
      <c r="J82" s="99">
        <f t="shared" si="12"/>
        <v>0.7875736872269237</v>
      </c>
      <c r="K82" s="95">
        <f t="shared" si="12"/>
        <v>0.6281082333802016</v>
      </c>
      <c r="L82" s="96">
        <f t="shared" si="12"/>
        <v>0.5256138178774119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0.4711788087484862</v>
      </c>
      <c r="D83" s="95">
        <f t="shared" si="13"/>
        <v>0.2670292705605389</v>
      </c>
      <c r="E83" s="96">
        <f t="shared" si="13"/>
        <v>0.1292369516082655</v>
      </c>
      <c r="F83" s="97">
        <f t="shared" si="13"/>
        <v>0.3359084595633077</v>
      </c>
      <c r="G83" s="95">
        <f t="shared" si="13"/>
        <v>0.27278480845667014</v>
      </c>
      <c r="H83" s="95">
        <f t="shared" si="13"/>
        <v>0</v>
      </c>
      <c r="I83" s="98">
        <f t="shared" si="13"/>
        <v>0.26029192516213134</v>
      </c>
      <c r="J83" s="99">
        <f t="shared" si="13"/>
        <v>0.3302101214330312</v>
      </c>
      <c r="K83" s="95">
        <f t="shared" si="13"/>
        <v>0.2722703541404581</v>
      </c>
      <c r="L83" s="96">
        <f t="shared" si="13"/>
        <v>0.29901827923802654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1.148</v>
      </c>
      <c r="D84" s="95">
        <f t="shared" si="14"/>
        <v>0.042</v>
      </c>
      <c r="E84" s="96">
        <f t="shared" si="14"/>
        <v>0.03</v>
      </c>
      <c r="F84" s="97">
        <f t="shared" si="14"/>
        <v>0.037</v>
      </c>
      <c r="G84" s="95">
        <f t="shared" si="14"/>
        <v>0.033</v>
      </c>
      <c r="H84" s="95">
        <f t="shared" si="14"/>
        <v>0</v>
      </c>
      <c r="I84" s="98">
        <f t="shared" si="14"/>
        <v>0.033</v>
      </c>
      <c r="J84" s="99">
        <f t="shared" si="14"/>
        <v>0.048</v>
      </c>
      <c r="K84" s="95">
        <f t="shared" si="14"/>
        <v>0.054</v>
      </c>
      <c r="L84" s="96">
        <f t="shared" si="14"/>
        <v>0.057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1.51</v>
      </c>
      <c r="D85" s="95">
        <f t="shared" si="15"/>
        <v>0.05</v>
      </c>
      <c r="E85" s="96">
        <f t="shared" si="15"/>
        <v>0.03</v>
      </c>
      <c r="F85" s="97">
        <f t="shared" si="15"/>
        <v>0.05</v>
      </c>
      <c r="G85" s="95">
        <f t="shared" si="15"/>
        <v>0.04</v>
      </c>
      <c r="H85" s="95">
        <f t="shared" si="15"/>
        <v>0</v>
      </c>
      <c r="I85" s="98">
        <f t="shared" si="15"/>
        <v>0.04</v>
      </c>
      <c r="J85" s="99">
        <f t="shared" si="15"/>
        <v>0.06</v>
      </c>
      <c r="K85" s="95">
        <f t="shared" si="15"/>
        <v>0.06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35905467</v>
      </c>
      <c r="D89" s="6">
        <v>37736608</v>
      </c>
      <c r="E89" s="7">
        <v>38174898</v>
      </c>
      <c r="F89" s="8"/>
      <c r="G89" s="6">
        <v>50261463</v>
      </c>
      <c r="H89" s="6">
        <v>44307696</v>
      </c>
      <c r="I89" s="9"/>
      <c r="J89" s="10">
        <v>53689440</v>
      </c>
      <c r="K89" s="6">
        <v>57029928</v>
      </c>
      <c r="L89" s="26">
        <v>60054924</v>
      </c>
    </row>
    <row r="90" spans="1:12" ht="13.5">
      <c r="A90" s="86" t="s">
        <v>49</v>
      </c>
      <c r="B90" s="94"/>
      <c r="C90" s="11">
        <v>8865160</v>
      </c>
      <c r="D90" s="11">
        <v>9317274</v>
      </c>
      <c r="E90" s="12">
        <v>14541144</v>
      </c>
      <c r="F90" s="13">
        <v>1550000</v>
      </c>
      <c r="G90" s="11">
        <v>3499683</v>
      </c>
      <c r="H90" s="11">
        <v>11738179</v>
      </c>
      <c r="I90" s="14"/>
      <c r="J90" s="15">
        <v>34624120</v>
      </c>
      <c r="K90" s="11">
        <v>37694347</v>
      </c>
      <c r="L90" s="27">
        <v>39924747</v>
      </c>
    </row>
    <row r="91" spans="1:12" ht="13.5">
      <c r="A91" s="86" t="s">
        <v>50</v>
      </c>
      <c r="B91" s="94"/>
      <c r="C91" s="6">
        <v>32675485</v>
      </c>
      <c r="D91" s="6">
        <v>34341901</v>
      </c>
      <c r="E91" s="7">
        <v>30494071</v>
      </c>
      <c r="F91" s="8"/>
      <c r="G91" s="6">
        <v>36144699</v>
      </c>
      <c r="H91" s="6">
        <v>26985007</v>
      </c>
      <c r="I91" s="9"/>
      <c r="J91" s="10">
        <v>72414739</v>
      </c>
      <c r="K91" s="6">
        <v>76484733</v>
      </c>
      <c r="L91" s="26">
        <v>81062655</v>
      </c>
    </row>
    <row r="92" spans="1:12" ht="13.5">
      <c r="A92" s="86" t="s">
        <v>51</v>
      </c>
      <c r="B92" s="94"/>
      <c r="C92" s="6">
        <v>72911601</v>
      </c>
      <c r="D92" s="6">
        <v>76630016</v>
      </c>
      <c r="E92" s="7">
        <v>26167351</v>
      </c>
      <c r="F92" s="8"/>
      <c r="G92" s="6">
        <v>30889626</v>
      </c>
      <c r="H92" s="6">
        <v>37664352</v>
      </c>
      <c r="I92" s="9"/>
      <c r="J92" s="10">
        <v>8555489</v>
      </c>
      <c r="K92" s="6">
        <v>16482028</v>
      </c>
      <c r="L92" s="26">
        <v>17450184</v>
      </c>
    </row>
    <row r="93" spans="1:12" ht="13.5">
      <c r="A93" s="87" t="s">
        <v>94</v>
      </c>
      <c r="B93" s="71"/>
      <c r="C93" s="72">
        <f>SUM(C89:C92)</f>
        <v>150357713</v>
      </c>
      <c r="D93" s="72">
        <f aca="true" t="shared" si="16" ref="D93:L93">SUM(D89:D92)</f>
        <v>158025799</v>
      </c>
      <c r="E93" s="73">
        <f t="shared" si="16"/>
        <v>109377464</v>
      </c>
      <c r="F93" s="74">
        <f t="shared" si="16"/>
        <v>1550000</v>
      </c>
      <c r="G93" s="72">
        <f t="shared" si="16"/>
        <v>120795471</v>
      </c>
      <c r="H93" s="72">
        <f>SUM(H89:H92)</f>
        <v>120695234</v>
      </c>
      <c r="I93" s="75">
        <f t="shared" si="16"/>
        <v>0</v>
      </c>
      <c r="J93" s="76">
        <f t="shared" si="16"/>
        <v>169283788</v>
      </c>
      <c r="K93" s="72">
        <f t="shared" si="16"/>
        <v>187691036</v>
      </c>
      <c r="L93" s="121">
        <f t="shared" si="16"/>
        <v>198492510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22585634</v>
      </c>
      <c r="E5" s="41">
        <f t="shared" si="0"/>
        <v>12984221</v>
      </c>
      <c r="F5" s="42">
        <f t="shared" si="0"/>
        <v>10310157</v>
      </c>
      <c r="G5" s="40">
        <f t="shared" si="0"/>
        <v>10711046</v>
      </c>
      <c r="H5" s="40">
        <f>SUM(H11:H18)</f>
        <v>10451233</v>
      </c>
      <c r="I5" s="43">
        <f t="shared" si="0"/>
        <v>11403870</v>
      </c>
      <c r="J5" s="44">
        <f t="shared" si="0"/>
        <v>9579271</v>
      </c>
      <c r="K5" s="40">
        <f t="shared" si="0"/>
        <v>14861661</v>
      </c>
      <c r="L5" s="41">
        <f t="shared" si="0"/>
        <v>19070508</v>
      </c>
    </row>
    <row r="6" spans="1:12" ht="13.5">
      <c r="A6" s="46" t="s">
        <v>19</v>
      </c>
      <c r="B6" s="47"/>
      <c r="C6" s="6"/>
      <c r="D6" s="6">
        <v>12534083</v>
      </c>
      <c r="E6" s="7">
        <v>2339243</v>
      </c>
      <c r="F6" s="8">
        <v>1300000</v>
      </c>
      <c r="G6" s="6">
        <v>1500000</v>
      </c>
      <c r="H6" s="6">
        <v>991865</v>
      </c>
      <c r="I6" s="9">
        <v>1013423</v>
      </c>
      <c r="J6" s="10">
        <v>5584185</v>
      </c>
      <c r="K6" s="6">
        <v>8757661</v>
      </c>
      <c r="L6" s="7">
        <v>9451008</v>
      </c>
    </row>
    <row r="7" spans="1:12" ht="13.5">
      <c r="A7" s="46" t="s">
        <v>20</v>
      </c>
      <c r="B7" s="47"/>
      <c r="C7" s="6"/>
      <c r="D7" s="6">
        <v>2710220</v>
      </c>
      <c r="E7" s="7">
        <v>3244419</v>
      </c>
      <c r="F7" s="8">
        <v>1200000</v>
      </c>
      <c r="G7" s="6">
        <v>1200000</v>
      </c>
      <c r="H7" s="6">
        <v>1149697</v>
      </c>
      <c r="I7" s="9">
        <v>1905782</v>
      </c>
      <c r="J7" s="10">
        <v>1100000</v>
      </c>
      <c r="K7" s="6">
        <v>2385000</v>
      </c>
      <c r="L7" s="7">
        <v>7000000</v>
      </c>
    </row>
    <row r="8" spans="1:12" ht="13.5">
      <c r="A8" s="46" t="s">
        <v>21</v>
      </c>
      <c r="B8" s="47"/>
      <c r="C8" s="6"/>
      <c r="D8" s="6">
        <v>1311462</v>
      </c>
      <c r="E8" s="7">
        <v>39760</v>
      </c>
      <c r="F8" s="8">
        <v>2527192</v>
      </c>
      <c r="G8" s="6">
        <v>2377192</v>
      </c>
      <c r="H8" s="6">
        <v>1674075</v>
      </c>
      <c r="I8" s="9">
        <v>1826180</v>
      </c>
      <c r="J8" s="10"/>
      <c r="K8" s="6"/>
      <c r="L8" s="7"/>
    </row>
    <row r="9" spans="1:12" ht="13.5">
      <c r="A9" s="46" t="s">
        <v>22</v>
      </c>
      <c r="B9" s="47"/>
      <c r="C9" s="6"/>
      <c r="D9" s="6">
        <v>736754</v>
      </c>
      <c r="E9" s="7"/>
      <c r="F9" s="8"/>
      <c r="G9" s="6"/>
      <c r="H9" s="6"/>
      <c r="I9" s="9"/>
      <c r="J9" s="10"/>
      <c r="K9" s="6"/>
      <c r="L9" s="7">
        <v>1000000</v>
      </c>
    </row>
    <row r="10" spans="1:12" ht="13.5">
      <c r="A10" s="46" t="s">
        <v>23</v>
      </c>
      <c r="B10" s="47"/>
      <c r="C10" s="6"/>
      <c r="D10" s="6"/>
      <c r="E10" s="7">
        <v>198493</v>
      </c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17292519</v>
      </c>
      <c r="E11" s="22">
        <f t="shared" si="1"/>
        <v>5821915</v>
      </c>
      <c r="F11" s="23">
        <f t="shared" si="1"/>
        <v>5027192</v>
      </c>
      <c r="G11" s="21">
        <f t="shared" si="1"/>
        <v>5077192</v>
      </c>
      <c r="H11" s="21">
        <f>SUM(H6:H10)</f>
        <v>3815637</v>
      </c>
      <c r="I11" s="24">
        <f t="shared" si="1"/>
        <v>4745385</v>
      </c>
      <c r="J11" s="25">
        <f t="shared" si="1"/>
        <v>6684185</v>
      </c>
      <c r="K11" s="21">
        <f t="shared" si="1"/>
        <v>11142661</v>
      </c>
      <c r="L11" s="22">
        <f t="shared" si="1"/>
        <v>17451008</v>
      </c>
    </row>
    <row r="12" spans="1:12" ht="13.5">
      <c r="A12" s="49" t="s">
        <v>25</v>
      </c>
      <c r="B12" s="39"/>
      <c r="C12" s="6"/>
      <c r="D12" s="6">
        <v>2669852</v>
      </c>
      <c r="E12" s="7">
        <v>4400888</v>
      </c>
      <c r="F12" s="8">
        <v>1450000</v>
      </c>
      <c r="G12" s="6">
        <v>1450000</v>
      </c>
      <c r="H12" s="6">
        <v>1177730</v>
      </c>
      <c r="I12" s="9">
        <v>1372969</v>
      </c>
      <c r="J12" s="10">
        <v>1554036</v>
      </c>
      <c r="K12" s="6">
        <v>1520000</v>
      </c>
      <c r="L12" s="7">
        <v>650000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320000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>
        <v>1904636</v>
      </c>
      <c r="E15" s="7">
        <v>2391418</v>
      </c>
      <c r="F15" s="8">
        <v>3684965</v>
      </c>
      <c r="G15" s="6">
        <v>4037254</v>
      </c>
      <c r="H15" s="6">
        <v>5451271</v>
      </c>
      <c r="I15" s="9">
        <v>3194961</v>
      </c>
      <c r="J15" s="10">
        <v>1332800</v>
      </c>
      <c r="K15" s="6">
        <v>2199000</v>
      </c>
      <c r="L15" s="7">
        <v>969500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718627</v>
      </c>
      <c r="E18" s="17">
        <v>50000</v>
      </c>
      <c r="F18" s="18">
        <v>148000</v>
      </c>
      <c r="G18" s="16">
        <v>146600</v>
      </c>
      <c r="H18" s="16">
        <v>6595</v>
      </c>
      <c r="I18" s="19">
        <v>2090555</v>
      </c>
      <c r="J18" s="20">
        <v>8250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35332464</v>
      </c>
      <c r="D20" s="53">
        <f aca="true" t="shared" si="2" ref="D20:L20">SUM(D26:D33)</f>
        <v>0</v>
      </c>
      <c r="E20" s="54">
        <f t="shared" si="2"/>
        <v>8302769</v>
      </c>
      <c r="F20" s="55">
        <f t="shared" si="2"/>
        <v>14321668</v>
      </c>
      <c r="G20" s="53">
        <f t="shared" si="2"/>
        <v>14741145</v>
      </c>
      <c r="H20" s="53">
        <f>SUM(H26:H33)</f>
        <v>13101982</v>
      </c>
      <c r="I20" s="56">
        <f t="shared" si="2"/>
        <v>12875763</v>
      </c>
      <c r="J20" s="57">
        <f t="shared" si="2"/>
        <v>18085428</v>
      </c>
      <c r="K20" s="53">
        <f t="shared" si="2"/>
        <v>14820500</v>
      </c>
      <c r="L20" s="54">
        <f t="shared" si="2"/>
        <v>10132958</v>
      </c>
    </row>
    <row r="21" spans="1:12" ht="13.5">
      <c r="A21" s="46" t="s">
        <v>19</v>
      </c>
      <c r="B21" s="47"/>
      <c r="C21" s="6">
        <v>11922533</v>
      </c>
      <c r="D21" s="6"/>
      <c r="E21" s="7">
        <v>1131939</v>
      </c>
      <c r="F21" s="8">
        <v>6735008</v>
      </c>
      <c r="G21" s="6">
        <v>6735008</v>
      </c>
      <c r="H21" s="6">
        <v>6589547</v>
      </c>
      <c r="I21" s="9">
        <v>6396308</v>
      </c>
      <c r="J21" s="10">
        <v>6312585</v>
      </c>
      <c r="K21" s="6">
        <v>6400000</v>
      </c>
      <c r="L21" s="7">
        <v>5450000</v>
      </c>
    </row>
    <row r="22" spans="1:12" ht="13.5">
      <c r="A22" s="46" t="s">
        <v>20</v>
      </c>
      <c r="B22" s="47"/>
      <c r="C22" s="6">
        <v>4208019</v>
      </c>
      <c r="D22" s="6"/>
      <c r="E22" s="7">
        <v>1083204</v>
      </c>
      <c r="F22" s="8">
        <v>2420429</v>
      </c>
      <c r="G22" s="6">
        <v>2340891</v>
      </c>
      <c r="H22" s="6">
        <v>2228811</v>
      </c>
      <c r="I22" s="9">
        <v>2370972</v>
      </c>
      <c r="J22" s="10">
        <v>1310750</v>
      </c>
      <c r="K22" s="6">
        <v>1357700</v>
      </c>
      <c r="L22" s="7"/>
    </row>
    <row r="23" spans="1:12" ht="13.5">
      <c r="A23" s="46" t="s">
        <v>21</v>
      </c>
      <c r="B23" s="47"/>
      <c r="C23" s="6">
        <v>3295635</v>
      </c>
      <c r="D23" s="6"/>
      <c r="E23" s="7">
        <v>298214</v>
      </c>
      <c r="F23" s="8">
        <v>1129000</v>
      </c>
      <c r="G23" s="6">
        <v>1383780</v>
      </c>
      <c r="H23" s="6">
        <v>804131</v>
      </c>
      <c r="I23" s="9">
        <v>477044</v>
      </c>
      <c r="J23" s="10">
        <v>2160000</v>
      </c>
      <c r="K23" s="6">
        <v>1350000</v>
      </c>
      <c r="L23" s="7">
        <v>950000</v>
      </c>
    </row>
    <row r="24" spans="1:12" ht="13.5">
      <c r="A24" s="46" t="s">
        <v>22</v>
      </c>
      <c r="B24" s="47"/>
      <c r="C24" s="6">
        <v>8605956</v>
      </c>
      <c r="D24" s="6"/>
      <c r="E24" s="7">
        <v>3060525</v>
      </c>
      <c r="F24" s="8">
        <v>877192</v>
      </c>
      <c r="G24" s="6">
        <v>1579510</v>
      </c>
      <c r="H24" s="6">
        <v>1541687</v>
      </c>
      <c r="I24" s="9">
        <v>1579165</v>
      </c>
      <c r="J24" s="10">
        <v>877193</v>
      </c>
      <c r="K24" s="6"/>
      <c r="L24" s="7">
        <v>263158</v>
      </c>
    </row>
    <row r="25" spans="1:12" ht="13.5">
      <c r="A25" s="46" t="s">
        <v>23</v>
      </c>
      <c r="B25" s="47"/>
      <c r="C25" s="6">
        <v>45543</v>
      </c>
      <c r="D25" s="6"/>
      <c r="E25" s="7"/>
      <c r="F25" s="8"/>
      <c r="G25" s="6"/>
      <c r="H25" s="6"/>
      <c r="I25" s="9">
        <v>48734</v>
      </c>
      <c r="J25" s="10">
        <v>350000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28077686</v>
      </c>
      <c r="D26" s="21">
        <f t="shared" si="3"/>
        <v>0</v>
      </c>
      <c r="E26" s="22">
        <f t="shared" si="3"/>
        <v>5573882</v>
      </c>
      <c r="F26" s="23">
        <f t="shared" si="3"/>
        <v>11161629</v>
      </c>
      <c r="G26" s="21">
        <f t="shared" si="3"/>
        <v>12039189</v>
      </c>
      <c r="H26" s="21">
        <f>SUM(H21:H25)</f>
        <v>11164176</v>
      </c>
      <c r="I26" s="24">
        <f t="shared" si="3"/>
        <v>10872223</v>
      </c>
      <c r="J26" s="25">
        <f t="shared" si="3"/>
        <v>11010528</v>
      </c>
      <c r="K26" s="21">
        <f t="shared" si="3"/>
        <v>9107700</v>
      </c>
      <c r="L26" s="22">
        <f t="shared" si="3"/>
        <v>6663158</v>
      </c>
    </row>
    <row r="27" spans="1:12" ht="13.5">
      <c r="A27" s="49" t="s">
        <v>25</v>
      </c>
      <c r="B27" s="59"/>
      <c r="C27" s="6">
        <v>4665542</v>
      </c>
      <c r="D27" s="6"/>
      <c r="E27" s="7">
        <v>1363863</v>
      </c>
      <c r="F27" s="8">
        <v>2095789</v>
      </c>
      <c r="G27" s="6">
        <v>1669626</v>
      </c>
      <c r="H27" s="6">
        <v>871857</v>
      </c>
      <c r="I27" s="9">
        <v>1531784</v>
      </c>
      <c r="J27" s="10">
        <v>1993900</v>
      </c>
      <c r="K27" s="6">
        <v>3300000</v>
      </c>
      <c r="L27" s="7">
        <v>1540000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2589236</v>
      </c>
      <c r="D30" s="6"/>
      <c r="E30" s="7">
        <v>1365024</v>
      </c>
      <c r="F30" s="8">
        <v>1064250</v>
      </c>
      <c r="G30" s="6">
        <v>1032330</v>
      </c>
      <c r="H30" s="6">
        <v>1065949</v>
      </c>
      <c r="I30" s="9">
        <v>471756</v>
      </c>
      <c r="J30" s="10">
        <v>3905000</v>
      </c>
      <c r="K30" s="6">
        <v>2412800</v>
      </c>
      <c r="L30" s="7">
        <v>1929800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>
        <v>1176000</v>
      </c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11922533</v>
      </c>
      <c r="D36" s="6">
        <f t="shared" si="4"/>
        <v>12534083</v>
      </c>
      <c r="E36" s="7">
        <f t="shared" si="4"/>
        <v>3471182</v>
      </c>
      <c r="F36" s="8">
        <f t="shared" si="4"/>
        <v>8035008</v>
      </c>
      <c r="G36" s="6">
        <f t="shared" si="4"/>
        <v>8235008</v>
      </c>
      <c r="H36" s="6">
        <f>H6+H21</f>
        <v>7581412</v>
      </c>
      <c r="I36" s="9">
        <f t="shared" si="4"/>
        <v>7409731</v>
      </c>
      <c r="J36" s="10">
        <f t="shared" si="4"/>
        <v>11896770</v>
      </c>
      <c r="K36" s="6">
        <f t="shared" si="4"/>
        <v>15157661</v>
      </c>
      <c r="L36" s="7">
        <f t="shared" si="4"/>
        <v>14901008</v>
      </c>
    </row>
    <row r="37" spans="1:12" ht="13.5">
      <c r="A37" s="46" t="s">
        <v>20</v>
      </c>
      <c r="B37" s="47"/>
      <c r="C37" s="6">
        <f t="shared" si="4"/>
        <v>4208019</v>
      </c>
      <c r="D37" s="6">
        <f t="shared" si="4"/>
        <v>2710220</v>
      </c>
      <c r="E37" s="7">
        <f t="shared" si="4"/>
        <v>4327623</v>
      </c>
      <c r="F37" s="8">
        <f t="shared" si="4"/>
        <v>3620429</v>
      </c>
      <c r="G37" s="6">
        <f t="shared" si="4"/>
        <v>3540891</v>
      </c>
      <c r="H37" s="6">
        <f>H7+H22</f>
        <v>3378508</v>
      </c>
      <c r="I37" s="9">
        <f t="shared" si="4"/>
        <v>4276754</v>
      </c>
      <c r="J37" s="10">
        <f t="shared" si="4"/>
        <v>2410750</v>
      </c>
      <c r="K37" s="6">
        <f t="shared" si="4"/>
        <v>3742700</v>
      </c>
      <c r="L37" s="7">
        <f t="shared" si="4"/>
        <v>7000000</v>
      </c>
    </row>
    <row r="38" spans="1:12" ht="13.5">
      <c r="A38" s="46" t="s">
        <v>21</v>
      </c>
      <c r="B38" s="47"/>
      <c r="C38" s="6">
        <f t="shared" si="4"/>
        <v>3295635</v>
      </c>
      <c r="D38" s="6">
        <f t="shared" si="4"/>
        <v>1311462</v>
      </c>
      <c r="E38" s="7">
        <f t="shared" si="4"/>
        <v>337974</v>
      </c>
      <c r="F38" s="8">
        <f t="shared" si="4"/>
        <v>3656192</v>
      </c>
      <c r="G38" s="6">
        <f t="shared" si="4"/>
        <v>3760972</v>
      </c>
      <c r="H38" s="6">
        <f>H8+H23</f>
        <v>2478206</v>
      </c>
      <c r="I38" s="9">
        <f t="shared" si="4"/>
        <v>2303224</v>
      </c>
      <c r="J38" s="10">
        <f t="shared" si="4"/>
        <v>2160000</v>
      </c>
      <c r="K38" s="6">
        <f t="shared" si="4"/>
        <v>1350000</v>
      </c>
      <c r="L38" s="7">
        <f t="shared" si="4"/>
        <v>950000</v>
      </c>
    </row>
    <row r="39" spans="1:12" ht="13.5">
      <c r="A39" s="46" t="s">
        <v>22</v>
      </c>
      <c r="B39" s="47"/>
      <c r="C39" s="6">
        <f t="shared" si="4"/>
        <v>8605956</v>
      </c>
      <c r="D39" s="6">
        <f t="shared" si="4"/>
        <v>736754</v>
      </c>
      <c r="E39" s="7">
        <f t="shared" si="4"/>
        <v>3060525</v>
      </c>
      <c r="F39" s="8">
        <f t="shared" si="4"/>
        <v>877192</v>
      </c>
      <c r="G39" s="6">
        <f t="shared" si="4"/>
        <v>1579510</v>
      </c>
      <c r="H39" s="6">
        <f>H9+H24</f>
        <v>1541687</v>
      </c>
      <c r="I39" s="9">
        <f t="shared" si="4"/>
        <v>1579165</v>
      </c>
      <c r="J39" s="10">
        <f t="shared" si="4"/>
        <v>877193</v>
      </c>
      <c r="K39" s="6">
        <f t="shared" si="4"/>
        <v>0</v>
      </c>
      <c r="L39" s="7">
        <f t="shared" si="4"/>
        <v>1263158</v>
      </c>
    </row>
    <row r="40" spans="1:12" ht="13.5">
      <c r="A40" s="46" t="s">
        <v>23</v>
      </c>
      <c r="B40" s="47"/>
      <c r="C40" s="6">
        <f t="shared" si="4"/>
        <v>45543</v>
      </c>
      <c r="D40" s="6">
        <f t="shared" si="4"/>
        <v>0</v>
      </c>
      <c r="E40" s="7">
        <f t="shared" si="4"/>
        <v>198493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48734</v>
      </c>
      <c r="J40" s="10">
        <f t="shared" si="4"/>
        <v>350000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28077686</v>
      </c>
      <c r="D41" s="21">
        <f aca="true" t="shared" si="5" ref="D41:L41">SUM(D36:D40)</f>
        <v>17292519</v>
      </c>
      <c r="E41" s="22">
        <f t="shared" si="5"/>
        <v>11395797</v>
      </c>
      <c r="F41" s="23">
        <f t="shared" si="5"/>
        <v>16188821</v>
      </c>
      <c r="G41" s="21">
        <f t="shared" si="5"/>
        <v>17116381</v>
      </c>
      <c r="H41" s="21">
        <f>SUM(H36:H40)</f>
        <v>14979813</v>
      </c>
      <c r="I41" s="24">
        <f t="shared" si="5"/>
        <v>15617608</v>
      </c>
      <c r="J41" s="25">
        <f t="shared" si="5"/>
        <v>17694713</v>
      </c>
      <c r="K41" s="21">
        <f t="shared" si="5"/>
        <v>20250361</v>
      </c>
      <c r="L41" s="22">
        <f t="shared" si="5"/>
        <v>24114166</v>
      </c>
    </row>
    <row r="42" spans="1:12" ht="13.5">
      <c r="A42" s="49" t="s">
        <v>25</v>
      </c>
      <c r="B42" s="39"/>
      <c r="C42" s="6">
        <f t="shared" si="4"/>
        <v>4665542</v>
      </c>
      <c r="D42" s="6">
        <f t="shared" si="4"/>
        <v>2669852</v>
      </c>
      <c r="E42" s="61">
        <f t="shared" si="4"/>
        <v>5764751</v>
      </c>
      <c r="F42" s="62">
        <f t="shared" si="4"/>
        <v>3545789</v>
      </c>
      <c r="G42" s="60">
        <f t="shared" si="4"/>
        <v>3119626</v>
      </c>
      <c r="H42" s="60">
        <f t="shared" si="4"/>
        <v>2049587</v>
      </c>
      <c r="I42" s="63">
        <f t="shared" si="4"/>
        <v>2904753</v>
      </c>
      <c r="J42" s="64">
        <f t="shared" si="4"/>
        <v>3547936</v>
      </c>
      <c r="K42" s="60">
        <f t="shared" si="4"/>
        <v>4820000</v>
      </c>
      <c r="L42" s="61">
        <f t="shared" si="4"/>
        <v>2190000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320000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2589236</v>
      </c>
      <c r="D45" s="6">
        <f t="shared" si="4"/>
        <v>1904636</v>
      </c>
      <c r="E45" s="61">
        <f t="shared" si="4"/>
        <v>3756442</v>
      </c>
      <c r="F45" s="62">
        <f t="shared" si="4"/>
        <v>4749215</v>
      </c>
      <c r="G45" s="60">
        <f t="shared" si="4"/>
        <v>5069584</v>
      </c>
      <c r="H45" s="60">
        <f t="shared" si="4"/>
        <v>6517220</v>
      </c>
      <c r="I45" s="63">
        <f t="shared" si="4"/>
        <v>3666717</v>
      </c>
      <c r="J45" s="64">
        <f t="shared" si="4"/>
        <v>5237800</v>
      </c>
      <c r="K45" s="60">
        <f t="shared" si="4"/>
        <v>4611800</v>
      </c>
      <c r="L45" s="61">
        <f t="shared" si="4"/>
        <v>2899300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718627</v>
      </c>
      <c r="E48" s="61">
        <f t="shared" si="4"/>
        <v>50000</v>
      </c>
      <c r="F48" s="62">
        <f t="shared" si="4"/>
        <v>148000</v>
      </c>
      <c r="G48" s="60">
        <f t="shared" si="4"/>
        <v>146600</v>
      </c>
      <c r="H48" s="60">
        <f t="shared" si="4"/>
        <v>6595</v>
      </c>
      <c r="I48" s="63">
        <f t="shared" si="4"/>
        <v>2090555</v>
      </c>
      <c r="J48" s="64">
        <f t="shared" si="4"/>
        <v>1184250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35332464</v>
      </c>
      <c r="D49" s="72">
        <f aca="true" t="shared" si="6" ref="D49:L49">SUM(D41:D48)</f>
        <v>22585634</v>
      </c>
      <c r="E49" s="73">
        <f t="shared" si="6"/>
        <v>21286990</v>
      </c>
      <c r="F49" s="74">
        <f t="shared" si="6"/>
        <v>24631825</v>
      </c>
      <c r="G49" s="72">
        <f t="shared" si="6"/>
        <v>25452191</v>
      </c>
      <c r="H49" s="72">
        <f>SUM(H41:H48)</f>
        <v>23553215</v>
      </c>
      <c r="I49" s="75">
        <f t="shared" si="6"/>
        <v>24279633</v>
      </c>
      <c r="J49" s="76">
        <f t="shared" si="6"/>
        <v>27664699</v>
      </c>
      <c r="K49" s="72">
        <f t="shared" si="6"/>
        <v>29682161</v>
      </c>
      <c r="L49" s="73">
        <f t="shared" si="6"/>
        <v>29203466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62728091</v>
      </c>
      <c r="D52" s="6">
        <v>73364403</v>
      </c>
      <c r="E52" s="7">
        <v>75707253</v>
      </c>
      <c r="F52" s="8">
        <v>82458857</v>
      </c>
      <c r="G52" s="6">
        <v>82658857</v>
      </c>
      <c r="H52" s="6"/>
      <c r="I52" s="9">
        <v>80696387</v>
      </c>
      <c r="J52" s="10">
        <v>91631782</v>
      </c>
      <c r="K52" s="6">
        <v>105047043</v>
      </c>
      <c r="L52" s="7">
        <v>118205651</v>
      </c>
    </row>
    <row r="53" spans="1:12" ht="13.5">
      <c r="A53" s="79" t="s">
        <v>20</v>
      </c>
      <c r="B53" s="47"/>
      <c r="C53" s="6">
        <v>38599679</v>
      </c>
      <c r="D53" s="6">
        <v>39922309</v>
      </c>
      <c r="E53" s="7">
        <v>42482585</v>
      </c>
      <c r="F53" s="8">
        <v>44965078</v>
      </c>
      <c r="G53" s="6">
        <v>44885540</v>
      </c>
      <c r="H53" s="6"/>
      <c r="I53" s="9">
        <v>45105311</v>
      </c>
      <c r="J53" s="10">
        <v>45724309</v>
      </c>
      <c r="K53" s="6">
        <v>47949150</v>
      </c>
      <c r="L53" s="7">
        <v>53343250</v>
      </c>
    </row>
    <row r="54" spans="1:12" ht="13.5">
      <c r="A54" s="79" t="s">
        <v>21</v>
      </c>
      <c r="B54" s="47"/>
      <c r="C54" s="6">
        <v>33009354</v>
      </c>
      <c r="D54" s="6">
        <v>33235219</v>
      </c>
      <c r="E54" s="7">
        <v>32104269</v>
      </c>
      <c r="F54" s="8">
        <v>35390958</v>
      </c>
      <c r="G54" s="6">
        <v>35495738</v>
      </c>
      <c r="H54" s="6"/>
      <c r="I54" s="9">
        <v>33248975</v>
      </c>
      <c r="J54" s="10">
        <v>36096874</v>
      </c>
      <c r="K54" s="6">
        <v>36362375</v>
      </c>
      <c r="L54" s="7">
        <v>36227876</v>
      </c>
    </row>
    <row r="55" spans="1:12" ht="13.5">
      <c r="A55" s="79" t="s">
        <v>22</v>
      </c>
      <c r="B55" s="47"/>
      <c r="C55" s="6">
        <v>44654345</v>
      </c>
      <c r="D55" s="6">
        <v>43815849</v>
      </c>
      <c r="E55" s="7">
        <v>45241555</v>
      </c>
      <c r="F55" s="8">
        <v>45030699</v>
      </c>
      <c r="G55" s="6">
        <v>45733017</v>
      </c>
      <c r="H55" s="6"/>
      <c r="I55" s="9">
        <v>45140146</v>
      </c>
      <c r="J55" s="10">
        <v>44929909</v>
      </c>
      <c r="K55" s="6">
        <v>43354608</v>
      </c>
      <c r="L55" s="7">
        <v>43042465</v>
      </c>
    </row>
    <row r="56" spans="1:12" ht="13.5">
      <c r="A56" s="79" t="s">
        <v>23</v>
      </c>
      <c r="B56" s="47"/>
      <c r="C56" s="6">
        <v>842928</v>
      </c>
      <c r="D56" s="6">
        <v>765536</v>
      </c>
      <c r="E56" s="7">
        <v>687932</v>
      </c>
      <c r="F56" s="8">
        <v>408730</v>
      </c>
      <c r="G56" s="6">
        <v>408730</v>
      </c>
      <c r="H56" s="6"/>
      <c r="I56" s="9">
        <v>610541</v>
      </c>
      <c r="J56" s="10">
        <v>44592682</v>
      </c>
      <c r="K56" s="6">
        <v>41935058</v>
      </c>
      <c r="L56" s="7">
        <v>39208527</v>
      </c>
    </row>
    <row r="57" spans="1:12" ht="13.5">
      <c r="A57" s="80" t="s">
        <v>24</v>
      </c>
      <c r="B57" s="47"/>
      <c r="C57" s="21">
        <f>SUM(C52:C56)</f>
        <v>179834397</v>
      </c>
      <c r="D57" s="21">
        <f aca="true" t="shared" si="7" ref="D57:L57">SUM(D52:D56)</f>
        <v>191103316</v>
      </c>
      <c r="E57" s="22">
        <f t="shared" si="7"/>
        <v>196223594</v>
      </c>
      <c r="F57" s="23">
        <f t="shared" si="7"/>
        <v>208254322</v>
      </c>
      <c r="G57" s="21">
        <f t="shared" si="7"/>
        <v>209181882</v>
      </c>
      <c r="H57" s="21">
        <f>SUM(H52:H56)</f>
        <v>0</v>
      </c>
      <c r="I57" s="24">
        <f t="shared" si="7"/>
        <v>204801360</v>
      </c>
      <c r="J57" s="25">
        <f t="shared" si="7"/>
        <v>262975556</v>
      </c>
      <c r="K57" s="21">
        <f t="shared" si="7"/>
        <v>274648234</v>
      </c>
      <c r="L57" s="22">
        <f t="shared" si="7"/>
        <v>290027769</v>
      </c>
    </row>
    <row r="58" spans="1:12" ht="13.5">
      <c r="A58" s="77" t="s">
        <v>25</v>
      </c>
      <c r="B58" s="39"/>
      <c r="C58" s="6">
        <v>12879075</v>
      </c>
      <c r="D58" s="6">
        <v>15858214</v>
      </c>
      <c r="E58" s="7">
        <v>21411846</v>
      </c>
      <c r="F58" s="8">
        <v>24865781</v>
      </c>
      <c r="G58" s="6">
        <v>24439618</v>
      </c>
      <c r="H58" s="6"/>
      <c r="I58" s="9">
        <v>23400713</v>
      </c>
      <c r="J58" s="10">
        <v>23160615</v>
      </c>
      <c r="K58" s="6">
        <v>27737352</v>
      </c>
      <c r="L58" s="7">
        <v>29684089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40430756</v>
      </c>
      <c r="E60" s="7">
        <v>40886559</v>
      </c>
      <c r="F60" s="8">
        <v>40688696</v>
      </c>
      <c r="G60" s="6">
        <v>40688696</v>
      </c>
      <c r="H60" s="6"/>
      <c r="I60" s="9">
        <v>40870029</v>
      </c>
      <c r="J60" s="10">
        <v>40232173</v>
      </c>
      <c r="K60" s="6">
        <v>40224075</v>
      </c>
      <c r="L60" s="7">
        <v>40215977</v>
      </c>
    </row>
    <row r="61" spans="1:12" ht="13.5">
      <c r="A61" s="77" t="s">
        <v>28</v>
      </c>
      <c r="B61" s="39" t="s">
        <v>29</v>
      </c>
      <c r="C61" s="6">
        <v>95633112</v>
      </c>
      <c r="D61" s="6">
        <v>147973492</v>
      </c>
      <c r="E61" s="7">
        <v>143727037</v>
      </c>
      <c r="F61" s="8">
        <v>99045479</v>
      </c>
      <c r="G61" s="6">
        <v>99365848</v>
      </c>
      <c r="H61" s="6"/>
      <c r="I61" s="9">
        <v>143190988</v>
      </c>
      <c r="J61" s="10">
        <v>103955116</v>
      </c>
      <c r="K61" s="6">
        <v>106098577</v>
      </c>
      <c r="L61" s="7">
        <v>106529540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-1</v>
      </c>
      <c r="D64" s="6">
        <v>1125338</v>
      </c>
      <c r="E64" s="7">
        <v>890502</v>
      </c>
      <c r="F64" s="8">
        <v>1043326</v>
      </c>
      <c r="G64" s="6">
        <v>1041926</v>
      </c>
      <c r="H64" s="6"/>
      <c r="I64" s="9">
        <v>3572415</v>
      </c>
      <c r="J64" s="10">
        <v>1762703</v>
      </c>
      <c r="K64" s="6">
        <v>1470003</v>
      </c>
      <c r="L64" s="7">
        <v>1177302</v>
      </c>
    </row>
    <row r="65" spans="1:12" ht="13.5">
      <c r="A65" s="70" t="s">
        <v>40</v>
      </c>
      <c r="B65" s="71"/>
      <c r="C65" s="72">
        <f>SUM(C57:C64)</f>
        <v>288346583</v>
      </c>
      <c r="D65" s="72">
        <f aca="true" t="shared" si="8" ref="D65:L65">SUM(D57:D64)</f>
        <v>396491116</v>
      </c>
      <c r="E65" s="73">
        <f t="shared" si="8"/>
        <v>403139538</v>
      </c>
      <c r="F65" s="74">
        <f t="shared" si="8"/>
        <v>373897604</v>
      </c>
      <c r="G65" s="72">
        <f t="shared" si="8"/>
        <v>374717970</v>
      </c>
      <c r="H65" s="72">
        <f>SUM(H57:H64)</f>
        <v>0</v>
      </c>
      <c r="I65" s="75">
        <f t="shared" si="8"/>
        <v>415835505</v>
      </c>
      <c r="J65" s="82">
        <f t="shared" si="8"/>
        <v>432086163</v>
      </c>
      <c r="K65" s="72">
        <f t="shared" si="8"/>
        <v>450178241</v>
      </c>
      <c r="L65" s="73">
        <f t="shared" si="8"/>
        <v>467634677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13692927</v>
      </c>
      <c r="D68" s="60">
        <v>10127757</v>
      </c>
      <c r="E68" s="61">
        <v>10723661</v>
      </c>
      <c r="F68" s="62">
        <v>10887600</v>
      </c>
      <c r="G68" s="60">
        <v>10887600</v>
      </c>
      <c r="H68" s="60"/>
      <c r="I68" s="63">
        <v>11019554</v>
      </c>
      <c r="J68" s="64">
        <v>11439899</v>
      </c>
      <c r="K68" s="60">
        <v>11590083</v>
      </c>
      <c r="L68" s="61">
        <v>11747030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27267787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56692596</v>
      </c>
      <c r="K69" s="60">
        <f t="shared" si="9"/>
        <v>59381296</v>
      </c>
      <c r="L69" s="61">
        <f t="shared" si="9"/>
        <v>62884223</v>
      </c>
    </row>
    <row r="70" spans="1:12" ht="13.5">
      <c r="A70" s="79" t="s">
        <v>19</v>
      </c>
      <c r="B70" s="47"/>
      <c r="C70" s="6"/>
      <c r="D70" s="6"/>
      <c r="E70" s="7"/>
      <c r="F70" s="8">
        <v>6077956</v>
      </c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3032604</v>
      </c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4701770</v>
      </c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2836083</v>
      </c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1266000</v>
      </c>
      <c r="G74" s="6"/>
      <c r="H74" s="6"/>
      <c r="I74" s="9"/>
      <c r="J74" s="10">
        <v>56692596</v>
      </c>
      <c r="K74" s="6">
        <v>59381296</v>
      </c>
      <c r="L74" s="7">
        <v>62884223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17914413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56692596</v>
      </c>
      <c r="K75" s="21">
        <f t="shared" si="10"/>
        <v>59381296</v>
      </c>
      <c r="L75" s="22">
        <f t="shared" si="10"/>
        <v>62884223</v>
      </c>
    </row>
    <row r="76" spans="1:12" ht="13.5">
      <c r="A76" s="86" t="s">
        <v>25</v>
      </c>
      <c r="B76" s="39"/>
      <c r="C76" s="6"/>
      <c r="D76" s="6"/>
      <c r="E76" s="7"/>
      <c r="F76" s="8">
        <v>779000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8574374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13692927</v>
      </c>
      <c r="D80" s="72">
        <f aca="true" t="shared" si="11" ref="D80:L80">SUM(D68:D69)</f>
        <v>10127757</v>
      </c>
      <c r="E80" s="73">
        <f t="shared" si="11"/>
        <v>10723661</v>
      </c>
      <c r="F80" s="74">
        <f t="shared" si="11"/>
        <v>38155387</v>
      </c>
      <c r="G80" s="72">
        <f t="shared" si="11"/>
        <v>10887600</v>
      </c>
      <c r="H80" s="72">
        <f>SUM(H68:H69)</f>
        <v>0</v>
      </c>
      <c r="I80" s="75">
        <f t="shared" si="11"/>
        <v>11019554</v>
      </c>
      <c r="J80" s="76">
        <f t="shared" si="11"/>
        <v>68132495</v>
      </c>
      <c r="K80" s="72">
        <f t="shared" si="11"/>
        <v>70971379</v>
      </c>
      <c r="L80" s="73">
        <f t="shared" si="11"/>
        <v>74631253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0.639450684026404</v>
      </c>
      <c r="F82" s="97">
        <f t="shared" si="12"/>
        <v>1.3890834058104062</v>
      </c>
      <c r="G82" s="95">
        <f t="shared" si="12"/>
        <v>1.37625634321802</v>
      </c>
      <c r="H82" s="95">
        <f t="shared" si="12"/>
        <v>1.2536302654433213</v>
      </c>
      <c r="I82" s="98">
        <f t="shared" si="12"/>
        <v>1.1290696053181946</v>
      </c>
      <c r="J82" s="99">
        <f t="shared" si="12"/>
        <v>1.8879754002157367</v>
      </c>
      <c r="K82" s="95">
        <f t="shared" si="12"/>
        <v>0.9972303903312019</v>
      </c>
      <c r="L82" s="96">
        <f t="shared" si="12"/>
        <v>0.5313417975021956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2.5803441440971677</v>
      </c>
      <c r="D83" s="95">
        <f t="shared" si="13"/>
        <v>0</v>
      </c>
      <c r="E83" s="96">
        <f t="shared" si="13"/>
        <v>0.7742476193531295</v>
      </c>
      <c r="F83" s="97">
        <f t="shared" si="13"/>
        <v>1.3154109261912634</v>
      </c>
      <c r="G83" s="95">
        <f t="shared" si="13"/>
        <v>1.3539388846026672</v>
      </c>
      <c r="H83" s="95">
        <f t="shared" si="13"/>
        <v>0</v>
      </c>
      <c r="I83" s="98">
        <f t="shared" si="13"/>
        <v>1.1684468355071358</v>
      </c>
      <c r="J83" s="99">
        <f t="shared" si="13"/>
        <v>1.5809080132613058</v>
      </c>
      <c r="K83" s="95">
        <f t="shared" si="13"/>
        <v>1.278722507854344</v>
      </c>
      <c r="L83" s="96">
        <f t="shared" si="13"/>
        <v>0.8625974395230114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0.073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0.131</v>
      </c>
      <c r="K84" s="95">
        <f t="shared" si="14"/>
        <v>0.132</v>
      </c>
      <c r="L84" s="96">
        <f t="shared" si="14"/>
        <v>0.134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0.12</v>
      </c>
      <c r="D85" s="95">
        <f t="shared" si="15"/>
        <v>0</v>
      </c>
      <c r="E85" s="96">
        <f t="shared" si="15"/>
        <v>0.02</v>
      </c>
      <c r="F85" s="97">
        <f t="shared" si="15"/>
        <v>0.11</v>
      </c>
      <c r="G85" s="95">
        <f t="shared" si="15"/>
        <v>0.04</v>
      </c>
      <c r="H85" s="95">
        <f t="shared" si="15"/>
        <v>0</v>
      </c>
      <c r="I85" s="98">
        <f t="shared" si="15"/>
        <v>0.03</v>
      </c>
      <c r="J85" s="99">
        <f t="shared" si="15"/>
        <v>0.17</v>
      </c>
      <c r="K85" s="95">
        <f t="shared" si="15"/>
        <v>0.16</v>
      </c>
      <c r="L85" s="96">
        <f t="shared" si="15"/>
        <v>0.16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>
        <v>1316460</v>
      </c>
      <c r="J89" s="10">
        <v>1260600</v>
      </c>
      <c r="K89" s="6">
        <v>1287039</v>
      </c>
      <c r="L89" s="26">
        <v>1316621</v>
      </c>
    </row>
    <row r="90" spans="1:12" ht="13.5">
      <c r="A90" s="86" t="s">
        <v>49</v>
      </c>
      <c r="B90" s="94"/>
      <c r="C90" s="11"/>
      <c r="D90" s="11"/>
      <c r="E90" s="12"/>
      <c r="F90" s="13">
        <v>703000</v>
      </c>
      <c r="G90" s="11"/>
      <c r="H90" s="11"/>
      <c r="I90" s="14">
        <v>87500</v>
      </c>
      <c r="J90" s="15">
        <v>20000</v>
      </c>
      <c r="K90" s="11">
        <v>21200</v>
      </c>
      <c r="L90" s="27">
        <v>22500</v>
      </c>
    </row>
    <row r="91" spans="1:12" ht="13.5">
      <c r="A91" s="86" t="s">
        <v>50</v>
      </c>
      <c r="B91" s="94"/>
      <c r="C91" s="6"/>
      <c r="D91" s="6"/>
      <c r="E91" s="7"/>
      <c r="F91" s="8">
        <v>334300</v>
      </c>
      <c r="G91" s="6"/>
      <c r="H91" s="6"/>
      <c r="I91" s="9">
        <v>67000</v>
      </c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12982717</v>
      </c>
      <c r="I92" s="9">
        <v>30000</v>
      </c>
      <c r="J92" s="10">
        <v>45000</v>
      </c>
      <c r="K92" s="6">
        <v>45300</v>
      </c>
      <c r="L92" s="26">
        <v>45600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1037300</v>
      </c>
      <c r="G93" s="72">
        <f t="shared" si="16"/>
        <v>0</v>
      </c>
      <c r="H93" s="72">
        <f>SUM(H89:H92)</f>
        <v>12982717</v>
      </c>
      <c r="I93" s="75">
        <f t="shared" si="16"/>
        <v>1500960</v>
      </c>
      <c r="J93" s="76">
        <f t="shared" si="16"/>
        <v>1325600</v>
      </c>
      <c r="K93" s="72">
        <f t="shared" si="16"/>
        <v>1353539</v>
      </c>
      <c r="L93" s="121">
        <f t="shared" si="16"/>
        <v>1384721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21299442</v>
      </c>
      <c r="D5" s="40">
        <f aca="true" t="shared" si="0" ref="D5:L5">SUM(D11:D18)</f>
        <v>21992410</v>
      </c>
      <c r="E5" s="41">
        <f t="shared" si="0"/>
        <v>16824529</v>
      </c>
      <c r="F5" s="42">
        <f t="shared" si="0"/>
        <v>14931917</v>
      </c>
      <c r="G5" s="40">
        <f t="shared" si="0"/>
        <v>15343575</v>
      </c>
      <c r="H5" s="40">
        <f>SUM(H11:H18)</f>
        <v>11049428</v>
      </c>
      <c r="I5" s="43">
        <f t="shared" si="0"/>
        <v>14875960</v>
      </c>
      <c r="J5" s="44">
        <f t="shared" si="0"/>
        <v>15120005</v>
      </c>
      <c r="K5" s="40">
        <f t="shared" si="0"/>
        <v>12196556</v>
      </c>
      <c r="L5" s="41">
        <f t="shared" si="0"/>
        <v>19129520</v>
      </c>
    </row>
    <row r="6" spans="1:12" ht="13.5">
      <c r="A6" s="46" t="s">
        <v>19</v>
      </c>
      <c r="B6" s="47"/>
      <c r="C6" s="6"/>
      <c r="D6" s="6">
        <v>1844753</v>
      </c>
      <c r="E6" s="7">
        <v>6193064</v>
      </c>
      <c r="F6" s="8">
        <v>4586754</v>
      </c>
      <c r="G6" s="6">
        <v>4295639</v>
      </c>
      <c r="H6" s="6">
        <v>4388691</v>
      </c>
      <c r="I6" s="9">
        <v>4345489</v>
      </c>
      <c r="J6" s="10">
        <v>130000</v>
      </c>
      <c r="K6" s="6"/>
      <c r="L6" s="7"/>
    </row>
    <row r="7" spans="1:12" ht="13.5">
      <c r="A7" s="46" t="s">
        <v>20</v>
      </c>
      <c r="B7" s="47"/>
      <c r="C7" s="6"/>
      <c r="D7" s="6"/>
      <c r="E7" s="7">
        <v>3043996</v>
      </c>
      <c r="F7" s="8">
        <v>1754385</v>
      </c>
      <c r="G7" s="6">
        <v>1754385</v>
      </c>
      <c r="H7" s="6">
        <v>5525</v>
      </c>
      <c r="I7" s="9">
        <v>230453</v>
      </c>
      <c r="J7" s="10">
        <v>2255263</v>
      </c>
      <c r="K7" s="6">
        <v>1754386</v>
      </c>
      <c r="L7" s="7">
        <v>6140350</v>
      </c>
    </row>
    <row r="8" spans="1:12" ht="13.5">
      <c r="A8" s="46" t="s">
        <v>21</v>
      </c>
      <c r="B8" s="47"/>
      <c r="C8" s="6"/>
      <c r="D8" s="6">
        <v>3625157</v>
      </c>
      <c r="E8" s="7">
        <v>4294411</v>
      </c>
      <c r="F8" s="8">
        <v>929164</v>
      </c>
      <c r="G8" s="6">
        <v>629166</v>
      </c>
      <c r="H8" s="6">
        <v>1014550</v>
      </c>
      <c r="I8" s="9">
        <v>919216</v>
      </c>
      <c r="J8" s="10">
        <v>4320567</v>
      </c>
      <c r="K8" s="6">
        <v>3209210</v>
      </c>
      <c r="L8" s="7">
        <v>4853335</v>
      </c>
    </row>
    <row r="9" spans="1:12" ht="13.5">
      <c r="A9" s="46" t="s">
        <v>22</v>
      </c>
      <c r="B9" s="47"/>
      <c r="C9" s="6">
        <v>19759982</v>
      </c>
      <c r="D9" s="6">
        <v>13938801</v>
      </c>
      <c r="E9" s="7"/>
      <c r="F9" s="8">
        <v>270000</v>
      </c>
      <c r="G9" s="6">
        <v>831780</v>
      </c>
      <c r="H9" s="6"/>
      <c r="I9" s="9"/>
      <c r="J9" s="10">
        <v>2192982</v>
      </c>
      <c r="K9" s="6">
        <v>3429210</v>
      </c>
      <c r="L9" s="7">
        <v>5053335</v>
      </c>
    </row>
    <row r="10" spans="1:12" ht="13.5">
      <c r="A10" s="46" t="s">
        <v>23</v>
      </c>
      <c r="B10" s="47"/>
      <c r="C10" s="6"/>
      <c r="D10" s="6">
        <v>172227</v>
      </c>
      <c r="E10" s="7"/>
      <c r="F10" s="8"/>
      <c r="G10" s="6"/>
      <c r="H10" s="6">
        <v>63200</v>
      </c>
      <c r="I10" s="9">
        <v>4801087</v>
      </c>
      <c r="J10" s="10">
        <v>50000</v>
      </c>
      <c r="K10" s="6"/>
      <c r="L10" s="7"/>
    </row>
    <row r="11" spans="1:12" ht="13.5">
      <c r="A11" s="48" t="s">
        <v>24</v>
      </c>
      <c r="B11" s="47"/>
      <c r="C11" s="21">
        <f>SUM(C6:C10)</f>
        <v>19759982</v>
      </c>
      <c r="D11" s="21">
        <f aca="true" t="shared" si="1" ref="D11:L11">SUM(D6:D10)</f>
        <v>19580938</v>
      </c>
      <c r="E11" s="22">
        <f t="shared" si="1"/>
        <v>13531471</v>
      </c>
      <c r="F11" s="23">
        <f t="shared" si="1"/>
        <v>7540303</v>
      </c>
      <c r="G11" s="21">
        <f t="shared" si="1"/>
        <v>7510970</v>
      </c>
      <c r="H11" s="21">
        <f>SUM(H6:H10)</f>
        <v>5471966</v>
      </c>
      <c r="I11" s="24">
        <f t="shared" si="1"/>
        <v>10296245</v>
      </c>
      <c r="J11" s="25">
        <f t="shared" si="1"/>
        <v>8948812</v>
      </c>
      <c r="K11" s="21">
        <f t="shared" si="1"/>
        <v>8392806</v>
      </c>
      <c r="L11" s="22">
        <f t="shared" si="1"/>
        <v>16047020</v>
      </c>
    </row>
    <row r="12" spans="1:12" ht="13.5">
      <c r="A12" s="49" t="s">
        <v>25</v>
      </c>
      <c r="B12" s="39"/>
      <c r="C12" s="6"/>
      <c r="D12" s="6">
        <v>559209</v>
      </c>
      <c r="E12" s="7"/>
      <c r="F12" s="8">
        <v>6225539</v>
      </c>
      <c r="G12" s="6">
        <v>6210540</v>
      </c>
      <c r="H12" s="6">
        <v>3496583</v>
      </c>
      <c r="I12" s="9">
        <v>3788208</v>
      </c>
      <c r="J12" s="10">
        <v>912193</v>
      </c>
      <c r="K12" s="6">
        <v>1863250</v>
      </c>
      <c r="L12" s="7">
        <v>1100000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389975</v>
      </c>
      <c r="D14" s="6">
        <v>258092</v>
      </c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1107396</v>
      </c>
      <c r="D15" s="6">
        <v>1232512</v>
      </c>
      <c r="E15" s="7">
        <v>3293058</v>
      </c>
      <c r="F15" s="8">
        <v>1166075</v>
      </c>
      <c r="G15" s="6">
        <v>1622065</v>
      </c>
      <c r="H15" s="6">
        <v>2080879</v>
      </c>
      <c r="I15" s="9">
        <v>779393</v>
      </c>
      <c r="J15" s="10">
        <v>5259000</v>
      </c>
      <c r="K15" s="6">
        <v>1940500</v>
      </c>
      <c r="L15" s="7">
        <v>1982500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42089</v>
      </c>
      <c r="D18" s="16">
        <v>361659</v>
      </c>
      <c r="E18" s="17"/>
      <c r="F18" s="18"/>
      <c r="G18" s="16"/>
      <c r="H18" s="16"/>
      <c r="I18" s="19">
        <v>12114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917899</v>
      </c>
      <c r="F20" s="55">
        <f t="shared" si="2"/>
        <v>5383546</v>
      </c>
      <c r="G20" s="53">
        <f t="shared" si="2"/>
        <v>6061742</v>
      </c>
      <c r="H20" s="53">
        <f>SUM(H26:H33)</f>
        <v>3879393</v>
      </c>
      <c r="I20" s="56">
        <f t="shared" si="2"/>
        <v>0</v>
      </c>
      <c r="J20" s="57">
        <f t="shared" si="2"/>
        <v>3690211</v>
      </c>
      <c r="K20" s="53">
        <f t="shared" si="2"/>
        <v>3770000</v>
      </c>
      <c r="L20" s="54">
        <f t="shared" si="2"/>
        <v>420000</v>
      </c>
    </row>
    <row r="21" spans="1:12" ht="13.5">
      <c r="A21" s="46" t="s">
        <v>19</v>
      </c>
      <c r="B21" s="47"/>
      <c r="C21" s="6"/>
      <c r="D21" s="6"/>
      <c r="E21" s="7">
        <v>870619</v>
      </c>
      <c r="F21" s="8">
        <v>334500</v>
      </c>
      <c r="G21" s="6">
        <v>170950</v>
      </c>
      <c r="H21" s="6">
        <v>14951</v>
      </c>
      <c r="I21" s="9"/>
      <c r="J21" s="10">
        <v>2734211</v>
      </c>
      <c r="K21" s="6">
        <v>3000000</v>
      </c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100000</v>
      </c>
      <c r="K22" s="6">
        <v>250000</v>
      </c>
      <c r="L22" s="7">
        <v>250000</v>
      </c>
    </row>
    <row r="23" spans="1:12" ht="13.5">
      <c r="A23" s="46" t="s">
        <v>21</v>
      </c>
      <c r="B23" s="47"/>
      <c r="C23" s="6"/>
      <c r="D23" s="6"/>
      <c r="E23" s="7"/>
      <c r="F23" s="8">
        <v>4689169</v>
      </c>
      <c r="G23" s="6">
        <v>5663692</v>
      </c>
      <c r="H23" s="6">
        <v>3558383</v>
      </c>
      <c r="I23" s="9"/>
      <c r="J23" s="10">
        <v>290000</v>
      </c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>
        <v>180000</v>
      </c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>
        <v>100328</v>
      </c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870619</v>
      </c>
      <c r="F26" s="23">
        <f t="shared" si="3"/>
        <v>5023669</v>
      </c>
      <c r="G26" s="21">
        <f t="shared" si="3"/>
        <v>5834642</v>
      </c>
      <c r="H26" s="21">
        <f>SUM(H21:H25)</f>
        <v>3673662</v>
      </c>
      <c r="I26" s="24">
        <f t="shared" si="3"/>
        <v>0</v>
      </c>
      <c r="J26" s="25">
        <f t="shared" si="3"/>
        <v>3304211</v>
      </c>
      <c r="K26" s="21">
        <f t="shared" si="3"/>
        <v>3250000</v>
      </c>
      <c r="L26" s="22">
        <f t="shared" si="3"/>
        <v>250000</v>
      </c>
    </row>
    <row r="27" spans="1:12" ht="13.5">
      <c r="A27" s="49" t="s">
        <v>25</v>
      </c>
      <c r="B27" s="59"/>
      <c r="C27" s="6"/>
      <c r="D27" s="6"/>
      <c r="E27" s="7"/>
      <c r="F27" s="8">
        <v>39877</v>
      </c>
      <c r="G27" s="6">
        <v>35100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47280</v>
      </c>
      <c r="F30" s="8">
        <v>320000</v>
      </c>
      <c r="G30" s="6">
        <v>192000</v>
      </c>
      <c r="H30" s="6">
        <v>205731</v>
      </c>
      <c r="I30" s="9"/>
      <c r="J30" s="10">
        <v>386000</v>
      </c>
      <c r="K30" s="6">
        <v>520000</v>
      </c>
      <c r="L30" s="7">
        <v>170000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1844753</v>
      </c>
      <c r="E36" s="7">
        <f t="shared" si="4"/>
        <v>7063683</v>
      </c>
      <c r="F36" s="8">
        <f t="shared" si="4"/>
        <v>4921254</v>
      </c>
      <c r="G36" s="6">
        <f t="shared" si="4"/>
        <v>4466589</v>
      </c>
      <c r="H36" s="6">
        <f>H6+H21</f>
        <v>4403642</v>
      </c>
      <c r="I36" s="9">
        <f t="shared" si="4"/>
        <v>4345489</v>
      </c>
      <c r="J36" s="10">
        <f t="shared" si="4"/>
        <v>2864211</v>
      </c>
      <c r="K36" s="6">
        <f t="shared" si="4"/>
        <v>3000000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3043996</v>
      </c>
      <c r="F37" s="8">
        <f t="shared" si="4"/>
        <v>1754385</v>
      </c>
      <c r="G37" s="6">
        <f t="shared" si="4"/>
        <v>1754385</v>
      </c>
      <c r="H37" s="6">
        <f>H7+H22</f>
        <v>5525</v>
      </c>
      <c r="I37" s="9">
        <f t="shared" si="4"/>
        <v>230453</v>
      </c>
      <c r="J37" s="10">
        <f t="shared" si="4"/>
        <v>2355263</v>
      </c>
      <c r="K37" s="6">
        <f t="shared" si="4"/>
        <v>2004386</v>
      </c>
      <c r="L37" s="7">
        <f t="shared" si="4"/>
        <v>6390350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3625157</v>
      </c>
      <c r="E38" s="7">
        <f t="shared" si="4"/>
        <v>4294411</v>
      </c>
      <c r="F38" s="8">
        <f t="shared" si="4"/>
        <v>5618333</v>
      </c>
      <c r="G38" s="6">
        <f t="shared" si="4"/>
        <v>6292858</v>
      </c>
      <c r="H38" s="6">
        <f>H8+H23</f>
        <v>4572933</v>
      </c>
      <c r="I38" s="9">
        <f t="shared" si="4"/>
        <v>919216</v>
      </c>
      <c r="J38" s="10">
        <f t="shared" si="4"/>
        <v>4610567</v>
      </c>
      <c r="K38" s="6">
        <f t="shared" si="4"/>
        <v>3209210</v>
      </c>
      <c r="L38" s="7">
        <f t="shared" si="4"/>
        <v>4853335</v>
      </c>
    </row>
    <row r="39" spans="1:12" ht="13.5">
      <c r="A39" s="46" t="s">
        <v>22</v>
      </c>
      <c r="B39" s="47"/>
      <c r="C39" s="6">
        <f t="shared" si="4"/>
        <v>19759982</v>
      </c>
      <c r="D39" s="6">
        <f t="shared" si="4"/>
        <v>13938801</v>
      </c>
      <c r="E39" s="7">
        <f t="shared" si="4"/>
        <v>0</v>
      </c>
      <c r="F39" s="8">
        <f t="shared" si="4"/>
        <v>270000</v>
      </c>
      <c r="G39" s="6">
        <f t="shared" si="4"/>
        <v>831780</v>
      </c>
      <c r="H39" s="6">
        <f>H9+H24</f>
        <v>0</v>
      </c>
      <c r="I39" s="9">
        <f t="shared" si="4"/>
        <v>0</v>
      </c>
      <c r="J39" s="10">
        <f t="shared" si="4"/>
        <v>2372982</v>
      </c>
      <c r="K39" s="6">
        <f t="shared" si="4"/>
        <v>3429210</v>
      </c>
      <c r="L39" s="7">
        <f t="shared" si="4"/>
        <v>5053335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172227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163528</v>
      </c>
      <c r="I40" s="9">
        <f t="shared" si="4"/>
        <v>4801087</v>
      </c>
      <c r="J40" s="10">
        <f t="shared" si="4"/>
        <v>50000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19759982</v>
      </c>
      <c r="D41" s="21">
        <f aca="true" t="shared" si="5" ref="D41:L41">SUM(D36:D40)</f>
        <v>19580938</v>
      </c>
      <c r="E41" s="22">
        <f t="shared" si="5"/>
        <v>14402090</v>
      </c>
      <c r="F41" s="23">
        <f t="shared" si="5"/>
        <v>12563972</v>
      </c>
      <c r="G41" s="21">
        <f t="shared" si="5"/>
        <v>13345612</v>
      </c>
      <c r="H41" s="21">
        <f>SUM(H36:H40)</f>
        <v>9145628</v>
      </c>
      <c r="I41" s="24">
        <f t="shared" si="5"/>
        <v>10296245</v>
      </c>
      <c r="J41" s="25">
        <f t="shared" si="5"/>
        <v>12253023</v>
      </c>
      <c r="K41" s="21">
        <f t="shared" si="5"/>
        <v>11642806</v>
      </c>
      <c r="L41" s="22">
        <f t="shared" si="5"/>
        <v>16297020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559209</v>
      </c>
      <c r="E42" s="61">
        <f t="shared" si="4"/>
        <v>0</v>
      </c>
      <c r="F42" s="62">
        <f t="shared" si="4"/>
        <v>6265416</v>
      </c>
      <c r="G42" s="60">
        <f t="shared" si="4"/>
        <v>6245640</v>
      </c>
      <c r="H42" s="60">
        <f t="shared" si="4"/>
        <v>3496583</v>
      </c>
      <c r="I42" s="63">
        <f t="shared" si="4"/>
        <v>3788208</v>
      </c>
      <c r="J42" s="64">
        <f t="shared" si="4"/>
        <v>912193</v>
      </c>
      <c r="K42" s="60">
        <f t="shared" si="4"/>
        <v>1863250</v>
      </c>
      <c r="L42" s="61">
        <f t="shared" si="4"/>
        <v>1100000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389975</v>
      </c>
      <c r="D44" s="6">
        <f t="shared" si="4"/>
        <v>258092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1107396</v>
      </c>
      <c r="D45" s="6">
        <f t="shared" si="4"/>
        <v>1232512</v>
      </c>
      <c r="E45" s="61">
        <f t="shared" si="4"/>
        <v>3340338</v>
      </c>
      <c r="F45" s="62">
        <f t="shared" si="4"/>
        <v>1486075</v>
      </c>
      <c r="G45" s="60">
        <f t="shared" si="4"/>
        <v>1814065</v>
      </c>
      <c r="H45" s="60">
        <f t="shared" si="4"/>
        <v>2286610</v>
      </c>
      <c r="I45" s="63">
        <f t="shared" si="4"/>
        <v>779393</v>
      </c>
      <c r="J45" s="64">
        <f t="shared" si="4"/>
        <v>5645000</v>
      </c>
      <c r="K45" s="60">
        <f t="shared" si="4"/>
        <v>2460500</v>
      </c>
      <c r="L45" s="61">
        <f t="shared" si="4"/>
        <v>2152500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42089</v>
      </c>
      <c r="D48" s="6">
        <f t="shared" si="4"/>
        <v>361659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12114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21299442</v>
      </c>
      <c r="D49" s="72">
        <f aca="true" t="shared" si="6" ref="D49:L49">SUM(D41:D48)</f>
        <v>21992410</v>
      </c>
      <c r="E49" s="73">
        <f t="shared" si="6"/>
        <v>17742428</v>
      </c>
      <c r="F49" s="74">
        <f t="shared" si="6"/>
        <v>20315463</v>
      </c>
      <c r="G49" s="72">
        <f t="shared" si="6"/>
        <v>21405317</v>
      </c>
      <c r="H49" s="72">
        <f>SUM(H41:H48)</f>
        <v>14928821</v>
      </c>
      <c r="I49" s="75">
        <f t="shared" si="6"/>
        <v>14875960</v>
      </c>
      <c r="J49" s="76">
        <f t="shared" si="6"/>
        <v>18810216</v>
      </c>
      <c r="K49" s="72">
        <f t="shared" si="6"/>
        <v>15966556</v>
      </c>
      <c r="L49" s="73">
        <f t="shared" si="6"/>
        <v>19549520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>
        <v>33988629</v>
      </c>
      <c r="E52" s="7">
        <v>82784403</v>
      </c>
      <c r="F52" s="8">
        <v>67416169</v>
      </c>
      <c r="G52" s="6">
        <v>109107089</v>
      </c>
      <c r="H52" s="6"/>
      <c r="I52" s="9">
        <v>85354428</v>
      </c>
      <c r="J52" s="10">
        <v>80579382</v>
      </c>
      <c r="K52" s="6">
        <v>80579382</v>
      </c>
      <c r="L52" s="7">
        <v>80579382</v>
      </c>
    </row>
    <row r="53" spans="1:12" ht="13.5">
      <c r="A53" s="79" t="s">
        <v>20</v>
      </c>
      <c r="B53" s="47"/>
      <c r="C53" s="6"/>
      <c r="D53" s="6">
        <v>14992318</v>
      </c>
      <c r="E53" s="7">
        <v>20415648</v>
      </c>
      <c r="F53" s="8">
        <v>31316019</v>
      </c>
      <c r="G53" s="6">
        <v>21589949</v>
      </c>
      <c r="H53" s="6"/>
      <c r="I53" s="9">
        <v>17444476</v>
      </c>
      <c r="J53" s="10">
        <v>38307532</v>
      </c>
      <c r="K53" s="6">
        <v>38557532</v>
      </c>
      <c r="L53" s="7">
        <v>38807532</v>
      </c>
    </row>
    <row r="54" spans="1:12" ht="13.5">
      <c r="A54" s="79" t="s">
        <v>21</v>
      </c>
      <c r="B54" s="47"/>
      <c r="C54" s="6"/>
      <c r="D54" s="6">
        <v>10797105</v>
      </c>
      <c r="E54" s="7">
        <v>95885628</v>
      </c>
      <c r="F54" s="8">
        <v>41424886</v>
      </c>
      <c r="G54" s="6">
        <v>87958187</v>
      </c>
      <c r="H54" s="6"/>
      <c r="I54" s="9">
        <v>97440523</v>
      </c>
      <c r="J54" s="10">
        <v>47806533</v>
      </c>
      <c r="K54" s="6">
        <v>47806533</v>
      </c>
      <c r="L54" s="7">
        <v>47806533</v>
      </c>
    </row>
    <row r="55" spans="1:12" ht="13.5">
      <c r="A55" s="79" t="s">
        <v>22</v>
      </c>
      <c r="B55" s="47"/>
      <c r="C55" s="6">
        <v>19759982</v>
      </c>
      <c r="D55" s="6">
        <v>23789004</v>
      </c>
      <c r="E55" s="7">
        <v>15531103</v>
      </c>
      <c r="F55" s="8">
        <v>75591222</v>
      </c>
      <c r="G55" s="6">
        <v>21924949</v>
      </c>
      <c r="H55" s="6"/>
      <c r="I55" s="9">
        <v>15274956</v>
      </c>
      <c r="J55" s="10">
        <v>94758971</v>
      </c>
      <c r="K55" s="6">
        <v>94758971</v>
      </c>
      <c r="L55" s="7">
        <v>94758971</v>
      </c>
    </row>
    <row r="56" spans="1:12" ht="13.5">
      <c r="A56" s="79" t="s">
        <v>23</v>
      </c>
      <c r="B56" s="47"/>
      <c r="C56" s="6"/>
      <c r="D56" s="6">
        <v>107722078</v>
      </c>
      <c r="E56" s="7">
        <v>3017061</v>
      </c>
      <c r="F56" s="8">
        <v>9697524</v>
      </c>
      <c r="G56" s="6">
        <v>13806987</v>
      </c>
      <c r="H56" s="6"/>
      <c r="I56" s="9">
        <v>7431747</v>
      </c>
      <c r="J56" s="10">
        <v>11909832</v>
      </c>
      <c r="K56" s="6">
        <v>11909832</v>
      </c>
      <c r="L56" s="7">
        <v>11909832</v>
      </c>
    </row>
    <row r="57" spans="1:12" ht="13.5">
      <c r="A57" s="80" t="s">
        <v>24</v>
      </c>
      <c r="B57" s="47"/>
      <c r="C57" s="21">
        <f>SUM(C52:C56)</f>
        <v>19759982</v>
      </c>
      <c r="D57" s="21">
        <f aca="true" t="shared" si="7" ref="D57:L57">SUM(D52:D56)</f>
        <v>191289134</v>
      </c>
      <c r="E57" s="22">
        <f t="shared" si="7"/>
        <v>217633843</v>
      </c>
      <c r="F57" s="23">
        <f t="shared" si="7"/>
        <v>225445820</v>
      </c>
      <c r="G57" s="21">
        <f t="shared" si="7"/>
        <v>254387161</v>
      </c>
      <c r="H57" s="21">
        <f>SUM(H52:H56)</f>
        <v>0</v>
      </c>
      <c r="I57" s="24">
        <f t="shared" si="7"/>
        <v>222946130</v>
      </c>
      <c r="J57" s="25">
        <f t="shared" si="7"/>
        <v>273362250</v>
      </c>
      <c r="K57" s="21">
        <f t="shared" si="7"/>
        <v>273612250</v>
      </c>
      <c r="L57" s="22">
        <f t="shared" si="7"/>
        <v>273862250</v>
      </c>
    </row>
    <row r="58" spans="1:12" ht="13.5">
      <c r="A58" s="77" t="s">
        <v>25</v>
      </c>
      <c r="B58" s="39"/>
      <c r="C58" s="6"/>
      <c r="D58" s="6">
        <v>14855738</v>
      </c>
      <c r="E58" s="7">
        <v>19489144</v>
      </c>
      <c r="F58" s="8">
        <v>23110793</v>
      </c>
      <c r="G58" s="6">
        <v>22693304</v>
      </c>
      <c r="H58" s="6"/>
      <c r="I58" s="9">
        <v>23074492</v>
      </c>
      <c r="J58" s="10"/>
      <c r="K58" s="6"/>
      <c r="L58" s="7"/>
    </row>
    <row r="59" spans="1:12" ht="13.5">
      <c r="A59" s="77" t="s">
        <v>26</v>
      </c>
      <c r="B59" s="39"/>
      <c r="C59" s="11"/>
      <c r="D59" s="11">
        <v>2323964</v>
      </c>
      <c r="E59" s="12">
        <v>2323963</v>
      </c>
      <c r="F59" s="13">
        <v>3333883</v>
      </c>
      <c r="G59" s="11"/>
      <c r="H59" s="11"/>
      <c r="I59" s="14">
        <v>2323964</v>
      </c>
      <c r="J59" s="15"/>
      <c r="K59" s="11"/>
      <c r="L59" s="12"/>
    </row>
    <row r="60" spans="1:12" ht="13.5">
      <c r="A60" s="77" t="s">
        <v>27</v>
      </c>
      <c r="B60" s="39"/>
      <c r="C60" s="6">
        <v>389975</v>
      </c>
      <c r="D60" s="6">
        <v>23332315</v>
      </c>
      <c r="E60" s="7">
        <v>25031691</v>
      </c>
      <c r="F60" s="8">
        <v>19667796</v>
      </c>
      <c r="G60" s="6"/>
      <c r="H60" s="6"/>
      <c r="I60" s="9">
        <v>24646207</v>
      </c>
      <c r="J60" s="10">
        <v>19668000</v>
      </c>
      <c r="K60" s="6">
        <v>19668000</v>
      </c>
      <c r="L60" s="7">
        <v>19668000</v>
      </c>
    </row>
    <row r="61" spans="1:12" ht="13.5">
      <c r="A61" s="77" t="s">
        <v>28</v>
      </c>
      <c r="B61" s="39" t="s">
        <v>29</v>
      </c>
      <c r="C61" s="6">
        <v>1107396</v>
      </c>
      <c r="D61" s="6">
        <v>45613890</v>
      </c>
      <c r="E61" s="7">
        <v>35594464</v>
      </c>
      <c r="F61" s="8">
        <v>52481653</v>
      </c>
      <c r="G61" s="6">
        <v>60594467</v>
      </c>
      <c r="H61" s="6"/>
      <c r="I61" s="9">
        <v>32257310</v>
      </c>
      <c r="J61" s="10">
        <v>4845750</v>
      </c>
      <c r="K61" s="6">
        <v>2310500</v>
      </c>
      <c r="L61" s="7">
        <v>2152500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42089</v>
      </c>
      <c r="D64" s="6">
        <v>470465</v>
      </c>
      <c r="E64" s="7">
        <v>412852</v>
      </c>
      <c r="F64" s="8">
        <v>237325</v>
      </c>
      <c r="G64" s="6"/>
      <c r="H64" s="6"/>
      <c r="I64" s="9">
        <v>416893</v>
      </c>
      <c r="J64" s="10">
        <v>430000</v>
      </c>
      <c r="K64" s="6">
        <v>430000</v>
      </c>
      <c r="L64" s="7">
        <v>430000</v>
      </c>
    </row>
    <row r="65" spans="1:12" ht="13.5">
      <c r="A65" s="70" t="s">
        <v>40</v>
      </c>
      <c r="B65" s="71"/>
      <c r="C65" s="72">
        <f>SUM(C57:C64)</f>
        <v>21299442</v>
      </c>
      <c r="D65" s="72">
        <f aca="true" t="shared" si="8" ref="D65:L65">SUM(D57:D64)</f>
        <v>277885506</v>
      </c>
      <c r="E65" s="73">
        <f t="shared" si="8"/>
        <v>300485957</v>
      </c>
      <c r="F65" s="74">
        <f t="shared" si="8"/>
        <v>324277270</v>
      </c>
      <c r="G65" s="72">
        <f t="shared" si="8"/>
        <v>337674932</v>
      </c>
      <c r="H65" s="72">
        <f>SUM(H57:H64)</f>
        <v>0</v>
      </c>
      <c r="I65" s="75">
        <f t="shared" si="8"/>
        <v>305664996</v>
      </c>
      <c r="J65" s="82">
        <f t="shared" si="8"/>
        <v>298306000</v>
      </c>
      <c r="K65" s="72">
        <f t="shared" si="8"/>
        <v>296020750</v>
      </c>
      <c r="L65" s="73">
        <f t="shared" si="8"/>
        <v>296112750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26351760</v>
      </c>
      <c r="D68" s="60">
        <v>10394418</v>
      </c>
      <c r="E68" s="61">
        <v>8768352</v>
      </c>
      <c r="F68" s="62">
        <v>9288100</v>
      </c>
      <c r="G68" s="60">
        <v>9288100</v>
      </c>
      <c r="H68" s="60"/>
      <c r="I68" s="63">
        <v>9285494</v>
      </c>
      <c r="J68" s="64">
        <v>10829658</v>
      </c>
      <c r="K68" s="60">
        <v>11429850</v>
      </c>
      <c r="L68" s="61">
        <v>12053121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12856872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16656032</v>
      </c>
      <c r="K69" s="60">
        <f t="shared" si="9"/>
        <v>17584861</v>
      </c>
      <c r="L69" s="61">
        <f t="shared" si="9"/>
        <v>18569678</v>
      </c>
    </row>
    <row r="70" spans="1:12" ht="13.5">
      <c r="A70" s="79" t="s">
        <v>19</v>
      </c>
      <c r="B70" s="47"/>
      <c r="C70" s="6"/>
      <c r="D70" s="6"/>
      <c r="E70" s="7"/>
      <c r="F70" s="8">
        <v>1673040</v>
      </c>
      <c r="G70" s="6"/>
      <c r="H70" s="6"/>
      <c r="I70" s="9"/>
      <c r="J70" s="10">
        <v>2874697</v>
      </c>
      <c r="K70" s="6">
        <v>2972492</v>
      </c>
      <c r="L70" s="7">
        <v>3138952</v>
      </c>
    </row>
    <row r="71" spans="1:12" ht="13.5">
      <c r="A71" s="79" t="s">
        <v>20</v>
      </c>
      <c r="B71" s="47"/>
      <c r="C71" s="6"/>
      <c r="D71" s="6"/>
      <c r="E71" s="7"/>
      <c r="F71" s="8">
        <v>1321000</v>
      </c>
      <c r="G71" s="6"/>
      <c r="H71" s="6"/>
      <c r="I71" s="9"/>
      <c r="J71" s="10">
        <v>1291490</v>
      </c>
      <c r="K71" s="6">
        <v>1365105</v>
      </c>
      <c r="L71" s="7">
        <v>1441551</v>
      </c>
    </row>
    <row r="72" spans="1:12" ht="13.5">
      <c r="A72" s="79" t="s">
        <v>21</v>
      </c>
      <c r="B72" s="47"/>
      <c r="C72" s="6"/>
      <c r="D72" s="6"/>
      <c r="E72" s="7"/>
      <c r="F72" s="8">
        <v>1421000</v>
      </c>
      <c r="G72" s="6"/>
      <c r="H72" s="6"/>
      <c r="I72" s="9"/>
      <c r="J72" s="10">
        <v>2310050</v>
      </c>
      <c r="K72" s="6">
        <v>2441723</v>
      </c>
      <c r="L72" s="7">
        <v>2578459</v>
      </c>
    </row>
    <row r="73" spans="1:12" ht="13.5">
      <c r="A73" s="79" t="s">
        <v>22</v>
      </c>
      <c r="B73" s="47"/>
      <c r="C73" s="6"/>
      <c r="D73" s="6"/>
      <c r="E73" s="7"/>
      <c r="F73" s="8">
        <v>881550</v>
      </c>
      <c r="G73" s="6"/>
      <c r="H73" s="6"/>
      <c r="I73" s="9"/>
      <c r="J73" s="10">
        <v>1160468</v>
      </c>
      <c r="K73" s="6">
        <v>1226615</v>
      </c>
      <c r="L73" s="7">
        <v>1295305</v>
      </c>
    </row>
    <row r="74" spans="1:12" ht="13.5">
      <c r="A74" s="79" t="s">
        <v>23</v>
      </c>
      <c r="B74" s="47"/>
      <c r="C74" s="6"/>
      <c r="D74" s="6"/>
      <c r="E74" s="7"/>
      <c r="F74" s="8">
        <v>984272</v>
      </c>
      <c r="G74" s="6"/>
      <c r="H74" s="6"/>
      <c r="I74" s="9"/>
      <c r="J74" s="10">
        <v>1055970</v>
      </c>
      <c r="K74" s="6">
        <v>1116160</v>
      </c>
      <c r="L74" s="7">
        <v>1178665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6280862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8692675</v>
      </c>
      <c r="K75" s="21">
        <f t="shared" si="10"/>
        <v>9122095</v>
      </c>
      <c r="L75" s="22">
        <f t="shared" si="10"/>
        <v>9632932</v>
      </c>
    </row>
    <row r="76" spans="1:12" ht="13.5">
      <c r="A76" s="86" t="s">
        <v>25</v>
      </c>
      <c r="B76" s="39"/>
      <c r="C76" s="6"/>
      <c r="D76" s="6"/>
      <c r="E76" s="7"/>
      <c r="F76" s="8">
        <v>1544797</v>
      </c>
      <c r="G76" s="6"/>
      <c r="H76" s="6"/>
      <c r="I76" s="9"/>
      <c r="J76" s="10">
        <v>1293343</v>
      </c>
      <c r="K76" s="6">
        <v>1412503</v>
      </c>
      <c r="L76" s="7">
        <v>1491603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196000</v>
      </c>
      <c r="K78" s="6">
        <v>207172</v>
      </c>
      <c r="L78" s="7">
        <v>218774</v>
      </c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5031213</v>
      </c>
      <c r="G79" s="6"/>
      <c r="H79" s="6"/>
      <c r="I79" s="9"/>
      <c r="J79" s="10">
        <v>6474014</v>
      </c>
      <c r="K79" s="6">
        <v>6843091</v>
      </c>
      <c r="L79" s="7">
        <v>7226369</v>
      </c>
    </row>
    <row r="80" spans="1:12" ht="13.5">
      <c r="A80" s="87" t="s">
        <v>46</v>
      </c>
      <c r="B80" s="71"/>
      <c r="C80" s="72">
        <f>SUM(C68:C69)</f>
        <v>26351760</v>
      </c>
      <c r="D80" s="72">
        <f aca="true" t="shared" si="11" ref="D80:L80">SUM(D68:D69)</f>
        <v>10394418</v>
      </c>
      <c r="E80" s="73">
        <f t="shared" si="11"/>
        <v>8768352</v>
      </c>
      <c r="F80" s="74">
        <f t="shared" si="11"/>
        <v>22144972</v>
      </c>
      <c r="G80" s="72">
        <f t="shared" si="11"/>
        <v>9288100</v>
      </c>
      <c r="H80" s="72">
        <f>SUM(H68:H69)</f>
        <v>0</v>
      </c>
      <c r="I80" s="75">
        <f t="shared" si="11"/>
        <v>9285494</v>
      </c>
      <c r="J80" s="76">
        <f t="shared" si="11"/>
        <v>27485690</v>
      </c>
      <c r="K80" s="72">
        <f t="shared" si="11"/>
        <v>29014711</v>
      </c>
      <c r="L80" s="73">
        <f t="shared" si="11"/>
        <v>30622799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0.0545571884954402</v>
      </c>
      <c r="F82" s="97">
        <f t="shared" si="12"/>
        <v>0.3605395074189068</v>
      </c>
      <c r="G82" s="95">
        <f t="shared" si="12"/>
        <v>0.3950671209284668</v>
      </c>
      <c r="H82" s="95">
        <f t="shared" si="12"/>
        <v>0.3510944638944206</v>
      </c>
      <c r="I82" s="98">
        <f t="shared" si="12"/>
        <v>0</v>
      </c>
      <c r="J82" s="99">
        <f t="shared" si="12"/>
        <v>0.24406149336590827</v>
      </c>
      <c r="K82" s="95">
        <f t="shared" si="12"/>
        <v>0.30910365188336775</v>
      </c>
      <c r="L82" s="96">
        <f t="shared" si="12"/>
        <v>0.021955595331194927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0.10468318333935499</v>
      </c>
      <c r="F83" s="97">
        <f t="shared" si="13"/>
        <v>0.5796175751768392</v>
      </c>
      <c r="G83" s="95">
        <f t="shared" si="13"/>
        <v>0.6526353075440617</v>
      </c>
      <c r="H83" s="95">
        <f t="shared" si="13"/>
        <v>0</v>
      </c>
      <c r="I83" s="98">
        <f t="shared" si="13"/>
        <v>0</v>
      </c>
      <c r="J83" s="99">
        <f t="shared" si="13"/>
        <v>0.34075046506547113</v>
      </c>
      <c r="K83" s="95">
        <f t="shared" si="13"/>
        <v>0.3298380993626338</v>
      </c>
      <c r="L83" s="96">
        <f t="shared" si="13"/>
        <v>0.034845746591277066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0.04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0.056</v>
      </c>
      <c r="K84" s="95">
        <f t="shared" si="14"/>
        <v>0.059</v>
      </c>
      <c r="L84" s="96">
        <f t="shared" si="14"/>
        <v>0.063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0.06</v>
      </c>
      <c r="G85" s="95">
        <f t="shared" si="15"/>
        <v>0.02</v>
      </c>
      <c r="H85" s="95">
        <f t="shared" si="15"/>
        <v>0</v>
      </c>
      <c r="I85" s="98">
        <f t="shared" si="15"/>
        <v>0</v>
      </c>
      <c r="J85" s="99">
        <f t="shared" si="15"/>
        <v>0.07</v>
      </c>
      <c r="K85" s="95">
        <f t="shared" si="15"/>
        <v>0.07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>
        <v>680280</v>
      </c>
      <c r="E91" s="7">
        <v>514834</v>
      </c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>
        <v>368599</v>
      </c>
      <c r="E92" s="7">
        <v>369977</v>
      </c>
      <c r="F92" s="8">
        <v>1122879</v>
      </c>
      <c r="G92" s="6"/>
      <c r="H92" s="6">
        <v>13852209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1048879</v>
      </c>
      <c r="E93" s="73">
        <f t="shared" si="16"/>
        <v>884811</v>
      </c>
      <c r="F93" s="74">
        <f t="shared" si="16"/>
        <v>1122879</v>
      </c>
      <c r="G93" s="72">
        <f t="shared" si="16"/>
        <v>0</v>
      </c>
      <c r="H93" s="72">
        <f>SUM(H89:H92)</f>
        <v>13852209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1610317</v>
      </c>
      <c r="D5" s="40">
        <f aca="true" t="shared" si="0" ref="D5:L5">SUM(D11:D18)</f>
        <v>11410148</v>
      </c>
      <c r="E5" s="41">
        <f t="shared" si="0"/>
        <v>3576124</v>
      </c>
      <c r="F5" s="42">
        <f t="shared" si="0"/>
        <v>886000</v>
      </c>
      <c r="G5" s="40">
        <f t="shared" si="0"/>
        <v>7236000</v>
      </c>
      <c r="H5" s="40">
        <f>SUM(H11:H18)</f>
        <v>6643510</v>
      </c>
      <c r="I5" s="43">
        <f t="shared" si="0"/>
        <v>1356627</v>
      </c>
      <c r="J5" s="44">
        <f t="shared" si="0"/>
        <v>876800</v>
      </c>
      <c r="K5" s="40">
        <f t="shared" si="0"/>
        <v>2159500</v>
      </c>
      <c r="L5" s="41">
        <f t="shared" si="0"/>
        <v>1815000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>
        <v>200000</v>
      </c>
    </row>
    <row r="10" spans="1:12" ht="13.5">
      <c r="A10" s="46" t="s">
        <v>23</v>
      </c>
      <c r="B10" s="47"/>
      <c r="C10" s="6"/>
      <c r="D10" s="6"/>
      <c r="E10" s="7">
        <v>87579</v>
      </c>
      <c r="F10" s="8"/>
      <c r="G10" s="6"/>
      <c r="H10" s="6"/>
      <c r="I10" s="9"/>
      <c r="J10" s="10">
        <v>15000</v>
      </c>
      <c r="K10" s="6">
        <v>50000</v>
      </c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87579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15000</v>
      </c>
      <c r="K11" s="21">
        <f t="shared" si="1"/>
        <v>50000</v>
      </c>
      <c r="L11" s="22">
        <f t="shared" si="1"/>
        <v>200000</v>
      </c>
    </row>
    <row r="12" spans="1:12" ht="13.5">
      <c r="A12" s="49" t="s">
        <v>25</v>
      </c>
      <c r="B12" s="39"/>
      <c r="C12" s="6">
        <v>14800</v>
      </c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1534288</v>
      </c>
      <c r="D15" s="6">
        <v>11311433</v>
      </c>
      <c r="E15" s="7">
        <v>3389350</v>
      </c>
      <c r="F15" s="8">
        <v>886000</v>
      </c>
      <c r="G15" s="6">
        <v>7236000</v>
      </c>
      <c r="H15" s="6">
        <v>6643510</v>
      </c>
      <c r="I15" s="9">
        <v>1182428</v>
      </c>
      <c r="J15" s="10">
        <v>861800</v>
      </c>
      <c r="K15" s="6">
        <v>2109500</v>
      </c>
      <c r="L15" s="7">
        <v>1615000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61229</v>
      </c>
      <c r="D18" s="16">
        <v>98715</v>
      </c>
      <c r="E18" s="17">
        <v>99195</v>
      </c>
      <c r="F18" s="18"/>
      <c r="G18" s="16"/>
      <c r="H18" s="16"/>
      <c r="I18" s="19">
        <v>174199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1024768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210000</v>
      </c>
      <c r="G20" s="53">
        <f t="shared" si="2"/>
        <v>2224400</v>
      </c>
      <c r="H20" s="53">
        <f>SUM(H26:H33)</f>
        <v>0</v>
      </c>
      <c r="I20" s="56">
        <f t="shared" si="2"/>
        <v>5424884</v>
      </c>
      <c r="J20" s="57">
        <f t="shared" si="2"/>
        <v>344000</v>
      </c>
      <c r="K20" s="53">
        <f t="shared" si="2"/>
        <v>931900</v>
      </c>
      <c r="L20" s="54">
        <f t="shared" si="2"/>
        <v>198000</v>
      </c>
    </row>
    <row r="21" spans="1:12" ht="13.5">
      <c r="A21" s="46" t="s">
        <v>19</v>
      </c>
      <c r="B21" s="47"/>
      <c r="C21" s="6"/>
      <c r="D21" s="6"/>
      <c r="E21" s="7"/>
      <c r="F21" s="8">
        <v>50000</v>
      </c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>
        <v>50000</v>
      </c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>
        <v>130000</v>
      </c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>
        <v>111610</v>
      </c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>
        <v>75000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100000</v>
      </c>
      <c r="G26" s="21">
        <f t="shared" si="3"/>
        <v>0</v>
      </c>
      <c r="H26" s="21">
        <f>SUM(H21:H25)</f>
        <v>0</v>
      </c>
      <c r="I26" s="24">
        <f t="shared" si="3"/>
        <v>111610</v>
      </c>
      <c r="J26" s="25">
        <f t="shared" si="3"/>
        <v>75000</v>
      </c>
      <c r="K26" s="21">
        <f t="shared" si="3"/>
        <v>130000</v>
      </c>
      <c r="L26" s="22">
        <f t="shared" si="3"/>
        <v>0</v>
      </c>
    </row>
    <row r="27" spans="1:12" ht="13.5">
      <c r="A27" s="49" t="s">
        <v>25</v>
      </c>
      <c r="B27" s="59"/>
      <c r="C27" s="6">
        <v>370814</v>
      </c>
      <c r="D27" s="6"/>
      <c r="E27" s="7"/>
      <c r="F27" s="8">
        <v>110000</v>
      </c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653954</v>
      </c>
      <c r="D30" s="6"/>
      <c r="E30" s="7"/>
      <c r="F30" s="8"/>
      <c r="G30" s="6">
        <v>2224400</v>
      </c>
      <c r="H30" s="6"/>
      <c r="I30" s="9">
        <v>5313274</v>
      </c>
      <c r="J30" s="10">
        <v>269000</v>
      </c>
      <c r="K30" s="6">
        <v>801900</v>
      </c>
      <c r="L30" s="7">
        <v>198000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50000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50000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130000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111610</v>
      </c>
      <c r="J39" s="10">
        <f t="shared" si="4"/>
        <v>0</v>
      </c>
      <c r="K39" s="6">
        <f t="shared" si="4"/>
        <v>0</v>
      </c>
      <c r="L39" s="7">
        <f t="shared" si="4"/>
        <v>200000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87579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90000</v>
      </c>
      <c r="K40" s="6">
        <f t="shared" si="4"/>
        <v>50000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87579</v>
      </c>
      <c r="F41" s="23">
        <f t="shared" si="5"/>
        <v>100000</v>
      </c>
      <c r="G41" s="21">
        <f t="shared" si="5"/>
        <v>0</v>
      </c>
      <c r="H41" s="21">
        <f>SUM(H36:H40)</f>
        <v>0</v>
      </c>
      <c r="I41" s="24">
        <f t="shared" si="5"/>
        <v>111610</v>
      </c>
      <c r="J41" s="25">
        <f t="shared" si="5"/>
        <v>90000</v>
      </c>
      <c r="K41" s="21">
        <f t="shared" si="5"/>
        <v>180000</v>
      </c>
      <c r="L41" s="22">
        <f t="shared" si="5"/>
        <v>200000</v>
      </c>
    </row>
    <row r="42" spans="1:12" ht="13.5">
      <c r="A42" s="49" t="s">
        <v>25</v>
      </c>
      <c r="B42" s="39"/>
      <c r="C42" s="6">
        <f t="shared" si="4"/>
        <v>385614</v>
      </c>
      <c r="D42" s="6">
        <f t="shared" si="4"/>
        <v>0</v>
      </c>
      <c r="E42" s="61">
        <f t="shared" si="4"/>
        <v>0</v>
      </c>
      <c r="F42" s="62">
        <f t="shared" si="4"/>
        <v>110000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2188242</v>
      </c>
      <c r="D45" s="6">
        <f t="shared" si="4"/>
        <v>11311433</v>
      </c>
      <c r="E45" s="61">
        <f t="shared" si="4"/>
        <v>3389350</v>
      </c>
      <c r="F45" s="62">
        <f t="shared" si="4"/>
        <v>886000</v>
      </c>
      <c r="G45" s="60">
        <f t="shared" si="4"/>
        <v>9460400</v>
      </c>
      <c r="H45" s="60">
        <f t="shared" si="4"/>
        <v>6643510</v>
      </c>
      <c r="I45" s="63">
        <f t="shared" si="4"/>
        <v>6495702</v>
      </c>
      <c r="J45" s="64">
        <f t="shared" si="4"/>
        <v>1130800</v>
      </c>
      <c r="K45" s="60">
        <f t="shared" si="4"/>
        <v>2911400</v>
      </c>
      <c r="L45" s="61">
        <f t="shared" si="4"/>
        <v>1813000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61229</v>
      </c>
      <c r="D48" s="6">
        <f t="shared" si="4"/>
        <v>98715</v>
      </c>
      <c r="E48" s="61">
        <f t="shared" si="4"/>
        <v>99195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174199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2635085</v>
      </c>
      <c r="D49" s="72">
        <f aca="true" t="shared" si="6" ref="D49:L49">SUM(D41:D48)</f>
        <v>11410148</v>
      </c>
      <c r="E49" s="73">
        <f t="shared" si="6"/>
        <v>3576124</v>
      </c>
      <c r="F49" s="74">
        <f t="shared" si="6"/>
        <v>1096000</v>
      </c>
      <c r="G49" s="72">
        <f t="shared" si="6"/>
        <v>9460400</v>
      </c>
      <c r="H49" s="72">
        <f>SUM(H41:H48)</f>
        <v>6643510</v>
      </c>
      <c r="I49" s="75">
        <f t="shared" si="6"/>
        <v>6781511</v>
      </c>
      <c r="J49" s="76">
        <f t="shared" si="6"/>
        <v>1220800</v>
      </c>
      <c r="K49" s="72">
        <f t="shared" si="6"/>
        <v>3091400</v>
      </c>
      <c r="L49" s="73">
        <f t="shared" si="6"/>
        <v>2013000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>
        <v>401525</v>
      </c>
      <c r="F52" s="8"/>
      <c r="G52" s="6"/>
      <c r="H52" s="6"/>
      <c r="I52" s="9"/>
      <c r="J52" s="10">
        <v>-28606</v>
      </c>
      <c r="K52" s="6">
        <v>-57212</v>
      </c>
      <c r="L52" s="7">
        <v>-85818</v>
      </c>
    </row>
    <row r="53" spans="1:12" ht="13.5">
      <c r="A53" s="79" t="s">
        <v>20</v>
      </c>
      <c r="B53" s="47"/>
      <c r="C53" s="6"/>
      <c r="D53" s="6"/>
      <c r="E53" s="7">
        <v>331925</v>
      </c>
      <c r="F53" s="8"/>
      <c r="G53" s="6"/>
      <c r="H53" s="6"/>
      <c r="I53" s="9"/>
      <c r="J53" s="10">
        <v>-25016</v>
      </c>
      <c r="K53" s="6">
        <v>-50032</v>
      </c>
      <c r="L53" s="7">
        <v>-75048</v>
      </c>
    </row>
    <row r="54" spans="1:12" ht="13.5">
      <c r="A54" s="79" t="s">
        <v>21</v>
      </c>
      <c r="B54" s="47"/>
      <c r="C54" s="6"/>
      <c r="D54" s="6"/>
      <c r="E54" s="7">
        <v>1099466</v>
      </c>
      <c r="F54" s="8"/>
      <c r="G54" s="6"/>
      <c r="H54" s="6"/>
      <c r="I54" s="9"/>
      <c r="J54" s="10">
        <v>-10716</v>
      </c>
      <c r="K54" s="6">
        <v>108568</v>
      </c>
      <c r="L54" s="7">
        <v>97852</v>
      </c>
    </row>
    <row r="55" spans="1:12" ht="13.5">
      <c r="A55" s="79" t="s">
        <v>22</v>
      </c>
      <c r="B55" s="47"/>
      <c r="C55" s="6"/>
      <c r="D55" s="6"/>
      <c r="E55" s="7">
        <v>3382061</v>
      </c>
      <c r="F55" s="8"/>
      <c r="G55" s="6"/>
      <c r="H55" s="6"/>
      <c r="I55" s="9">
        <v>111610</v>
      </c>
      <c r="J55" s="10">
        <v>-420886</v>
      </c>
      <c r="K55" s="6">
        <v>-841772</v>
      </c>
      <c r="L55" s="7">
        <v>-1062658</v>
      </c>
    </row>
    <row r="56" spans="1:12" ht="13.5">
      <c r="A56" s="79" t="s">
        <v>23</v>
      </c>
      <c r="B56" s="47"/>
      <c r="C56" s="6"/>
      <c r="D56" s="6">
        <v>12872139</v>
      </c>
      <c r="E56" s="7">
        <v>7006877</v>
      </c>
      <c r="F56" s="8">
        <v>11477000</v>
      </c>
      <c r="G56" s="6">
        <v>12568060</v>
      </c>
      <c r="H56" s="6"/>
      <c r="I56" s="9">
        <v>20307834</v>
      </c>
      <c r="J56" s="10">
        <v>17942683</v>
      </c>
      <c r="K56" s="6">
        <v>17813306</v>
      </c>
      <c r="L56" s="7">
        <v>17633929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12872139</v>
      </c>
      <c r="E57" s="22">
        <f t="shared" si="7"/>
        <v>12221854</v>
      </c>
      <c r="F57" s="23">
        <f t="shared" si="7"/>
        <v>11477000</v>
      </c>
      <c r="G57" s="21">
        <f t="shared" si="7"/>
        <v>12568060</v>
      </c>
      <c r="H57" s="21">
        <f>SUM(H52:H56)</f>
        <v>0</v>
      </c>
      <c r="I57" s="24">
        <f t="shared" si="7"/>
        <v>20419444</v>
      </c>
      <c r="J57" s="25">
        <f t="shared" si="7"/>
        <v>17457459</v>
      </c>
      <c r="K57" s="21">
        <f t="shared" si="7"/>
        <v>16972858</v>
      </c>
      <c r="L57" s="22">
        <f t="shared" si="7"/>
        <v>16508257</v>
      </c>
    </row>
    <row r="58" spans="1:12" ht="13.5">
      <c r="A58" s="77" t="s">
        <v>25</v>
      </c>
      <c r="B58" s="39"/>
      <c r="C58" s="6">
        <v>385614</v>
      </c>
      <c r="D58" s="6">
        <v>31259</v>
      </c>
      <c r="E58" s="7">
        <v>30451</v>
      </c>
      <c r="F58" s="8">
        <v>1271000</v>
      </c>
      <c r="G58" s="6"/>
      <c r="H58" s="6"/>
      <c r="I58" s="9">
        <v>29645</v>
      </c>
      <c r="J58" s="10">
        <v>-1150</v>
      </c>
      <c r="K58" s="6">
        <v>-2300</v>
      </c>
      <c r="L58" s="7">
        <v>-3450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111000</v>
      </c>
      <c r="E60" s="7"/>
      <c r="F60" s="8">
        <v>111000</v>
      </c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2188242</v>
      </c>
      <c r="D61" s="6">
        <v>37910861</v>
      </c>
      <c r="E61" s="7">
        <v>37792611</v>
      </c>
      <c r="F61" s="8">
        <v>26097000</v>
      </c>
      <c r="G61" s="6">
        <v>34416400</v>
      </c>
      <c r="H61" s="6"/>
      <c r="I61" s="9">
        <v>32065087</v>
      </c>
      <c r="J61" s="10">
        <v>27728397</v>
      </c>
      <c r="K61" s="6">
        <v>28285655</v>
      </c>
      <c r="L61" s="7">
        <v>27744506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61229</v>
      </c>
      <c r="D64" s="6">
        <v>314158</v>
      </c>
      <c r="E64" s="7">
        <v>351638</v>
      </c>
      <c r="F64" s="8">
        <v>314000</v>
      </c>
      <c r="G64" s="6">
        <v>249000</v>
      </c>
      <c r="H64" s="6"/>
      <c r="I64" s="9">
        <v>450420</v>
      </c>
      <c r="J64" s="10">
        <v>167611</v>
      </c>
      <c r="K64" s="6">
        <v>86222</v>
      </c>
      <c r="L64" s="7">
        <v>4833</v>
      </c>
    </row>
    <row r="65" spans="1:12" ht="13.5">
      <c r="A65" s="70" t="s">
        <v>40</v>
      </c>
      <c r="B65" s="71"/>
      <c r="C65" s="72">
        <f>SUM(C57:C64)</f>
        <v>2635085</v>
      </c>
      <c r="D65" s="72">
        <f aca="true" t="shared" si="8" ref="D65:L65">SUM(D57:D64)</f>
        <v>51239417</v>
      </c>
      <c r="E65" s="73">
        <f t="shared" si="8"/>
        <v>50396554</v>
      </c>
      <c r="F65" s="74">
        <f t="shared" si="8"/>
        <v>39270000</v>
      </c>
      <c r="G65" s="72">
        <f t="shared" si="8"/>
        <v>47233460</v>
      </c>
      <c r="H65" s="72">
        <f>SUM(H57:H64)</f>
        <v>0</v>
      </c>
      <c r="I65" s="75">
        <f t="shared" si="8"/>
        <v>52964596</v>
      </c>
      <c r="J65" s="82">
        <f t="shared" si="8"/>
        <v>45352317</v>
      </c>
      <c r="K65" s="72">
        <f t="shared" si="8"/>
        <v>45342435</v>
      </c>
      <c r="L65" s="73">
        <f t="shared" si="8"/>
        <v>44254146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2144288</v>
      </c>
      <c r="D68" s="60">
        <v>2354695</v>
      </c>
      <c r="E68" s="61">
        <v>2746686</v>
      </c>
      <c r="F68" s="62">
        <v>3101001</v>
      </c>
      <c r="G68" s="60">
        <v>3100705</v>
      </c>
      <c r="H68" s="60"/>
      <c r="I68" s="63">
        <v>3254078</v>
      </c>
      <c r="J68" s="64">
        <v>3101295</v>
      </c>
      <c r="K68" s="60">
        <v>3101295</v>
      </c>
      <c r="L68" s="61">
        <v>3101295</v>
      </c>
    </row>
    <row r="69" spans="1:12" ht="13.5">
      <c r="A69" s="84" t="s">
        <v>43</v>
      </c>
      <c r="B69" s="39" t="s">
        <v>44</v>
      </c>
      <c r="C69" s="60">
        <f>SUM(C75:C79)</f>
        <v>13387755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13349000</v>
      </c>
      <c r="G69" s="60">
        <f t="shared" si="9"/>
        <v>73419000</v>
      </c>
      <c r="H69" s="60">
        <f>SUM(H75:H79)</f>
        <v>0</v>
      </c>
      <c r="I69" s="63">
        <f t="shared" si="9"/>
        <v>69087998</v>
      </c>
      <c r="J69" s="64">
        <f t="shared" si="9"/>
        <v>83838000</v>
      </c>
      <c r="K69" s="60">
        <f t="shared" si="9"/>
        <v>91071813</v>
      </c>
      <c r="L69" s="61">
        <f t="shared" si="9"/>
        <v>92598116</v>
      </c>
    </row>
    <row r="70" spans="1:12" ht="13.5">
      <c r="A70" s="79" t="s">
        <v>19</v>
      </c>
      <c r="B70" s="47"/>
      <c r="C70" s="6">
        <v>8613612</v>
      </c>
      <c r="D70" s="6"/>
      <c r="E70" s="7"/>
      <c r="F70" s="8">
        <v>8336000</v>
      </c>
      <c r="G70" s="6">
        <v>73419000</v>
      </c>
      <c r="H70" s="6"/>
      <c r="I70" s="9">
        <v>60191462</v>
      </c>
      <c r="J70" s="10">
        <v>79264950</v>
      </c>
      <c r="K70" s="6">
        <v>82290698</v>
      </c>
      <c r="L70" s="7">
        <v>86405233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>
        <v>547590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8613612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8336000</v>
      </c>
      <c r="G75" s="21">
        <f t="shared" si="10"/>
        <v>73419000</v>
      </c>
      <c r="H75" s="21">
        <f>SUM(H70:H74)</f>
        <v>0</v>
      </c>
      <c r="I75" s="24">
        <f t="shared" si="10"/>
        <v>60739052</v>
      </c>
      <c r="J75" s="25">
        <f t="shared" si="10"/>
        <v>79264950</v>
      </c>
      <c r="K75" s="21">
        <f t="shared" si="10"/>
        <v>82290698</v>
      </c>
      <c r="L75" s="22">
        <f t="shared" si="10"/>
        <v>86405233</v>
      </c>
    </row>
    <row r="76" spans="1:12" ht="13.5">
      <c r="A76" s="86" t="s">
        <v>25</v>
      </c>
      <c r="B76" s="39"/>
      <c r="C76" s="6">
        <v>461447</v>
      </c>
      <c r="D76" s="6"/>
      <c r="E76" s="7"/>
      <c r="F76" s="8">
        <v>297000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4312696</v>
      </c>
      <c r="D79" s="6"/>
      <c r="E79" s="7"/>
      <c r="F79" s="8">
        <v>4716000</v>
      </c>
      <c r="G79" s="6"/>
      <c r="H79" s="6"/>
      <c r="I79" s="9">
        <v>8348946</v>
      </c>
      <c r="J79" s="10">
        <v>4573050</v>
      </c>
      <c r="K79" s="6">
        <v>8781115</v>
      </c>
      <c r="L79" s="7">
        <v>6192883</v>
      </c>
    </row>
    <row r="80" spans="1:12" ht="13.5">
      <c r="A80" s="87" t="s">
        <v>46</v>
      </c>
      <c r="B80" s="71"/>
      <c r="C80" s="72">
        <f>SUM(C68:C69)</f>
        <v>15532043</v>
      </c>
      <c r="D80" s="72">
        <f aca="true" t="shared" si="11" ref="D80:L80">SUM(D68:D69)</f>
        <v>2354695</v>
      </c>
      <c r="E80" s="73">
        <f t="shared" si="11"/>
        <v>2746686</v>
      </c>
      <c r="F80" s="74">
        <f t="shared" si="11"/>
        <v>16450001</v>
      </c>
      <c r="G80" s="72">
        <f t="shared" si="11"/>
        <v>76519705</v>
      </c>
      <c r="H80" s="72">
        <f>SUM(H68:H69)</f>
        <v>0</v>
      </c>
      <c r="I80" s="75">
        <f t="shared" si="11"/>
        <v>72342076</v>
      </c>
      <c r="J80" s="76">
        <f t="shared" si="11"/>
        <v>86939295</v>
      </c>
      <c r="K80" s="72">
        <f t="shared" si="11"/>
        <v>94173108</v>
      </c>
      <c r="L80" s="73">
        <f t="shared" si="11"/>
        <v>95699411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0.6363765643658982</v>
      </c>
      <c r="D82" s="95">
        <f t="shared" si="12"/>
        <v>0</v>
      </c>
      <c r="E82" s="96">
        <f t="shared" si="12"/>
        <v>0</v>
      </c>
      <c r="F82" s="97">
        <f t="shared" si="12"/>
        <v>0.23702031602708803</v>
      </c>
      <c r="G82" s="95">
        <f t="shared" si="12"/>
        <v>0.3074074074074074</v>
      </c>
      <c r="H82" s="95">
        <f t="shared" si="12"/>
        <v>0</v>
      </c>
      <c r="I82" s="98">
        <f t="shared" si="12"/>
        <v>3.998802913402136</v>
      </c>
      <c r="J82" s="99">
        <f t="shared" si="12"/>
        <v>0.39233576642335766</v>
      </c>
      <c r="K82" s="95">
        <f t="shared" si="12"/>
        <v>0.43153507756425097</v>
      </c>
      <c r="L82" s="96">
        <f t="shared" si="12"/>
        <v>0.10909090909090909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0.47790595293169574</v>
      </c>
      <c r="D83" s="95">
        <f t="shared" si="13"/>
        <v>0</v>
      </c>
      <c r="E83" s="96">
        <f t="shared" si="13"/>
        <v>0</v>
      </c>
      <c r="F83" s="97">
        <f t="shared" si="13"/>
        <v>0.06772006845531492</v>
      </c>
      <c r="G83" s="95">
        <f t="shared" si="13"/>
        <v>0.7173852398083662</v>
      </c>
      <c r="H83" s="95">
        <f t="shared" si="13"/>
        <v>0</v>
      </c>
      <c r="I83" s="98">
        <f t="shared" si="13"/>
        <v>1.6671032470641454</v>
      </c>
      <c r="J83" s="99">
        <f t="shared" si="13"/>
        <v>0.11092140541290009</v>
      </c>
      <c r="K83" s="95">
        <f t="shared" si="13"/>
        <v>0.30048737704733025</v>
      </c>
      <c r="L83" s="96">
        <f t="shared" si="13"/>
        <v>0.0638442973016111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5.081</v>
      </c>
      <c r="D84" s="95">
        <f t="shared" si="14"/>
        <v>0</v>
      </c>
      <c r="E84" s="96">
        <f t="shared" si="14"/>
        <v>0</v>
      </c>
      <c r="F84" s="97">
        <f t="shared" si="14"/>
        <v>0.34</v>
      </c>
      <c r="G84" s="95">
        <f t="shared" si="14"/>
        <v>1.554</v>
      </c>
      <c r="H84" s="95">
        <f t="shared" si="14"/>
        <v>0</v>
      </c>
      <c r="I84" s="98">
        <f t="shared" si="14"/>
        <v>1.304</v>
      </c>
      <c r="J84" s="99">
        <f t="shared" si="14"/>
        <v>1.849</v>
      </c>
      <c r="K84" s="95">
        <f t="shared" si="14"/>
        <v>2.009</v>
      </c>
      <c r="L84" s="96">
        <f t="shared" si="14"/>
        <v>2.092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5.47</v>
      </c>
      <c r="D85" s="95">
        <f t="shared" si="15"/>
        <v>0</v>
      </c>
      <c r="E85" s="96">
        <f t="shared" si="15"/>
        <v>0</v>
      </c>
      <c r="F85" s="97">
        <f t="shared" si="15"/>
        <v>0.35</v>
      </c>
      <c r="G85" s="95">
        <f t="shared" si="15"/>
        <v>1.6</v>
      </c>
      <c r="H85" s="95">
        <f t="shared" si="15"/>
        <v>0</v>
      </c>
      <c r="I85" s="98">
        <f t="shared" si="15"/>
        <v>1.41</v>
      </c>
      <c r="J85" s="99">
        <f t="shared" si="15"/>
        <v>1.86</v>
      </c>
      <c r="K85" s="95">
        <f t="shared" si="15"/>
        <v>2.03</v>
      </c>
      <c r="L85" s="96">
        <f t="shared" si="15"/>
        <v>2.1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>
        <v>1291669</v>
      </c>
      <c r="D89" s="6">
        <v>1393880</v>
      </c>
      <c r="E89" s="7">
        <v>1488865</v>
      </c>
      <c r="F89" s="8"/>
      <c r="G89" s="6">
        <v>1100000</v>
      </c>
      <c r="H89" s="6"/>
      <c r="I89" s="9">
        <v>1100000</v>
      </c>
      <c r="J89" s="10"/>
      <c r="K89" s="6"/>
      <c r="L89" s="26"/>
    </row>
    <row r="90" spans="1:12" ht="13.5">
      <c r="A90" s="86" t="s">
        <v>49</v>
      </c>
      <c r="B90" s="94"/>
      <c r="C90" s="11">
        <v>87300</v>
      </c>
      <c r="D90" s="11">
        <v>93370</v>
      </c>
      <c r="E90" s="12">
        <v>108098</v>
      </c>
      <c r="F90" s="13">
        <v>13348654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>
        <v>22273</v>
      </c>
      <c r="D91" s="6">
        <v>25688</v>
      </c>
      <c r="E91" s="7">
        <v>16948</v>
      </c>
      <c r="F91" s="8"/>
      <c r="G91" s="6">
        <v>82000</v>
      </c>
      <c r="H91" s="6"/>
      <c r="I91" s="9">
        <v>82000</v>
      </c>
      <c r="J91" s="10">
        <v>82000</v>
      </c>
      <c r="K91" s="6">
        <v>82000</v>
      </c>
      <c r="L91" s="26">
        <v>82000</v>
      </c>
    </row>
    <row r="92" spans="1:12" ht="13.5">
      <c r="A92" s="86" t="s">
        <v>51</v>
      </c>
      <c r="B92" s="94"/>
      <c r="C92" s="6">
        <v>488146</v>
      </c>
      <c r="D92" s="6">
        <v>690854</v>
      </c>
      <c r="E92" s="7">
        <v>776961</v>
      </c>
      <c r="F92" s="8"/>
      <c r="G92" s="6">
        <v>545400</v>
      </c>
      <c r="H92" s="6">
        <v>38820273</v>
      </c>
      <c r="I92" s="9">
        <v>545400</v>
      </c>
      <c r="J92" s="10">
        <v>545400</v>
      </c>
      <c r="K92" s="6">
        <v>545400</v>
      </c>
      <c r="L92" s="26">
        <v>545400</v>
      </c>
    </row>
    <row r="93" spans="1:12" ht="13.5">
      <c r="A93" s="87" t="s">
        <v>94</v>
      </c>
      <c r="B93" s="71"/>
      <c r="C93" s="72">
        <f>SUM(C89:C92)</f>
        <v>1889388</v>
      </c>
      <c r="D93" s="72">
        <f aca="true" t="shared" si="16" ref="D93:L93">SUM(D89:D92)</f>
        <v>2203792</v>
      </c>
      <c r="E93" s="73">
        <f t="shared" si="16"/>
        <v>2390872</v>
      </c>
      <c r="F93" s="74">
        <f t="shared" si="16"/>
        <v>13348654</v>
      </c>
      <c r="G93" s="72">
        <f t="shared" si="16"/>
        <v>1727400</v>
      </c>
      <c r="H93" s="72">
        <f>SUM(H89:H92)</f>
        <v>38820273</v>
      </c>
      <c r="I93" s="75">
        <f t="shared" si="16"/>
        <v>1727400</v>
      </c>
      <c r="J93" s="76">
        <f t="shared" si="16"/>
        <v>627400</v>
      </c>
      <c r="K93" s="72">
        <f t="shared" si="16"/>
        <v>627400</v>
      </c>
      <c r="L93" s="121">
        <f t="shared" si="16"/>
        <v>627400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2401152582</v>
      </c>
      <c r="D5" s="40">
        <f aca="true" t="shared" si="0" ref="D5:L5">SUM(D11:D18)</f>
        <v>2887105153</v>
      </c>
      <c r="E5" s="41">
        <f t="shared" si="0"/>
        <v>3042343648</v>
      </c>
      <c r="F5" s="42">
        <f t="shared" si="0"/>
        <v>3598929235</v>
      </c>
      <c r="G5" s="40">
        <f t="shared" si="0"/>
        <v>3474968561</v>
      </c>
      <c r="H5" s="40">
        <f>SUM(H11:H18)</f>
        <v>3004200378</v>
      </c>
      <c r="I5" s="43">
        <f t="shared" si="0"/>
        <v>3350138843</v>
      </c>
      <c r="J5" s="44">
        <f t="shared" si="0"/>
        <v>3788493021</v>
      </c>
      <c r="K5" s="40">
        <f t="shared" si="0"/>
        <v>3244201482</v>
      </c>
      <c r="L5" s="41">
        <f t="shared" si="0"/>
        <v>3307630201</v>
      </c>
    </row>
    <row r="6" spans="1:12" ht="13.5">
      <c r="A6" s="46" t="s">
        <v>19</v>
      </c>
      <c r="B6" s="47"/>
      <c r="C6" s="6">
        <v>666729339</v>
      </c>
      <c r="D6" s="6">
        <v>561248865</v>
      </c>
      <c r="E6" s="7">
        <v>627204302</v>
      </c>
      <c r="F6" s="8">
        <v>820979739</v>
      </c>
      <c r="G6" s="6">
        <v>854139848</v>
      </c>
      <c r="H6" s="6">
        <v>733255048</v>
      </c>
      <c r="I6" s="9">
        <v>843890643</v>
      </c>
      <c r="J6" s="10">
        <v>1090466477</v>
      </c>
      <c r="K6" s="6">
        <v>700275215</v>
      </c>
      <c r="L6" s="7">
        <v>790688263</v>
      </c>
    </row>
    <row r="7" spans="1:12" ht="13.5">
      <c r="A7" s="46" t="s">
        <v>20</v>
      </c>
      <c r="B7" s="47"/>
      <c r="C7" s="6">
        <v>541824507</v>
      </c>
      <c r="D7" s="6">
        <v>402631562</v>
      </c>
      <c r="E7" s="7">
        <v>469844511</v>
      </c>
      <c r="F7" s="8">
        <v>635891000</v>
      </c>
      <c r="G7" s="6">
        <v>549815010</v>
      </c>
      <c r="H7" s="6">
        <v>501148488</v>
      </c>
      <c r="I7" s="9">
        <v>536289968</v>
      </c>
      <c r="J7" s="10">
        <v>558955510</v>
      </c>
      <c r="K7" s="6">
        <v>582890951</v>
      </c>
      <c r="L7" s="7">
        <v>560716000</v>
      </c>
    </row>
    <row r="8" spans="1:12" ht="13.5">
      <c r="A8" s="46" t="s">
        <v>21</v>
      </c>
      <c r="B8" s="47"/>
      <c r="C8" s="6">
        <v>156526351</v>
      </c>
      <c r="D8" s="6">
        <v>162696713</v>
      </c>
      <c r="E8" s="7">
        <v>155591091</v>
      </c>
      <c r="F8" s="8">
        <v>311421386</v>
      </c>
      <c r="G8" s="6">
        <v>284502837</v>
      </c>
      <c r="H8" s="6">
        <v>218921921</v>
      </c>
      <c r="I8" s="9">
        <v>237755025</v>
      </c>
      <c r="J8" s="10">
        <v>518929965</v>
      </c>
      <c r="K8" s="6">
        <v>466654733</v>
      </c>
      <c r="L8" s="7">
        <v>559761693</v>
      </c>
    </row>
    <row r="9" spans="1:12" ht="13.5">
      <c r="A9" s="46" t="s">
        <v>22</v>
      </c>
      <c r="B9" s="47"/>
      <c r="C9" s="6">
        <v>166271219</v>
      </c>
      <c r="D9" s="6">
        <v>145469472</v>
      </c>
      <c r="E9" s="7">
        <v>239742519</v>
      </c>
      <c r="F9" s="8">
        <v>261175099</v>
      </c>
      <c r="G9" s="6">
        <v>229415695</v>
      </c>
      <c r="H9" s="6">
        <v>174134613</v>
      </c>
      <c r="I9" s="9">
        <v>181766969</v>
      </c>
      <c r="J9" s="10">
        <v>124311241</v>
      </c>
      <c r="K9" s="6">
        <v>217490223</v>
      </c>
      <c r="L9" s="7">
        <v>237062942</v>
      </c>
    </row>
    <row r="10" spans="1:12" ht="13.5">
      <c r="A10" s="46" t="s">
        <v>23</v>
      </c>
      <c r="B10" s="47"/>
      <c r="C10" s="6">
        <v>144109618</v>
      </c>
      <c r="D10" s="6">
        <v>309233910</v>
      </c>
      <c r="E10" s="7">
        <v>287034529</v>
      </c>
      <c r="F10" s="8">
        <v>359148759</v>
      </c>
      <c r="G10" s="6">
        <v>215949002</v>
      </c>
      <c r="H10" s="6">
        <v>148159218</v>
      </c>
      <c r="I10" s="9">
        <v>243622565</v>
      </c>
      <c r="J10" s="10">
        <v>566685444</v>
      </c>
      <c r="K10" s="6">
        <v>653796553</v>
      </c>
      <c r="L10" s="7">
        <v>559999006</v>
      </c>
    </row>
    <row r="11" spans="1:12" ht="13.5">
      <c r="A11" s="48" t="s">
        <v>24</v>
      </c>
      <c r="B11" s="47"/>
      <c r="C11" s="21">
        <f>SUM(C6:C10)</f>
        <v>1675461034</v>
      </c>
      <c r="D11" s="21">
        <f aca="true" t="shared" si="1" ref="D11:L11">SUM(D6:D10)</f>
        <v>1581280522</v>
      </c>
      <c r="E11" s="22">
        <f t="shared" si="1"/>
        <v>1779416952</v>
      </c>
      <c r="F11" s="23">
        <f t="shared" si="1"/>
        <v>2388615983</v>
      </c>
      <c r="G11" s="21">
        <f t="shared" si="1"/>
        <v>2133822392</v>
      </c>
      <c r="H11" s="21">
        <f>SUM(H6:H10)</f>
        <v>1775619288</v>
      </c>
      <c r="I11" s="24">
        <f t="shared" si="1"/>
        <v>2043325170</v>
      </c>
      <c r="J11" s="25">
        <f t="shared" si="1"/>
        <v>2859348637</v>
      </c>
      <c r="K11" s="21">
        <f t="shared" si="1"/>
        <v>2621107675</v>
      </c>
      <c r="L11" s="22">
        <f t="shared" si="1"/>
        <v>2708227904</v>
      </c>
    </row>
    <row r="12" spans="1:12" ht="13.5">
      <c r="A12" s="49" t="s">
        <v>25</v>
      </c>
      <c r="B12" s="39"/>
      <c r="C12" s="6">
        <v>60134142</v>
      </c>
      <c r="D12" s="6">
        <v>76584000</v>
      </c>
      <c r="E12" s="7">
        <v>112942930</v>
      </c>
      <c r="F12" s="8">
        <v>96810098</v>
      </c>
      <c r="G12" s="6">
        <v>88886109</v>
      </c>
      <c r="H12" s="6">
        <v>67962272</v>
      </c>
      <c r="I12" s="9">
        <v>72973089</v>
      </c>
      <c r="J12" s="10">
        <v>168498514</v>
      </c>
      <c r="K12" s="6">
        <v>98951240</v>
      </c>
      <c r="L12" s="7">
        <v>55396466</v>
      </c>
    </row>
    <row r="13" spans="1:12" ht="13.5">
      <c r="A13" s="49" t="s">
        <v>26</v>
      </c>
      <c r="B13" s="39"/>
      <c r="C13" s="11">
        <v>204365</v>
      </c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58100686</v>
      </c>
      <c r="D14" s="6">
        <v>416784485</v>
      </c>
      <c r="E14" s="7">
        <v>53319291</v>
      </c>
      <c r="F14" s="8">
        <v>650000</v>
      </c>
      <c r="G14" s="6">
        <v>81144</v>
      </c>
      <c r="H14" s="6">
        <v>1520973</v>
      </c>
      <c r="I14" s="9">
        <v>344650942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607252355</v>
      </c>
      <c r="D15" s="6">
        <v>812456146</v>
      </c>
      <c r="E15" s="7">
        <v>1096169853</v>
      </c>
      <c r="F15" s="8">
        <v>1112853154</v>
      </c>
      <c r="G15" s="6">
        <v>1251678916</v>
      </c>
      <c r="H15" s="6">
        <v>1158597845</v>
      </c>
      <c r="I15" s="9">
        <v>888689642</v>
      </c>
      <c r="J15" s="10">
        <v>758645870</v>
      </c>
      <c r="K15" s="6">
        <v>521142567</v>
      </c>
      <c r="L15" s="7">
        <v>541005831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494622</v>
      </c>
      <c r="F18" s="18"/>
      <c r="G18" s="16">
        <v>500000</v>
      </c>
      <c r="H18" s="16">
        <v>500000</v>
      </c>
      <c r="I18" s="19">
        <v>500000</v>
      </c>
      <c r="J18" s="20">
        <v>2000000</v>
      </c>
      <c r="K18" s="16">
        <v>3000000</v>
      </c>
      <c r="L18" s="17">
        <v>3000000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2143739875</v>
      </c>
      <c r="D20" s="53">
        <f aca="true" t="shared" si="2" ref="D20:L20">SUM(D26:D33)</f>
        <v>2451835466</v>
      </c>
      <c r="E20" s="54">
        <f t="shared" si="2"/>
        <v>2832647329</v>
      </c>
      <c r="F20" s="55">
        <f t="shared" si="2"/>
        <v>3175326921</v>
      </c>
      <c r="G20" s="53">
        <f t="shared" si="2"/>
        <v>3296386151</v>
      </c>
      <c r="H20" s="53">
        <f>SUM(H26:H33)</f>
        <v>2961467492</v>
      </c>
      <c r="I20" s="56">
        <f t="shared" si="2"/>
        <v>2922418534</v>
      </c>
      <c r="J20" s="57">
        <f t="shared" si="2"/>
        <v>3234709786</v>
      </c>
      <c r="K20" s="53">
        <f t="shared" si="2"/>
        <v>3479896604</v>
      </c>
      <c r="L20" s="54">
        <f t="shared" si="2"/>
        <v>3699592654</v>
      </c>
    </row>
    <row r="21" spans="1:12" ht="13.5">
      <c r="A21" s="46" t="s">
        <v>19</v>
      </c>
      <c r="B21" s="47"/>
      <c r="C21" s="6">
        <v>217144163</v>
      </c>
      <c r="D21" s="6">
        <v>300313911</v>
      </c>
      <c r="E21" s="7">
        <v>489554830</v>
      </c>
      <c r="F21" s="8">
        <v>589079715</v>
      </c>
      <c r="G21" s="6">
        <v>651318349</v>
      </c>
      <c r="H21" s="6">
        <v>573368021</v>
      </c>
      <c r="I21" s="9">
        <v>567708585</v>
      </c>
      <c r="J21" s="10">
        <v>528180382</v>
      </c>
      <c r="K21" s="6">
        <v>537144703</v>
      </c>
      <c r="L21" s="7">
        <v>501803190</v>
      </c>
    </row>
    <row r="22" spans="1:12" ht="13.5">
      <c r="A22" s="46" t="s">
        <v>20</v>
      </c>
      <c r="B22" s="47"/>
      <c r="C22" s="6">
        <v>371396939</v>
      </c>
      <c r="D22" s="6">
        <v>388187867</v>
      </c>
      <c r="E22" s="7">
        <v>466390780</v>
      </c>
      <c r="F22" s="8">
        <v>664045800</v>
      </c>
      <c r="G22" s="6">
        <v>604580565</v>
      </c>
      <c r="H22" s="6">
        <v>544714726</v>
      </c>
      <c r="I22" s="9">
        <v>527650352</v>
      </c>
      <c r="J22" s="10">
        <v>556919100</v>
      </c>
      <c r="K22" s="6">
        <v>619472600</v>
      </c>
      <c r="L22" s="7">
        <v>976660300</v>
      </c>
    </row>
    <row r="23" spans="1:12" ht="13.5">
      <c r="A23" s="46" t="s">
        <v>21</v>
      </c>
      <c r="B23" s="47"/>
      <c r="C23" s="6">
        <v>225244431</v>
      </c>
      <c r="D23" s="6">
        <v>306726874</v>
      </c>
      <c r="E23" s="7">
        <v>405673536</v>
      </c>
      <c r="F23" s="8">
        <v>286166685</v>
      </c>
      <c r="G23" s="6">
        <v>411087367</v>
      </c>
      <c r="H23" s="6">
        <v>372485272</v>
      </c>
      <c r="I23" s="9">
        <v>375476719</v>
      </c>
      <c r="J23" s="10">
        <v>382537135</v>
      </c>
      <c r="K23" s="6">
        <v>505500000</v>
      </c>
      <c r="L23" s="7">
        <v>547000000</v>
      </c>
    </row>
    <row r="24" spans="1:12" ht="13.5">
      <c r="A24" s="46" t="s">
        <v>22</v>
      </c>
      <c r="B24" s="47"/>
      <c r="C24" s="6">
        <v>224086876</v>
      </c>
      <c r="D24" s="6">
        <v>333040447</v>
      </c>
      <c r="E24" s="7">
        <v>449292415</v>
      </c>
      <c r="F24" s="8">
        <v>547701685</v>
      </c>
      <c r="G24" s="6">
        <v>492150801</v>
      </c>
      <c r="H24" s="6">
        <v>465945448</v>
      </c>
      <c r="I24" s="9">
        <v>474488566</v>
      </c>
      <c r="J24" s="10">
        <v>570635020</v>
      </c>
      <c r="K24" s="6">
        <v>804813382</v>
      </c>
      <c r="L24" s="7">
        <v>700949986</v>
      </c>
    </row>
    <row r="25" spans="1:12" ht="13.5">
      <c r="A25" s="46" t="s">
        <v>23</v>
      </c>
      <c r="B25" s="47"/>
      <c r="C25" s="6">
        <v>116753305</v>
      </c>
      <c r="D25" s="6">
        <v>72317650</v>
      </c>
      <c r="E25" s="7">
        <v>197802060</v>
      </c>
      <c r="F25" s="8">
        <v>145460000</v>
      </c>
      <c r="G25" s="6">
        <v>164779787</v>
      </c>
      <c r="H25" s="6">
        <v>149007128</v>
      </c>
      <c r="I25" s="9">
        <v>20420679</v>
      </c>
      <c r="J25" s="10">
        <v>166857346</v>
      </c>
      <c r="K25" s="6">
        <v>148726001</v>
      </c>
      <c r="L25" s="7">
        <v>123787942</v>
      </c>
    </row>
    <row r="26" spans="1:12" ht="13.5">
      <c r="A26" s="48" t="s">
        <v>24</v>
      </c>
      <c r="B26" s="58"/>
      <c r="C26" s="21">
        <f aca="true" t="shared" si="3" ref="C26:L26">SUM(C21:C25)</f>
        <v>1154625714</v>
      </c>
      <c r="D26" s="21">
        <f t="shared" si="3"/>
        <v>1400586749</v>
      </c>
      <c r="E26" s="22">
        <f t="shared" si="3"/>
        <v>2008713621</v>
      </c>
      <c r="F26" s="23">
        <f t="shared" si="3"/>
        <v>2232453885</v>
      </c>
      <c r="G26" s="21">
        <f t="shared" si="3"/>
        <v>2323916869</v>
      </c>
      <c r="H26" s="21">
        <f>SUM(H21:H25)</f>
        <v>2105520595</v>
      </c>
      <c r="I26" s="24">
        <f t="shared" si="3"/>
        <v>1965744901</v>
      </c>
      <c r="J26" s="25">
        <f t="shared" si="3"/>
        <v>2205128983</v>
      </c>
      <c r="K26" s="21">
        <f t="shared" si="3"/>
        <v>2615656686</v>
      </c>
      <c r="L26" s="22">
        <f t="shared" si="3"/>
        <v>2850201418</v>
      </c>
    </row>
    <row r="27" spans="1:12" ht="13.5">
      <c r="A27" s="49" t="s">
        <v>25</v>
      </c>
      <c r="B27" s="59"/>
      <c r="C27" s="6">
        <v>443420480</v>
      </c>
      <c r="D27" s="6">
        <v>498012510</v>
      </c>
      <c r="E27" s="7">
        <v>250432697</v>
      </c>
      <c r="F27" s="8">
        <v>199834987</v>
      </c>
      <c r="G27" s="6">
        <v>223129476</v>
      </c>
      <c r="H27" s="6">
        <v>198511178</v>
      </c>
      <c r="I27" s="9">
        <v>294164793</v>
      </c>
      <c r="J27" s="10">
        <v>250696094</v>
      </c>
      <c r="K27" s="6">
        <v>192340968</v>
      </c>
      <c r="L27" s="7">
        <v>110795469</v>
      </c>
    </row>
    <row r="28" spans="1:12" ht="13.5">
      <c r="A28" s="49" t="s">
        <v>26</v>
      </c>
      <c r="B28" s="59"/>
      <c r="C28" s="11">
        <v>500194</v>
      </c>
      <c r="D28" s="11">
        <v>513630</v>
      </c>
      <c r="E28" s="12">
        <v>6546520</v>
      </c>
      <c r="F28" s="13">
        <v>47207919</v>
      </c>
      <c r="G28" s="11">
        <v>40428829</v>
      </c>
      <c r="H28" s="11">
        <v>38955141</v>
      </c>
      <c r="I28" s="14">
        <v>38955142</v>
      </c>
      <c r="J28" s="15">
        <v>7450054</v>
      </c>
      <c r="K28" s="11">
        <v>1800000</v>
      </c>
      <c r="L28" s="12">
        <v>1800000</v>
      </c>
    </row>
    <row r="29" spans="1:12" ht="13.5">
      <c r="A29" s="49" t="s">
        <v>27</v>
      </c>
      <c r="B29" s="59"/>
      <c r="C29" s="6">
        <v>1715862</v>
      </c>
      <c r="D29" s="6">
        <v>1126632</v>
      </c>
      <c r="E29" s="7">
        <v>2399971</v>
      </c>
      <c r="F29" s="8">
        <v>52850000</v>
      </c>
      <c r="G29" s="6"/>
      <c r="H29" s="6"/>
      <c r="I29" s="9">
        <v>6660955</v>
      </c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543477625</v>
      </c>
      <c r="D30" s="6">
        <v>551595945</v>
      </c>
      <c r="E30" s="7">
        <v>564554520</v>
      </c>
      <c r="F30" s="8">
        <v>637730130</v>
      </c>
      <c r="G30" s="6">
        <v>704460977</v>
      </c>
      <c r="H30" s="6">
        <v>614869272</v>
      </c>
      <c r="I30" s="9">
        <v>612962053</v>
      </c>
      <c r="J30" s="10">
        <v>739178806</v>
      </c>
      <c r="K30" s="6">
        <v>661148950</v>
      </c>
      <c r="L30" s="7">
        <v>727845767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>
        <v>5250000</v>
      </c>
      <c r="G33" s="16">
        <v>4450000</v>
      </c>
      <c r="H33" s="16">
        <v>3611306</v>
      </c>
      <c r="I33" s="19">
        <v>3930690</v>
      </c>
      <c r="J33" s="20">
        <v>32255849</v>
      </c>
      <c r="K33" s="16">
        <v>8950000</v>
      </c>
      <c r="L33" s="17">
        <v>8950000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883873502</v>
      </c>
      <c r="D36" s="6">
        <f t="shared" si="4"/>
        <v>861562776</v>
      </c>
      <c r="E36" s="7">
        <f t="shared" si="4"/>
        <v>1116759132</v>
      </c>
      <c r="F36" s="8">
        <f t="shared" si="4"/>
        <v>1410059454</v>
      </c>
      <c r="G36" s="6">
        <f t="shared" si="4"/>
        <v>1505458197</v>
      </c>
      <c r="H36" s="6">
        <f>H6+H21</f>
        <v>1306623069</v>
      </c>
      <c r="I36" s="9">
        <f t="shared" si="4"/>
        <v>1411599228</v>
      </c>
      <c r="J36" s="10">
        <f t="shared" si="4"/>
        <v>1618646859</v>
      </c>
      <c r="K36" s="6">
        <f t="shared" si="4"/>
        <v>1237419918</v>
      </c>
      <c r="L36" s="7">
        <f t="shared" si="4"/>
        <v>1292491453</v>
      </c>
    </row>
    <row r="37" spans="1:12" ht="13.5">
      <c r="A37" s="46" t="s">
        <v>20</v>
      </c>
      <c r="B37" s="47"/>
      <c r="C37" s="6">
        <f t="shared" si="4"/>
        <v>913221446</v>
      </c>
      <c r="D37" s="6">
        <f t="shared" si="4"/>
        <v>790819429</v>
      </c>
      <c r="E37" s="7">
        <f t="shared" si="4"/>
        <v>936235291</v>
      </c>
      <c r="F37" s="8">
        <f t="shared" si="4"/>
        <v>1299936800</v>
      </c>
      <c r="G37" s="6">
        <f t="shared" si="4"/>
        <v>1154395575</v>
      </c>
      <c r="H37" s="6">
        <f>H7+H22</f>
        <v>1045863214</v>
      </c>
      <c r="I37" s="9">
        <f t="shared" si="4"/>
        <v>1063940320</v>
      </c>
      <c r="J37" s="10">
        <f t="shared" si="4"/>
        <v>1115874610</v>
      </c>
      <c r="K37" s="6">
        <f t="shared" si="4"/>
        <v>1202363551</v>
      </c>
      <c r="L37" s="7">
        <f t="shared" si="4"/>
        <v>1537376300</v>
      </c>
    </row>
    <row r="38" spans="1:12" ht="13.5">
      <c r="A38" s="46" t="s">
        <v>21</v>
      </c>
      <c r="B38" s="47"/>
      <c r="C38" s="6">
        <f t="shared" si="4"/>
        <v>381770782</v>
      </c>
      <c r="D38" s="6">
        <f t="shared" si="4"/>
        <v>469423587</v>
      </c>
      <c r="E38" s="7">
        <f t="shared" si="4"/>
        <v>561264627</v>
      </c>
      <c r="F38" s="8">
        <f t="shared" si="4"/>
        <v>597588071</v>
      </c>
      <c r="G38" s="6">
        <f t="shared" si="4"/>
        <v>695590204</v>
      </c>
      <c r="H38" s="6">
        <f>H8+H23</f>
        <v>591407193</v>
      </c>
      <c r="I38" s="9">
        <f t="shared" si="4"/>
        <v>613231744</v>
      </c>
      <c r="J38" s="10">
        <f t="shared" si="4"/>
        <v>901467100</v>
      </c>
      <c r="K38" s="6">
        <f t="shared" si="4"/>
        <v>972154733</v>
      </c>
      <c r="L38" s="7">
        <f t="shared" si="4"/>
        <v>1106761693</v>
      </c>
    </row>
    <row r="39" spans="1:12" ht="13.5">
      <c r="A39" s="46" t="s">
        <v>22</v>
      </c>
      <c r="B39" s="47"/>
      <c r="C39" s="6">
        <f t="shared" si="4"/>
        <v>390358095</v>
      </c>
      <c r="D39" s="6">
        <f t="shared" si="4"/>
        <v>478509919</v>
      </c>
      <c r="E39" s="7">
        <f t="shared" si="4"/>
        <v>689034934</v>
      </c>
      <c r="F39" s="8">
        <f t="shared" si="4"/>
        <v>808876784</v>
      </c>
      <c r="G39" s="6">
        <f t="shared" si="4"/>
        <v>721566496</v>
      </c>
      <c r="H39" s="6">
        <f>H9+H24</f>
        <v>640080061</v>
      </c>
      <c r="I39" s="9">
        <f t="shared" si="4"/>
        <v>656255535</v>
      </c>
      <c r="J39" s="10">
        <f t="shared" si="4"/>
        <v>694946261</v>
      </c>
      <c r="K39" s="6">
        <f t="shared" si="4"/>
        <v>1022303605</v>
      </c>
      <c r="L39" s="7">
        <f t="shared" si="4"/>
        <v>938012928</v>
      </c>
    </row>
    <row r="40" spans="1:12" ht="13.5">
      <c r="A40" s="46" t="s">
        <v>23</v>
      </c>
      <c r="B40" s="47"/>
      <c r="C40" s="6">
        <f t="shared" si="4"/>
        <v>260862923</v>
      </c>
      <c r="D40" s="6">
        <f t="shared" si="4"/>
        <v>381551560</v>
      </c>
      <c r="E40" s="7">
        <f t="shared" si="4"/>
        <v>484836589</v>
      </c>
      <c r="F40" s="8">
        <f t="shared" si="4"/>
        <v>504608759</v>
      </c>
      <c r="G40" s="6">
        <f t="shared" si="4"/>
        <v>380728789</v>
      </c>
      <c r="H40" s="6">
        <f>H10+H25</f>
        <v>297166346</v>
      </c>
      <c r="I40" s="9">
        <f t="shared" si="4"/>
        <v>264043244</v>
      </c>
      <c r="J40" s="10">
        <f t="shared" si="4"/>
        <v>733542790</v>
      </c>
      <c r="K40" s="6">
        <f t="shared" si="4"/>
        <v>802522554</v>
      </c>
      <c r="L40" s="7">
        <f t="shared" si="4"/>
        <v>683786948</v>
      </c>
    </row>
    <row r="41" spans="1:12" ht="13.5">
      <c r="A41" s="48" t="s">
        <v>24</v>
      </c>
      <c r="B41" s="47"/>
      <c r="C41" s="21">
        <f>SUM(C36:C40)</f>
        <v>2830086748</v>
      </c>
      <c r="D41" s="21">
        <f aca="true" t="shared" si="5" ref="D41:L41">SUM(D36:D40)</f>
        <v>2981867271</v>
      </c>
      <c r="E41" s="22">
        <f t="shared" si="5"/>
        <v>3788130573</v>
      </c>
      <c r="F41" s="23">
        <f t="shared" si="5"/>
        <v>4621069868</v>
      </c>
      <c r="G41" s="21">
        <f t="shared" si="5"/>
        <v>4457739261</v>
      </c>
      <c r="H41" s="21">
        <f>SUM(H36:H40)</f>
        <v>3881139883</v>
      </c>
      <c r="I41" s="24">
        <f t="shared" si="5"/>
        <v>4009070071</v>
      </c>
      <c r="J41" s="25">
        <f t="shared" si="5"/>
        <v>5064477620</v>
      </c>
      <c r="K41" s="21">
        <f t="shared" si="5"/>
        <v>5236764361</v>
      </c>
      <c r="L41" s="22">
        <f t="shared" si="5"/>
        <v>5558429322</v>
      </c>
    </row>
    <row r="42" spans="1:12" ht="13.5">
      <c r="A42" s="49" t="s">
        <v>25</v>
      </c>
      <c r="B42" s="39"/>
      <c r="C42" s="6">
        <f t="shared" si="4"/>
        <v>503554622</v>
      </c>
      <c r="D42" s="6">
        <f t="shared" si="4"/>
        <v>574596510</v>
      </c>
      <c r="E42" s="61">
        <f t="shared" si="4"/>
        <v>363375627</v>
      </c>
      <c r="F42" s="62">
        <f t="shared" si="4"/>
        <v>296645085</v>
      </c>
      <c r="G42" s="60">
        <f t="shared" si="4"/>
        <v>312015585</v>
      </c>
      <c r="H42" s="60">
        <f t="shared" si="4"/>
        <v>266473450</v>
      </c>
      <c r="I42" s="63">
        <f t="shared" si="4"/>
        <v>367137882</v>
      </c>
      <c r="J42" s="64">
        <f t="shared" si="4"/>
        <v>419194608</v>
      </c>
      <c r="K42" s="60">
        <f t="shared" si="4"/>
        <v>291292208</v>
      </c>
      <c r="L42" s="61">
        <f t="shared" si="4"/>
        <v>166191935</v>
      </c>
    </row>
    <row r="43" spans="1:12" ht="13.5">
      <c r="A43" s="49" t="s">
        <v>26</v>
      </c>
      <c r="B43" s="39"/>
      <c r="C43" s="11">
        <f t="shared" si="4"/>
        <v>704559</v>
      </c>
      <c r="D43" s="11">
        <f t="shared" si="4"/>
        <v>513630</v>
      </c>
      <c r="E43" s="65">
        <f t="shared" si="4"/>
        <v>6546520</v>
      </c>
      <c r="F43" s="66">
        <f t="shared" si="4"/>
        <v>47207919</v>
      </c>
      <c r="G43" s="67">
        <f t="shared" si="4"/>
        <v>40428829</v>
      </c>
      <c r="H43" s="67">
        <f t="shared" si="4"/>
        <v>38955141</v>
      </c>
      <c r="I43" s="68">
        <f t="shared" si="4"/>
        <v>38955142</v>
      </c>
      <c r="J43" s="69">
        <f t="shared" si="4"/>
        <v>7450054</v>
      </c>
      <c r="K43" s="67">
        <f t="shared" si="4"/>
        <v>1800000</v>
      </c>
      <c r="L43" s="65">
        <f t="shared" si="4"/>
        <v>1800000</v>
      </c>
    </row>
    <row r="44" spans="1:12" ht="13.5">
      <c r="A44" s="49" t="s">
        <v>27</v>
      </c>
      <c r="B44" s="39"/>
      <c r="C44" s="6">
        <f t="shared" si="4"/>
        <v>59816548</v>
      </c>
      <c r="D44" s="6">
        <f t="shared" si="4"/>
        <v>417911117</v>
      </c>
      <c r="E44" s="61">
        <f t="shared" si="4"/>
        <v>55719262</v>
      </c>
      <c r="F44" s="62">
        <f t="shared" si="4"/>
        <v>53500000</v>
      </c>
      <c r="G44" s="60">
        <f t="shared" si="4"/>
        <v>81144</v>
      </c>
      <c r="H44" s="60">
        <f t="shared" si="4"/>
        <v>1520973</v>
      </c>
      <c r="I44" s="63">
        <f t="shared" si="4"/>
        <v>351311897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1150729980</v>
      </c>
      <c r="D45" s="6">
        <f t="shared" si="4"/>
        <v>1364052091</v>
      </c>
      <c r="E45" s="61">
        <f t="shared" si="4"/>
        <v>1660724373</v>
      </c>
      <c r="F45" s="62">
        <f t="shared" si="4"/>
        <v>1750583284</v>
      </c>
      <c r="G45" s="60">
        <f t="shared" si="4"/>
        <v>1956139893</v>
      </c>
      <c r="H45" s="60">
        <f t="shared" si="4"/>
        <v>1773467117</v>
      </c>
      <c r="I45" s="63">
        <f t="shared" si="4"/>
        <v>1501651695</v>
      </c>
      <c r="J45" s="64">
        <f t="shared" si="4"/>
        <v>1497824676</v>
      </c>
      <c r="K45" s="60">
        <f t="shared" si="4"/>
        <v>1182291517</v>
      </c>
      <c r="L45" s="61">
        <f t="shared" si="4"/>
        <v>1268851598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494622</v>
      </c>
      <c r="F48" s="62">
        <f t="shared" si="4"/>
        <v>5250000</v>
      </c>
      <c r="G48" s="60">
        <f t="shared" si="4"/>
        <v>4950000</v>
      </c>
      <c r="H48" s="60">
        <f t="shared" si="4"/>
        <v>4111306</v>
      </c>
      <c r="I48" s="63">
        <f t="shared" si="4"/>
        <v>4430690</v>
      </c>
      <c r="J48" s="64">
        <f t="shared" si="4"/>
        <v>34255849</v>
      </c>
      <c r="K48" s="60">
        <f t="shared" si="4"/>
        <v>11950000</v>
      </c>
      <c r="L48" s="61">
        <f t="shared" si="4"/>
        <v>11950000</v>
      </c>
    </row>
    <row r="49" spans="1:12" ht="13.5">
      <c r="A49" s="70" t="s">
        <v>37</v>
      </c>
      <c r="B49" s="71"/>
      <c r="C49" s="72">
        <f>SUM(C41:C48)</f>
        <v>4544892457</v>
      </c>
      <c r="D49" s="72">
        <f aca="true" t="shared" si="6" ref="D49:L49">SUM(D41:D48)</f>
        <v>5338940619</v>
      </c>
      <c r="E49" s="73">
        <f t="shared" si="6"/>
        <v>5874990977</v>
      </c>
      <c r="F49" s="74">
        <f t="shared" si="6"/>
        <v>6774256156</v>
      </c>
      <c r="G49" s="72">
        <f t="shared" si="6"/>
        <v>6771354712</v>
      </c>
      <c r="H49" s="72">
        <f>SUM(H41:H48)</f>
        <v>5965667870</v>
      </c>
      <c r="I49" s="75">
        <f t="shared" si="6"/>
        <v>6272557377</v>
      </c>
      <c r="J49" s="76">
        <f t="shared" si="6"/>
        <v>7023202807</v>
      </c>
      <c r="K49" s="72">
        <f t="shared" si="6"/>
        <v>6724098086</v>
      </c>
      <c r="L49" s="73">
        <f t="shared" si="6"/>
        <v>7007222855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5840774061</v>
      </c>
      <c r="D52" s="6">
        <v>6456811347</v>
      </c>
      <c r="E52" s="7">
        <v>6593135183</v>
      </c>
      <c r="F52" s="8">
        <v>7332818325</v>
      </c>
      <c r="G52" s="6">
        <v>1408127934</v>
      </c>
      <c r="H52" s="6"/>
      <c r="I52" s="9">
        <v>8582372916</v>
      </c>
      <c r="J52" s="10">
        <v>8291003611</v>
      </c>
      <c r="K52" s="6">
        <v>9357256363</v>
      </c>
      <c r="L52" s="7">
        <v>10478682023</v>
      </c>
    </row>
    <row r="53" spans="1:12" ht="13.5">
      <c r="A53" s="79" t="s">
        <v>20</v>
      </c>
      <c r="B53" s="47"/>
      <c r="C53" s="6">
        <v>4952762460</v>
      </c>
      <c r="D53" s="6">
        <v>5307861022</v>
      </c>
      <c r="E53" s="7">
        <v>6135311226</v>
      </c>
      <c r="F53" s="8">
        <v>7061779115</v>
      </c>
      <c r="G53" s="6">
        <v>12998171744</v>
      </c>
      <c r="H53" s="6"/>
      <c r="I53" s="9">
        <v>6941124350</v>
      </c>
      <c r="J53" s="10">
        <v>7782780736</v>
      </c>
      <c r="K53" s="6">
        <v>8534411512</v>
      </c>
      <c r="L53" s="7">
        <v>9559571245</v>
      </c>
    </row>
    <row r="54" spans="1:12" ht="13.5">
      <c r="A54" s="79" t="s">
        <v>21</v>
      </c>
      <c r="B54" s="47"/>
      <c r="C54" s="6">
        <v>1706104999</v>
      </c>
      <c r="D54" s="6">
        <v>1943653005</v>
      </c>
      <c r="E54" s="7">
        <v>2286373000</v>
      </c>
      <c r="F54" s="8">
        <v>2571096284</v>
      </c>
      <c r="G54" s="6">
        <v>6846332953</v>
      </c>
      <c r="H54" s="6"/>
      <c r="I54" s="9">
        <v>2640396592</v>
      </c>
      <c r="J54" s="10">
        <v>3353408711</v>
      </c>
      <c r="K54" s="6">
        <v>3837209269</v>
      </c>
      <c r="L54" s="7">
        <v>4427936716</v>
      </c>
    </row>
    <row r="55" spans="1:12" ht="13.5">
      <c r="A55" s="79" t="s">
        <v>22</v>
      </c>
      <c r="B55" s="47"/>
      <c r="C55" s="6">
        <v>2096342001</v>
      </c>
      <c r="D55" s="6">
        <v>2182565001</v>
      </c>
      <c r="E55" s="7">
        <v>2629980001</v>
      </c>
      <c r="F55" s="8">
        <v>3203547261</v>
      </c>
      <c r="G55" s="6">
        <v>416094322</v>
      </c>
      <c r="H55" s="6"/>
      <c r="I55" s="9">
        <v>2876203841</v>
      </c>
      <c r="J55" s="10">
        <v>3513075822</v>
      </c>
      <c r="K55" s="6">
        <v>4240843996</v>
      </c>
      <c r="L55" s="7">
        <v>4871748419</v>
      </c>
    </row>
    <row r="56" spans="1:12" ht="13.5">
      <c r="A56" s="79" t="s">
        <v>23</v>
      </c>
      <c r="B56" s="47"/>
      <c r="C56" s="6">
        <v>4362073849</v>
      </c>
      <c r="D56" s="6">
        <v>6018591784</v>
      </c>
      <c r="E56" s="7">
        <v>7165604207</v>
      </c>
      <c r="F56" s="8">
        <v>7638822625</v>
      </c>
      <c r="G56" s="6">
        <v>3049812163</v>
      </c>
      <c r="H56" s="6"/>
      <c r="I56" s="9">
        <v>4560427019</v>
      </c>
      <c r="J56" s="10">
        <v>7824768478</v>
      </c>
      <c r="K56" s="6">
        <v>8344859324</v>
      </c>
      <c r="L56" s="7">
        <v>8748952059</v>
      </c>
    </row>
    <row r="57" spans="1:12" ht="13.5">
      <c r="A57" s="80" t="s">
        <v>24</v>
      </c>
      <c r="B57" s="47"/>
      <c r="C57" s="21">
        <f>SUM(C52:C56)</f>
        <v>18958057370</v>
      </c>
      <c r="D57" s="21">
        <f aca="true" t="shared" si="7" ref="D57:L57">SUM(D52:D56)</f>
        <v>21909482159</v>
      </c>
      <c r="E57" s="22">
        <f t="shared" si="7"/>
        <v>24810403617</v>
      </c>
      <c r="F57" s="23">
        <f t="shared" si="7"/>
        <v>27808063610</v>
      </c>
      <c r="G57" s="21">
        <f t="shared" si="7"/>
        <v>24718539116</v>
      </c>
      <c r="H57" s="21">
        <f>SUM(H52:H56)</f>
        <v>0</v>
      </c>
      <c r="I57" s="24">
        <f t="shared" si="7"/>
        <v>25600524718</v>
      </c>
      <c r="J57" s="25">
        <f t="shared" si="7"/>
        <v>30765037358</v>
      </c>
      <c r="K57" s="21">
        <f t="shared" si="7"/>
        <v>34314580464</v>
      </c>
      <c r="L57" s="22">
        <f t="shared" si="7"/>
        <v>38086890462</v>
      </c>
    </row>
    <row r="58" spans="1:12" ht="13.5">
      <c r="A58" s="77" t="s">
        <v>25</v>
      </c>
      <c r="B58" s="39"/>
      <c r="C58" s="6">
        <v>5349570324</v>
      </c>
      <c r="D58" s="6">
        <v>4958601575</v>
      </c>
      <c r="E58" s="7">
        <v>6617866841</v>
      </c>
      <c r="F58" s="8">
        <v>4129831164</v>
      </c>
      <c r="G58" s="6">
        <v>8054863571</v>
      </c>
      <c r="H58" s="6"/>
      <c r="I58" s="9">
        <v>8967370578</v>
      </c>
      <c r="J58" s="10">
        <v>5876242998</v>
      </c>
      <c r="K58" s="6">
        <v>5867067639</v>
      </c>
      <c r="L58" s="7">
        <v>5738382205</v>
      </c>
    </row>
    <row r="59" spans="1:12" ht="13.5">
      <c r="A59" s="77" t="s">
        <v>26</v>
      </c>
      <c r="B59" s="39"/>
      <c r="C59" s="11">
        <v>9110998</v>
      </c>
      <c r="D59" s="11">
        <v>9062001</v>
      </c>
      <c r="E59" s="12">
        <v>9048999</v>
      </c>
      <c r="F59" s="13">
        <v>9061999</v>
      </c>
      <c r="G59" s="11">
        <v>953996154</v>
      </c>
      <c r="H59" s="11"/>
      <c r="I59" s="14">
        <v>8903999</v>
      </c>
      <c r="J59" s="15">
        <v>61738653</v>
      </c>
      <c r="K59" s="11">
        <v>63448654</v>
      </c>
      <c r="L59" s="12">
        <v>65158654</v>
      </c>
    </row>
    <row r="60" spans="1:12" ht="13.5">
      <c r="A60" s="77" t="s">
        <v>27</v>
      </c>
      <c r="B60" s="39"/>
      <c r="C60" s="6">
        <v>189134000</v>
      </c>
      <c r="D60" s="6">
        <v>589381999</v>
      </c>
      <c r="E60" s="7">
        <v>588190997</v>
      </c>
      <c r="F60" s="8">
        <v>589381998</v>
      </c>
      <c r="G60" s="6">
        <v>88862157</v>
      </c>
      <c r="H60" s="6"/>
      <c r="I60" s="9">
        <v>937657840</v>
      </c>
      <c r="J60" s="10">
        <v>1018167165</v>
      </c>
      <c r="K60" s="6">
        <v>990578953</v>
      </c>
      <c r="L60" s="7">
        <v>987374140</v>
      </c>
    </row>
    <row r="61" spans="1:12" ht="13.5">
      <c r="A61" s="77" t="s">
        <v>28</v>
      </c>
      <c r="B61" s="39" t="s">
        <v>29</v>
      </c>
      <c r="C61" s="6">
        <v>6405938074</v>
      </c>
      <c r="D61" s="6">
        <v>6838478362</v>
      </c>
      <c r="E61" s="7">
        <v>6027848487</v>
      </c>
      <c r="F61" s="8">
        <v>10036989701</v>
      </c>
      <c r="G61" s="6">
        <v>7826649590</v>
      </c>
      <c r="H61" s="6"/>
      <c r="I61" s="9">
        <v>5826395237</v>
      </c>
      <c r="J61" s="10">
        <v>7851407944</v>
      </c>
      <c r="K61" s="6">
        <v>8080246908</v>
      </c>
      <c r="L61" s="7">
        <v>8360793058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728391331</v>
      </c>
      <c r="D64" s="6">
        <v>704087005</v>
      </c>
      <c r="E64" s="7">
        <v>629162001</v>
      </c>
      <c r="F64" s="8">
        <v>708383000</v>
      </c>
      <c r="G64" s="6">
        <v>1629976069</v>
      </c>
      <c r="H64" s="6"/>
      <c r="I64" s="9">
        <v>678871000</v>
      </c>
      <c r="J64" s="10">
        <v>539539925</v>
      </c>
      <c r="K64" s="6">
        <v>414304449</v>
      </c>
      <c r="L64" s="7">
        <v>296715541</v>
      </c>
    </row>
    <row r="65" spans="1:12" ht="13.5">
      <c r="A65" s="70" t="s">
        <v>40</v>
      </c>
      <c r="B65" s="71"/>
      <c r="C65" s="72">
        <f>SUM(C57:C64)</f>
        <v>31640202097</v>
      </c>
      <c r="D65" s="72">
        <f aca="true" t="shared" si="8" ref="D65:L65">SUM(D57:D64)</f>
        <v>35009093101</v>
      </c>
      <c r="E65" s="73">
        <f t="shared" si="8"/>
        <v>38682520942</v>
      </c>
      <c r="F65" s="74">
        <f t="shared" si="8"/>
        <v>43281711472</v>
      </c>
      <c r="G65" s="72">
        <f t="shared" si="8"/>
        <v>43272886657</v>
      </c>
      <c r="H65" s="72">
        <f>SUM(H57:H64)</f>
        <v>0</v>
      </c>
      <c r="I65" s="75">
        <f t="shared" si="8"/>
        <v>42019723372</v>
      </c>
      <c r="J65" s="82">
        <f t="shared" si="8"/>
        <v>46112134043</v>
      </c>
      <c r="K65" s="72">
        <f t="shared" si="8"/>
        <v>49730227067</v>
      </c>
      <c r="L65" s="73">
        <f t="shared" si="8"/>
        <v>53535314060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1807382495</v>
      </c>
      <c r="D68" s="60">
        <v>1941951070</v>
      </c>
      <c r="E68" s="61">
        <v>2145817103</v>
      </c>
      <c r="F68" s="62">
        <v>2347797253</v>
      </c>
      <c r="G68" s="60">
        <v>2464404361</v>
      </c>
      <c r="H68" s="60"/>
      <c r="I68" s="63">
        <v>2340816628</v>
      </c>
      <c r="J68" s="64">
        <v>3277475601</v>
      </c>
      <c r="K68" s="60">
        <v>2772072071</v>
      </c>
      <c r="L68" s="61">
        <v>2854369199</v>
      </c>
    </row>
    <row r="69" spans="1:12" ht="13.5">
      <c r="A69" s="84" t="s">
        <v>43</v>
      </c>
      <c r="B69" s="39" t="s">
        <v>44</v>
      </c>
      <c r="C69" s="60">
        <f>SUM(C75:C79)</f>
        <v>2911615703</v>
      </c>
      <c r="D69" s="60">
        <f aca="true" t="shared" si="9" ref="D69:L69">SUM(D75:D79)</f>
        <v>3010613129</v>
      </c>
      <c r="E69" s="61">
        <f t="shared" si="9"/>
        <v>3339414072</v>
      </c>
      <c r="F69" s="62">
        <f t="shared" si="9"/>
        <v>3812039380</v>
      </c>
      <c r="G69" s="60">
        <f t="shared" si="9"/>
        <v>3712836385</v>
      </c>
      <c r="H69" s="60">
        <f>SUM(H75:H79)</f>
        <v>3591254911</v>
      </c>
      <c r="I69" s="63">
        <f t="shared" si="9"/>
        <v>3761915151</v>
      </c>
      <c r="J69" s="64">
        <f t="shared" si="9"/>
        <v>4048265414</v>
      </c>
      <c r="K69" s="60">
        <f t="shared" si="9"/>
        <v>4408372623</v>
      </c>
      <c r="L69" s="61">
        <f t="shared" si="9"/>
        <v>4748092803</v>
      </c>
    </row>
    <row r="70" spans="1:12" ht="13.5">
      <c r="A70" s="79" t="s">
        <v>19</v>
      </c>
      <c r="B70" s="47"/>
      <c r="C70" s="6">
        <v>685029182</v>
      </c>
      <c r="D70" s="6">
        <v>727187642</v>
      </c>
      <c r="E70" s="7">
        <v>789104858</v>
      </c>
      <c r="F70" s="8">
        <v>824572602</v>
      </c>
      <c r="G70" s="6">
        <v>501155033</v>
      </c>
      <c r="H70" s="6">
        <v>746768241</v>
      </c>
      <c r="I70" s="9">
        <v>860071382</v>
      </c>
      <c r="J70" s="10">
        <v>719968853</v>
      </c>
      <c r="K70" s="6">
        <v>766491259</v>
      </c>
      <c r="L70" s="7">
        <v>816314221</v>
      </c>
    </row>
    <row r="71" spans="1:12" ht="13.5">
      <c r="A71" s="79" t="s">
        <v>20</v>
      </c>
      <c r="B71" s="47"/>
      <c r="C71" s="6">
        <v>469216276</v>
      </c>
      <c r="D71" s="6">
        <v>477738408</v>
      </c>
      <c r="E71" s="7">
        <v>522877631</v>
      </c>
      <c r="F71" s="8">
        <v>570090534</v>
      </c>
      <c r="G71" s="6">
        <v>413242403</v>
      </c>
      <c r="H71" s="6">
        <v>495149419</v>
      </c>
      <c r="I71" s="9">
        <v>514168619</v>
      </c>
      <c r="J71" s="10">
        <v>523506624</v>
      </c>
      <c r="K71" s="6">
        <v>557537536</v>
      </c>
      <c r="L71" s="7">
        <v>593777786</v>
      </c>
    </row>
    <row r="72" spans="1:12" ht="13.5">
      <c r="A72" s="79" t="s">
        <v>21</v>
      </c>
      <c r="B72" s="47"/>
      <c r="C72" s="6">
        <v>63916115</v>
      </c>
      <c r="D72" s="6">
        <v>73759716</v>
      </c>
      <c r="E72" s="7">
        <v>78922167</v>
      </c>
      <c r="F72" s="8">
        <v>87236335</v>
      </c>
      <c r="G72" s="6">
        <v>41736792</v>
      </c>
      <c r="H72" s="6">
        <v>71520052</v>
      </c>
      <c r="I72" s="9">
        <v>74195872</v>
      </c>
      <c r="J72" s="10">
        <v>233175320</v>
      </c>
      <c r="K72" s="6">
        <v>298339174</v>
      </c>
      <c r="L72" s="7">
        <v>344482779</v>
      </c>
    </row>
    <row r="73" spans="1:12" ht="13.5">
      <c r="A73" s="79" t="s">
        <v>22</v>
      </c>
      <c r="B73" s="47"/>
      <c r="C73" s="6">
        <v>480903987</v>
      </c>
      <c r="D73" s="6">
        <v>483834564</v>
      </c>
      <c r="E73" s="7">
        <v>503786678</v>
      </c>
      <c r="F73" s="8">
        <v>532006650</v>
      </c>
      <c r="G73" s="6">
        <v>130714423</v>
      </c>
      <c r="H73" s="6">
        <v>475020194</v>
      </c>
      <c r="I73" s="9">
        <v>525489266</v>
      </c>
      <c r="J73" s="10">
        <v>318258206</v>
      </c>
      <c r="K73" s="6">
        <v>388950846</v>
      </c>
      <c r="L73" s="7">
        <v>440983935</v>
      </c>
    </row>
    <row r="74" spans="1:12" ht="13.5">
      <c r="A74" s="79" t="s">
        <v>23</v>
      </c>
      <c r="B74" s="47"/>
      <c r="C74" s="6">
        <v>365175952</v>
      </c>
      <c r="D74" s="6">
        <v>393868139</v>
      </c>
      <c r="E74" s="7">
        <v>429766545</v>
      </c>
      <c r="F74" s="8">
        <v>519717831</v>
      </c>
      <c r="G74" s="6">
        <v>73779892</v>
      </c>
      <c r="H74" s="6">
        <v>420184798</v>
      </c>
      <c r="I74" s="9">
        <v>480347244</v>
      </c>
      <c r="J74" s="10">
        <v>79475638</v>
      </c>
      <c r="K74" s="6">
        <v>84643641</v>
      </c>
      <c r="L74" s="7">
        <v>90145062</v>
      </c>
    </row>
    <row r="75" spans="1:12" ht="13.5">
      <c r="A75" s="85" t="s">
        <v>24</v>
      </c>
      <c r="B75" s="47"/>
      <c r="C75" s="21">
        <f>SUM(C70:C74)</f>
        <v>2064241512</v>
      </c>
      <c r="D75" s="21">
        <f aca="true" t="shared" si="10" ref="D75:L75">SUM(D70:D74)</f>
        <v>2156388469</v>
      </c>
      <c r="E75" s="22">
        <f t="shared" si="10"/>
        <v>2324457879</v>
      </c>
      <c r="F75" s="23">
        <f t="shared" si="10"/>
        <v>2533623952</v>
      </c>
      <c r="G75" s="21">
        <f t="shared" si="10"/>
        <v>1160628543</v>
      </c>
      <c r="H75" s="21">
        <f>SUM(H70:H74)</f>
        <v>2208642704</v>
      </c>
      <c r="I75" s="24">
        <f t="shared" si="10"/>
        <v>2454272383</v>
      </c>
      <c r="J75" s="25">
        <f t="shared" si="10"/>
        <v>1874384641</v>
      </c>
      <c r="K75" s="21">
        <f t="shared" si="10"/>
        <v>2095962456</v>
      </c>
      <c r="L75" s="22">
        <f t="shared" si="10"/>
        <v>2285703783</v>
      </c>
    </row>
    <row r="76" spans="1:12" ht="13.5">
      <c r="A76" s="86" t="s">
        <v>25</v>
      </c>
      <c r="B76" s="39"/>
      <c r="C76" s="6">
        <v>347352755</v>
      </c>
      <c r="D76" s="6">
        <v>340346870</v>
      </c>
      <c r="E76" s="7">
        <v>405116260</v>
      </c>
      <c r="F76" s="8">
        <v>540573774</v>
      </c>
      <c r="G76" s="6">
        <v>100835728</v>
      </c>
      <c r="H76" s="6">
        <v>473680806</v>
      </c>
      <c r="I76" s="9">
        <v>533476961</v>
      </c>
      <c r="J76" s="10">
        <v>462630964</v>
      </c>
      <c r="K76" s="6">
        <v>490066701</v>
      </c>
      <c r="L76" s="7">
        <v>521916161</v>
      </c>
    </row>
    <row r="77" spans="1:12" ht="13.5">
      <c r="A77" s="86" t="s">
        <v>26</v>
      </c>
      <c r="B77" s="39"/>
      <c r="C77" s="11">
        <v>725159</v>
      </c>
      <c r="D77" s="11">
        <v>500666</v>
      </c>
      <c r="E77" s="12">
        <v>441043</v>
      </c>
      <c r="F77" s="13">
        <v>10840</v>
      </c>
      <c r="G77" s="11">
        <v>15159542</v>
      </c>
      <c r="H77" s="11">
        <v>3661937</v>
      </c>
      <c r="I77" s="14">
        <v>1527639</v>
      </c>
      <c r="J77" s="15">
        <v>11357364</v>
      </c>
      <c r="K77" s="11">
        <v>12095600</v>
      </c>
      <c r="L77" s="12">
        <v>12881796</v>
      </c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21266403</v>
      </c>
      <c r="K78" s="6">
        <v>22648676</v>
      </c>
      <c r="L78" s="7">
        <v>23865016</v>
      </c>
    </row>
    <row r="79" spans="1:12" ht="13.5">
      <c r="A79" s="86" t="s">
        <v>28</v>
      </c>
      <c r="B79" s="39" t="s">
        <v>45</v>
      </c>
      <c r="C79" s="6">
        <v>499296277</v>
      </c>
      <c r="D79" s="6">
        <v>513377124</v>
      </c>
      <c r="E79" s="7">
        <v>609398890</v>
      </c>
      <c r="F79" s="8">
        <v>737830814</v>
      </c>
      <c r="G79" s="6">
        <v>2436212572</v>
      </c>
      <c r="H79" s="6">
        <v>905269464</v>
      </c>
      <c r="I79" s="9">
        <v>772638168</v>
      </c>
      <c r="J79" s="10">
        <v>1678626042</v>
      </c>
      <c r="K79" s="6">
        <v>1787599190</v>
      </c>
      <c r="L79" s="7">
        <v>1903726047</v>
      </c>
    </row>
    <row r="80" spans="1:12" ht="13.5">
      <c r="A80" s="87" t="s">
        <v>46</v>
      </c>
      <c r="B80" s="71"/>
      <c r="C80" s="72">
        <f>SUM(C68:C69)</f>
        <v>4718998198</v>
      </c>
      <c r="D80" s="72">
        <f aca="true" t="shared" si="11" ref="D80:L80">SUM(D68:D69)</f>
        <v>4952564199</v>
      </c>
      <c r="E80" s="73">
        <f t="shared" si="11"/>
        <v>5485231175</v>
      </c>
      <c r="F80" s="74">
        <f t="shared" si="11"/>
        <v>6159836633</v>
      </c>
      <c r="G80" s="72">
        <f t="shared" si="11"/>
        <v>6177240746</v>
      </c>
      <c r="H80" s="72">
        <f>SUM(H68:H69)</f>
        <v>3591254911</v>
      </c>
      <c r="I80" s="75">
        <f t="shared" si="11"/>
        <v>6102731779</v>
      </c>
      <c r="J80" s="76">
        <f t="shared" si="11"/>
        <v>7325741015</v>
      </c>
      <c r="K80" s="72">
        <f t="shared" si="11"/>
        <v>7180444694</v>
      </c>
      <c r="L80" s="73">
        <f t="shared" si="11"/>
        <v>7602462002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0.8927961892427543</v>
      </c>
      <c r="D82" s="95">
        <f t="shared" si="12"/>
        <v>0.8492366353377501</v>
      </c>
      <c r="E82" s="96">
        <f t="shared" si="12"/>
        <v>0.9310740852244447</v>
      </c>
      <c r="F82" s="97">
        <f t="shared" si="12"/>
        <v>0.8822976817992366</v>
      </c>
      <c r="G82" s="95">
        <f t="shared" si="12"/>
        <v>0.948608913472124</v>
      </c>
      <c r="H82" s="95">
        <f t="shared" si="12"/>
        <v>0.9857756205901124</v>
      </c>
      <c r="I82" s="98">
        <f t="shared" si="12"/>
        <v>0.8723275872897904</v>
      </c>
      <c r="J82" s="99">
        <f t="shared" si="12"/>
        <v>0.8538249293504505</v>
      </c>
      <c r="K82" s="95">
        <f t="shared" si="12"/>
        <v>1.072651197315494</v>
      </c>
      <c r="L82" s="96">
        <f t="shared" si="12"/>
        <v>1.1185025015437027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1.186101935218754</v>
      </c>
      <c r="D83" s="95">
        <f t="shared" si="13"/>
        <v>1.2625629470674562</v>
      </c>
      <c r="E83" s="96">
        <f t="shared" si="13"/>
        <v>1.3200786427882247</v>
      </c>
      <c r="F83" s="97">
        <f t="shared" si="13"/>
        <v>1.3524706688120485</v>
      </c>
      <c r="G83" s="95">
        <f t="shared" si="13"/>
        <v>1.3375995446065516</v>
      </c>
      <c r="H83" s="95">
        <f t="shared" si="13"/>
        <v>0</v>
      </c>
      <c r="I83" s="98">
        <f t="shared" si="13"/>
        <v>1.2484611135460544</v>
      </c>
      <c r="J83" s="99">
        <f t="shared" si="13"/>
        <v>0.9869515992775196</v>
      </c>
      <c r="K83" s="95">
        <f t="shared" si="13"/>
        <v>1.255341316845582</v>
      </c>
      <c r="L83" s="96">
        <f t="shared" si="13"/>
        <v>1.2961156725262155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0.092</v>
      </c>
      <c r="D84" s="95">
        <f t="shared" si="14"/>
        <v>0.086</v>
      </c>
      <c r="E84" s="96">
        <f t="shared" si="14"/>
        <v>0.086</v>
      </c>
      <c r="F84" s="97">
        <f t="shared" si="14"/>
        <v>0.088</v>
      </c>
      <c r="G84" s="95">
        <f t="shared" si="14"/>
        <v>0.086</v>
      </c>
      <c r="H84" s="95">
        <f t="shared" si="14"/>
        <v>0</v>
      </c>
      <c r="I84" s="98">
        <f t="shared" si="14"/>
        <v>0.09</v>
      </c>
      <c r="J84" s="99">
        <f t="shared" si="14"/>
        <v>0.088</v>
      </c>
      <c r="K84" s="95">
        <f t="shared" si="14"/>
        <v>0.089</v>
      </c>
      <c r="L84" s="96">
        <f t="shared" si="14"/>
        <v>0.089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0.16</v>
      </c>
      <c r="D85" s="95">
        <f t="shared" si="15"/>
        <v>0.16</v>
      </c>
      <c r="E85" s="96">
        <f t="shared" si="15"/>
        <v>0.16</v>
      </c>
      <c r="F85" s="97">
        <f t="shared" si="15"/>
        <v>0.16</v>
      </c>
      <c r="G85" s="95">
        <f t="shared" si="15"/>
        <v>0.16</v>
      </c>
      <c r="H85" s="95">
        <f t="shared" si="15"/>
        <v>0</v>
      </c>
      <c r="I85" s="98">
        <f t="shared" si="15"/>
        <v>0.16</v>
      </c>
      <c r="J85" s="99">
        <f t="shared" si="15"/>
        <v>0.16</v>
      </c>
      <c r="K85" s="95">
        <f t="shared" si="15"/>
        <v>0.16</v>
      </c>
      <c r="L85" s="96">
        <f t="shared" si="15"/>
        <v>0.16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1513633729</v>
      </c>
      <c r="G89" s="6"/>
      <c r="H89" s="6">
        <v>5356480577</v>
      </c>
      <c r="I89" s="9"/>
      <c r="J89" s="10">
        <v>1430455153</v>
      </c>
      <c r="K89" s="6">
        <v>1523483662</v>
      </c>
      <c r="L89" s="26">
        <v>1622509659</v>
      </c>
    </row>
    <row r="90" spans="1:12" ht="13.5">
      <c r="A90" s="86" t="s">
        <v>49</v>
      </c>
      <c r="B90" s="94"/>
      <c r="C90" s="11"/>
      <c r="D90" s="11"/>
      <c r="E90" s="12"/>
      <c r="F90" s="13">
        <v>244701144</v>
      </c>
      <c r="G90" s="11"/>
      <c r="H90" s="11">
        <v>1765117393</v>
      </c>
      <c r="I90" s="14"/>
      <c r="J90" s="15">
        <v>278198935</v>
      </c>
      <c r="K90" s="11">
        <v>296935537</v>
      </c>
      <c r="L90" s="27">
        <v>317085714</v>
      </c>
    </row>
    <row r="91" spans="1:12" ht="13.5">
      <c r="A91" s="86" t="s">
        <v>50</v>
      </c>
      <c r="B91" s="94"/>
      <c r="C91" s="6"/>
      <c r="D91" s="6"/>
      <c r="E91" s="7"/>
      <c r="F91" s="8">
        <v>1792998108</v>
      </c>
      <c r="G91" s="6"/>
      <c r="H91" s="6">
        <v>3045999105</v>
      </c>
      <c r="I91" s="9"/>
      <c r="J91" s="10">
        <v>2083073168</v>
      </c>
      <c r="K91" s="6">
        <v>2314829273</v>
      </c>
      <c r="L91" s="26">
        <v>2517623946</v>
      </c>
    </row>
    <row r="92" spans="1:12" ht="13.5">
      <c r="A92" s="86" t="s">
        <v>51</v>
      </c>
      <c r="B92" s="94"/>
      <c r="C92" s="6"/>
      <c r="D92" s="6"/>
      <c r="E92" s="7"/>
      <c r="F92" s="8">
        <v>260706389</v>
      </c>
      <c r="G92" s="6"/>
      <c r="H92" s="6">
        <v>1090193720</v>
      </c>
      <c r="I92" s="9"/>
      <c r="J92" s="10">
        <v>256538162</v>
      </c>
      <c r="K92" s="6">
        <v>273124153</v>
      </c>
      <c r="L92" s="26">
        <v>290873479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3812039370</v>
      </c>
      <c r="G93" s="72">
        <f t="shared" si="16"/>
        <v>0</v>
      </c>
      <c r="H93" s="72">
        <f>SUM(H89:H92)</f>
        <v>11257790795</v>
      </c>
      <c r="I93" s="75">
        <f t="shared" si="16"/>
        <v>0</v>
      </c>
      <c r="J93" s="76">
        <f t="shared" si="16"/>
        <v>4048265418</v>
      </c>
      <c r="K93" s="72">
        <f t="shared" si="16"/>
        <v>4408372625</v>
      </c>
      <c r="L93" s="121">
        <f t="shared" si="16"/>
        <v>4748092798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38779721</v>
      </c>
      <c r="D5" s="40">
        <f aca="true" t="shared" si="0" ref="D5:L5">SUM(D11:D18)</f>
        <v>51166533</v>
      </c>
      <c r="E5" s="41">
        <f t="shared" si="0"/>
        <v>39518700</v>
      </c>
      <c r="F5" s="42">
        <f t="shared" si="0"/>
        <v>54589850</v>
      </c>
      <c r="G5" s="40">
        <f t="shared" si="0"/>
        <v>54589850</v>
      </c>
      <c r="H5" s="40">
        <f>SUM(H11:H18)</f>
        <v>194217</v>
      </c>
      <c r="I5" s="43">
        <f t="shared" si="0"/>
        <v>24616301</v>
      </c>
      <c r="J5" s="44">
        <f t="shared" si="0"/>
        <v>30800500</v>
      </c>
      <c r="K5" s="40">
        <f t="shared" si="0"/>
        <v>83167850</v>
      </c>
      <c r="L5" s="41">
        <f t="shared" si="0"/>
        <v>106298250</v>
      </c>
    </row>
    <row r="6" spans="1:12" ht="13.5">
      <c r="A6" s="46" t="s">
        <v>19</v>
      </c>
      <c r="B6" s="47"/>
      <c r="C6" s="6"/>
      <c r="D6" s="6"/>
      <c r="E6" s="7">
        <v>3570266</v>
      </c>
      <c r="F6" s="8">
        <v>9312850</v>
      </c>
      <c r="G6" s="6">
        <v>9312850</v>
      </c>
      <c r="H6" s="6"/>
      <c r="I6" s="9">
        <v>9238583</v>
      </c>
      <c r="J6" s="10">
        <v>9851500</v>
      </c>
      <c r="K6" s="6">
        <v>10167850</v>
      </c>
      <c r="L6" s="7">
        <v>10502250</v>
      </c>
    </row>
    <row r="7" spans="1:12" ht="13.5">
      <c r="A7" s="46" t="s">
        <v>20</v>
      </c>
      <c r="B7" s="47"/>
      <c r="C7" s="6"/>
      <c r="D7" s="6"/>
      <c r="E7" s="7">
        <v>701382</v>
      </c>
      <c r="F7" s="8">
        <v>16000000</v>
      </c>
      <c r="G7" s="6">
        <v>16000000</v>
      </c>
      <c r="H7" s="6"/>
      <c r="I7" s="9">
        <v>11853996</v>
      </c>
      <c r="J7" s="10">
        <v>8000000</v>
      </c>
      <c r="K7" s="6">
        <v>13000000</v>
      </c>
      <c r="L7" s="7">
        <v>18796000</v>
      </c>
    </row>
    <row r="8" spans="1:12" ht="13.5">
      <c r="A8" s="46" t="s">
        <v>21</v>
      </c>
      <c r="B8" s="47"/>
      <c r="C8" s="6"/>
      <c r="D8" s="6"/>
      <c r="E8" s="7">
        <v>16323899</v>
      </c>
      <c r="F8" s="8">
        <v>19167000</v>
      </c>
      <c r="G8" s="6">
        <v>19167000</v>
      </c>
      <c r="H8" s="6">
        <v>194217</v>
      </c>
      <c r="I8" s="9">
        <v>181420</v>
      </c>
      <c r="J8" s="10">
        <v>12949000</v>
      </c>
      <c r="K8" s="6">
        <v>60000000</v>
      </c>
      <c r="L8" s="7">
        <v>77000000</v>
      </c>
    </row>
    <row r="9" spans="1:12" ht="13.5">
      <c r="A9" s="46" t="s">
        <v>22</v>
      </c>
      <c r="B9" s="47"/>
      <c r="C9" s="6"/>
      <c r="D9" s="6"/>
      <c r="E9" s="7"/>
      <c r="F9" s="8">
        <v>10000000</v>
      </c>
      <c r="G9" s="6">
        <v>10000000</v>
      </c>
      <c r="H9" s="6"/>
      <c r="I9" s="9">
        <v>1611714</v>
      </c>
      <c r="J9" s="10"/>
      <c r="K9" s="6"/>
      <c r="L9" s="7"/>
    </row>
    <row r="10" spans="1:12" ht="13.5">
      <c r="A10" s="46" t="s">
        <v>23</v>
      </c>
      <c r="B10" s="47"/>
      <c r="C10" s="6">
        <v>28914905</v>
      </c>
      <c r="D10" s="6">
        <v>21765603</v>
      </c>
      <c r="E10" s="7">
        <v>9926922</v>
      </c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28914905</v>
      </c>
      <c r="D11" s="21">
        <f aca="true" t="shared" si="1" ref="D11:L11">SUM(D6:D10)</f>
        <v>21765603</v>
      </c>
      <c r="E11" s="22">
        <f t="shared" si="1"/>
        <v>30522469</v>
      </c>
      <c r="F11" s="23">
        <f t="shared" si="1"/>
        <v>54479850</v>
      </c>
      <c r="G11" s="21">
        <f t="shared" si="1"/>
        <v>54479850</v>
      </c>
      <c r="H11" s="21">
        <f>SUM(H6:H10)</f>
        <v>194217</v>
      </c>
      <c r="I11" s="24">
        <f t="shared" si="1"/>
        <v>22885713</v>
      </c>
      <c r="J11" s="25">
        <f t="shared" si="1"/>
        <v>30800500</v>
      </c>
      <c r="K11" s="21">
        <f t="shared" si="1"/>
        <v>83167850</v>
      </c>
      <c r="L11" s="22">
        <f t="shared" si="1"/>
        <v>106298250</v>
      </c>
    </row>
    <row r="12" spans="1:12" ht="13.5">
      <c r="A12" s="49" t="s">
        <v>25</v>
      </c>
      <c r="B12" s="39"/>
      <c r="C12" s="6">
        <v>3082328</v>
      </c>
      <c r="D12" s="6">
        <v>4127954</v>
      </c>
      <c r="E12" s="7">
        <v>620772</v>
      </c>
      <c r="F12" s="8"/>
      <c r="G12" s="6"/>
      <c r="H12" s="6"/>
      <c r="I12" s="9">
        <v>76936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5888000</v>
      </c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787589</v>
      </c>
      <c r="D15" s="6">
        <v>25252859</v>
      </c>
      <c r="E15" s="7">
        <v>8375459</v>
      </c>
      <c r="F15" s="8">
        <v>110000</v>
      </c>
      <c r="G15" s="6">
        <v>110000</v>
      </c>
      <c r="H15" s="6"/>
      <c r="I15" s="9">
        <v>1653652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106899</v>
      </c>
      <c r="D18" s="16">
        <v>20117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3570266</v>
      </c>
      <c r="F36" s="8">
        <f t="shared" si="4"/>
        <v>9312850</v>
      </c>
      <c r="G36" s="6">
        <f t="shared" si="4"/>
        <v>9312850</v>
      </c>
      <c r="H36" s="6">
        <f>H6+H21</f>
        <v>0</v>
      </c>
      <c r="I36" s="9">
        <f t="shared" si="4"/>
        <v>9238583</v>
      </c>
      <c r="J36" s="10">
        <f t="shared" si="4"/>
        <v>9851500</v>
      </c>
      <c r="K36" s="6">
        <f t="shared" si="4"/>
        <v>10167850</v>
      </c>
      <c r="L36" s="7">
        <f t="shared" si="4"/>
        <v>10502250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701382</v>
      </c>
      <c r="F37" s="8">
        <f t="shared" si="4"/>
        <v>16000000</v>
      </c>
      <c r="G37" s="6">
        <f t="shared" si="4"/>
        <v>16000000</v>
      </c>
      <c r="H37" s="6">
        <f>H7+H22</f>
        <v>0</v>
      </c>
      <c r="I37" s="9">
        <f t="shared" si="4"/>
        <v>11853996</v>
      </c>
      <c r="J37" s="10">
        <f t="shared" si="4"/>
        <v>8000000</v>
      </c>
      <c r="K37" s="6">
        <f t="shared" si="4"/>
        <v>13000000</v>
      </c>
      <c r="L37" s="7">
        <f t="shared" si="4"/>
        <v>18796000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16323899</v>
      </c>
      <c r="F38" s="8">
        <f t="shared" si="4"/>
        <v>19167000</v>
      </c>
      <c r="G38" s="6">
        <f t="shared" si="4"/>
        <v>19167000</v>
      </c>
      <c r="H38" s="6">
        <f>H8+H23</f>
        <v>194217</v>
      </c>
      <c r="I38" s="9">
        <f t="shared" si="4"/>
        <v>181420</v>
      </c>
      <c r="J38" s="10">
        <f t="shared" si="4"/>
        <v>12949000</v>
      </c>
      <c r="K38" s="6">
        <f t="shared" si="4"/>
        <v>60000000</v>
      </c>
      <c r="L38" s="7">
        <f t="shared" si="4"/>
        <v>77000000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10000000</v>
      </c>
      <c r="G39" s="6">
        <f t="shared" si="4"/>
        <v>10000000</v>
      </c>
      <c r="H39" s="6">
        <f>H9+H24</f>
        <v>0</v>
      </c>
      <c r="I39" s="9">
        <f t="shared" si="4"/>
        <v>1611714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28914905</v>
      </c>
      <c r="D40" s="6">
        <f t="shared" si="4"/>
        <v>21765603</v>
      </c>
      <c r="E40" s="7">
        <f t="shared" si="4"/>
        <v>9926922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28914905</v>
      </c>
      <c r="D41" s="21">
        <f aca="true" t="shared" si="5" ref="D41:L41">SUM(D36:D40)</f>
        <v>21765603</v>
      </c>
      <c r="E41" s="22">
        <f t="shared" si="5"/>
        <v>30522469</v>
      </c>
      <c r="F41" s="23">
        <f t="shared" si="5"/>
        <v>54479850</v>
      </c>
      <c r="G41" s="21">
        <f t="shared" si="5"/>
        <v>54479850</v>
      </c>
      <c r="H41" s="21">
        <f>SUM(H36:H40)</f>
        <v>194217</v>
      </c>
      <c r="I41" s="24">
        <f t="shared" si="5"/>
        <v>22885713</v>
      </c>
      <c r="J41" s="25">
        <f t="shared" si="5"/>
        <v>30800500</v>
      </c>
      <c r="K41" s="21">
        <f t="shared" si="5"/>
        <v>83167850</v>
      </c>
      <c r="L41" s="22">
        <f t="shared" si="5"/>
        <v>106298250</v>
      </c>
    </row>
    <row r="42" spans="1:12" ht="13.5">
      <c r="A42" s="49" t="s">
        <v>25</v>
      </c>
      <c r="B42" s="39"/>
      <c r="C42" s="6">
        <f t="shared" si="4"/>
        <v>3082328</v>
      </c>
      <c r="D42" s="6">
        <f t="shared" si="4"/>
        <v>4127954</v>
      </c>
      <c r="E42" s="61">
        <f t="shared" si="4"/>
        <v>620772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76936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5888000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787589</v>
      </c>
      <c r="D45" s="6">
        <f t="shared" si="4"/>
        <v>25252859</v>
      </c>
      <c r="E45" s="61">
        <f t="shared" si="4"/>
        <v>8375459</v>
      </c>
      <c r="F45" s="62">
        <f t="shared" si="4"/>
        <v>110000</v>
      </c>
      <c r="G45" s="60">
        <f t="shared" si="4"/>
        <v>110000</v>
      </c>
      <c r="H45" s="60">
        <f t="shared" si="4"/>
        <v>0</v>
      </c>
      <c r="I45" s="63">
        <f t="shared" si="4"/>
        <v>1653652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106899</v>
      </c>
      <c r="D48" s="6">
        <f t="shared" si="4"/>
        <v>20117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38779721</v>
      </c>
      <c r="D49" s="72">
        <f aca="true" t="shared" si="6" ref="D49:L49">SUM(D41:D48)</f>
        <v>51166533</v>
      </c>
      <c r="E49" s="73">
        <f t="shared" si="6"/>
        <v>39518700</v>
      </c>
      <c r="F49" s="74">
        <f t="shared" si="6"/>
        <v>54589850</v>
      </c>
      <c r="G49" s="72">
        <f t="shared" si="6"/>
        <v>54589850</v>
      </c>
      <c r="H49" s="72">
        <f>SUM(H41:H48)</f>
        <v>194217</v>
      </c>
      <c r="I49" s="75">
        <f t="shared" si="6"/>
        <v>24616301</v>
      </c>
      <c r="J49" s="76">
        <f t="shared" si="6"/>
        <v>30800500</v>
      </c>
      <c r="K49" s="72">
        <f t="shared" si="6"/>
        <v>83167850</v>
      </c>
      <c r="L49" s="73">
        <f t="shared" si="6"/>
        <v>106298250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>
        <v>49964576</v>
      </c>
      <c r="F52" s="8"/>
      <c r="G52" s="6">
        <v>18625700</v>
      </c>
      <c r="H52" s="6"/>
      <c r="I52" s="9">
        <v>58844539</v>
      </c>
      <c r="J52" s="10">
        <v>9851500</v>
      </c>
      <c r="K52" s="6">
        <v>10167850</v>
      </c>
      <c r="L52" s="7">
        <v>10502250</v>
      </c>
    </row>
    <row r="53" spans="1:12" ht="13.5">
      <c r="A53" s="79" t="s">
        <v>20</v>
      </c>
      <c r="B53" s="47"/>
      <c r="C53" s="6"/>
      <c r="D53" s="6"/>
      <c r="E53" s="7">
        <v>57212462</v>
      </c>
      <c r="F53" s="8"/>
      <c r="G53" s="6">
        <v>32000000</v>
      </c>
      <c r="H53" s="6"/>
      <c r="I53" s="9">
        <v>72428343</v>
      </c>
      <c r="J53" s="10">
        <v>8000000</v>
      </c>
      <c r="K53" s="6">
        <v>13000000</v>
      </c>
      <c r="L53" s="7">
        <v>18796000</v>
      </c>
    </row>
    <row r="54" spans="1:12" ht="13.5">
      <c r="A54" s="79" t="s">
        <v>21</v>
      </c>
      <c r="B54" s="47"/>
      <c r="C54" s="6"/>
      <c r="D54" s="6"/>
      <c r="E54" s="7">
        <v>85796330</v>
      </c>
      <c r="F54" s="8"/>
      <c r="G54" s="6">
        <v>19722000</v>
      </c>
      <c r="H54" s="6"/>
      <c r="I54" s="9">
        <v>82326120</v>
      </c>
      <c r="J54" s="10">
        <v>12949000</v>
      </c>
      <c r="K54" s="6">
        <v>60000000</v>
      </c>
      <c r="L54" s="7">
        <v>77000000</v>
      </c>
    </row>
    <row r="55" spans="1:12" ht="13.5">
      <c r="A55" s="79" t="s">
        <v>22</v>
      </c>
      <c r="B55" s="47"/>
      <c r="C55" s="6"/>
      <c r="D55" s="6"/>
      <c r="E55" s="7">
        <v>51910230</v>
      </c>
      <c r="F55" s="8"/>
      <c r="G55" s="6">
        <v>10000000</v>
      </c>
      <c r="H55" s="6"/>
      <c r="I55" s="9">
        <v>59537816</v>
      </c>
      <c r="J55" s="10"/>
      <c r="K55" s="6"/>
      <c r="L55" s="7"/>
    </row>
    <row r="56" spans="1:12" ht="13.5">
      <c r="A56" s="79" t="s">
        <v>23</v>
      </c>
      <c r="B56" s="47"/>
      <c r="C56" s="6">
        <v>222978029</v>
      </c>
      <c r="D56" s="6">
        <v>236705578</v>
      </c>
      <c r="E56" s="7">
        <v>16642362</v>
      </c>
      <c r="F56" s="8">
        <v>333142935</v>
      </c>
      <c r="G56" s="6">
        <v>297548177</v>
      </c>
      <c r="H56" s="6"/>
      <c r="I56" s="9">
        <v>577300</v>
      </c>
      <c r="J56" s="10">
        <v>248282583</v>
      </c>
      <c r="K56" s="6">
        <v>268490113</v>
      </c>
      <c r="L56" s="7">
        <v>341056273</v>
      </c>
    </row>
    <row r="57" spans="1:12" ht="13.5">
      <c r="A57" s="80" t="s">
        <v>24</v>
      </c>
      <c r="B57" s="47"/>
      <c r="C57" s="21">
        <f>SUM(C52:C56)</f>
        <v>222978029</v>
      </c>
      <c r="D57" s="21">
        <f aca="true" t="shared" si="7" ref="D57:L57">SUM(D52:D56)</f>
        <v>236705578</v>
      </c>
      <c r="E57" s="22">
        <f t="shared" si="7"/>
        <v>261525960</v>
      </c>
      <c r="F57" s="23">
        <f t="shared" si="7"/>
        <v>333142935</v>
      </c>
      <c r="G57" s="21">
        <f t="shared" si="7"/>
        <v>377895877</v>
      </c>
      <c r="H57" s="21">
        <f>SUM(H52:H56)</f>
        <v>0</v>
      </c>
      <c r="I57" s="24">
        <f t="shared" si="7"/>
        <v>273714118</v>
      </c>
      <c r="J57" s="25">
        <f t="shared" si="7"/>
        <v>279083083</v>
      </c>
      <c r="K57" s="21">
        <f t="shared" si="7"/>
        <v>351657963</v>
      </c>
      <c r="L57" s="22">
        <f t="shared" si="7"/>
        <v>447354523</v>
      </c>
    </row>
    <row r="58" spans="1:12" ht="13.5">
      <c r="A58" s="77" t="s">
        <v>25</v>
      </c>
      <c r="B58" s="39"/>
      <c r="C58" s="6">
        <v>15066578</v>
      </c>
      <c r="D58" s="6">
        <v>18399384</v>
      </c>
      <c r="E58" s="7">
        <v>18308582</v>
      </c>
      <c r="F58" s="8"/>
      <c r="G58" s="6"/>
      <c r="H58" s="6"/>
      <c r="I58" s="9">
        <v>17617491</v>
      </c>
      <c r="J58" s="10">
        <v>18304678</v>
      </c>
      <c r="K58" s="6">
        <v>18304678</v>
      </c>
      <c r="L58" s="7">
        <v>18304678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1944486</v>
      </c>
      <c r="D60" s="6">
        <v>1897109</v>
      </c>
      <c r="E60" s="7">
        <v>1749705</v>
      </c>
      <c r="F60" s="8">
        <v>1896816</v>
      </c>
      <c r="G60" s="6">
        <v>1897109</v>
      </c>
      <c r="H60" s="6"/>
      <c r="I60" s="9">
        <v>1692449</v>
      </c>
      <c r="J60" s="10">
        <v>284000</v>
      </c>
      <c r="K60" s="6">
        <v>284000</v>
      </c>
      <c r="L60" s="7">
        <v>284000</v>
      </c>
    </row>
    <row r="61" spans="1:12" ht="13.5">
      <c r="A61" s="77" t="s">
        <v>28</v>
      </c>
      <c r="B61" s="39" t="s">
        <v>29</v>
      </c>
      <c r="C61" s="6">
        <v>15314136</v>
      </c>
      <c r="D61" s="6">
        <v>29819827</v>
      </c>
      <c r="E61" s="7">
        <v>21355960</v>
      </c>
      <c r="F61" s="8"/>
      <c r="G61" s="6">
        <v>110000</v>
      </c>
      <c r="H61" s="6"/>
      <c r="I61" s="9">
        <v>20264982</v>
      </c>
      <c r="J61" s="10">
        <v>26337488</v>
      </c>
      <c r="K61" s="6">
        <v>26337488</v>
      </c>
      <c r="L61" s="7">
        <v>26337488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198039</v>
      </c>
      <c r="D64" s="6">
        <v>131417</v>
      </c>
      <c r="E64" s="7">
        <v>128706</v>
      </c>
      <c r="F64" s="8">
        <v>127977</v>
      </c>
      <c r="G64" s="6">
        <v>128425</v>
      </c>
      <c r="H64" s="6"/>
      <c r="I64" s="9">
        <v>100506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255501268</v>
      </c>
      <c r="D65" s="72">
        <f aca="true" t="shared" si="8" ref="D65:L65">SUM(D57:D64)</f>
        <v>286953315</v>
      </c>
      <c r="E65" s="73">
        <f t="shared" si="8"/>
        <v>303068913</v>
      </c>
      <c r="F65" s="74">
        <f t="shared" si="8"/>
        <v>335167728</v>
      </c>
      <c r="G65" s="72">
        <f t="shared" si="8"/>
        <v>380031411</v>
      </c>
      <c r="H65" s="72">
        <f>SUM(H57:H64)</f>
        <v>0</v>
      </c>
      <c r="I65" s="75">
        <f t="shared" si="8"/>
        <v>313389546</v>
      </c>
      <c r="J65" s="82">
        <f t="shared" si="8"/>
        <v>324009249</v>
      </c>
      <c r="K65" s="72">
        <f t="shared" si="8"/>
        <v>396584129</v>
      </c>
      <c r="L65" s="73">
        <f t="shared" si="8"/>
        <v>492280689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18708151</v>
      </c>
      <c r="D68" s="60">
        <v>13431666</v>
      </c>
      <c r="E68" s="61">
        <v>11928545</v>
      </c>
      <c r="F68" s="62">
        <v>12766119</v>
      </c>
      <c r="G68" s="60">
        <v>10473710</v>
      </c>
      <c r="H68" s="60"/>
      <c r="I68" s="63">
        <v>15077183</v>
      </c>
      <c r="J68" s="64">
        <v>10548891</v>
      </c>
      <c r="K68" s="60">
        <v>10592970</v>
      </c>
      <c r="L68" s="61">
        <v>10601690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4657077</v>
      </c>
      <c r="F69" s="62">
        <f t="shared" si="9"/>
        <v>7176982</v>
      </c>
      <c r="G69" s="60">
        <f t="shared" si="9"/>
        <v>7176982</v>
      </c>
      <c r="H69" s="60">
        <f>SUM(H75:H79)</f>
        <v>0</v>
      </c>
      <c r="I69" s="63">
        <f t="shared" si="9"/>
        <v>2146061</v>
      </c>
      <c r="J69" s="64">
        <f t="shared" si="9"/>
        <v>2395656</v>
      </c>
      <c r="K69" s="60">
        <f t="shared" si="9"/>
        <v>4686200</v>
      </c>
      <c r="L69" s="61">
        <f t="shared" si="9"/>
        <v>7063920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2064000</v>
      </c>
      <c r="G71" s="6">
        <v>2064000</v>
      </c>
      <c r="H71" s="6"/>
      <c r="I71" s="9"/>
      <c r="J71" s="10">
        <v>400000</v>
      </c>
      <c r="K71" s="6">
        <v>1500000</v>
      </c>
      <c r="L71" s="7">
        <v>2500000</v>
      </c>
    </row>
    <row r="72" spans="1:12" ht="13.5">
      <c r="A72" s="79" t="s">
        <v>21</v>
      </c>
      <c r="B72" s="47"/>
      <c r="C72" s="6"/>
      <c r="D72" s="6"/>
      <c r="E72" s="7"/>
      <c r="F72" s="8">
        <v>1265480</v>
      </c>
      <c r="G72" s="6">
        <v>1265480</v>
      </c>
      <c r="H72" s="6"/>
      <c r="I72" s="9"/>
      <c r="J72" s="10">
        <v>400000</v>
      </c>
      <c r="K72" s="6">
        <v>1200000</v>
      </c>
      <c r="L72" s="7">
        <v>2500000</v>
      </c>
    </row>
    <row r="73" spans="1:12" ht="13.5">
      <c r="A73" s="79" t="s">
        <v>22</v>
      </c>
      <c r="B73" s="47"/>
      <c r="C73" s="6"/>
      <c r="D73" s="6"/>
      <c r="E73" s="7"/>
      <c r="F73" s="8">
        <v>420000</v>
      </c>
      <c r="G73" s="6">
        <v>420000</v>
      </c>
      <c r="H73" s="6"/>
      <c r="I73" s="9"/>
      <c r="J73" s="10">
        <v>190080</v>
      </c>
      <c r="K73" s="6">
        <v>200000</v>
      </c>
      <c r="L73" s="7">
        <v>200000</v>
      </c>
    </row>
    <row r="74" spans="1:12" ht="13.5">
      <c r="A74" s="79" t="s">
        <v>23</v>
      </c>
      <c r="B74" s="47"/>
      <c r="C74" s="6"/>
      <c r="D74" s="6"/>
      <c r="E74" s="7">
        <v>4657077</v>
      </c>
      <c r="F74" s="8">
        <v>547000</v>
      </c>
      <c r="G74" s="6">
        <v>547000</v>
      </c>
      <c r="H74" s="6"/>
      <c r="I74" s="9">
        <v>2146061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4657077</v>
      </c>
      <c r="F75" s="23">
        <f t="shared" si="10"/>
        <v>4296480</v>
      </c>
      <c r="G75" s="21">
        <f t="shared" si="10"/>
        <v>4296480</v>
      </c>
      <c r="H75" s="21">
        <f>SUM(H70:H74)</f>
        <v>0</v>
      </c>
      <c r="I75" s="24">
        <f t="shared" si="10"/>
        <v>2146061</v>
      </c>
      <c r="J75" s="25">
        <f t="shared" si="10"/>
        <v>990080</v>
      </c>
      <c r="K75" s="21">
        <f t="shared" si="10"/>
        <v>2900000</v>
      </c>
      <c r="L75" s="22">
        <f t="shared" si="10"/>
        <v>5200000</v>
      </c>
    </row>
    <row r="76" spans="1:12" ht="13.5">
      <c r="A76" s="86" t="s">
        <v>25</v>
      </c>
      <c r="B76" s="39"/>
      <c r="C76" s="6"/>
      <c r="D76" s="6"/>
      <c r="E76" s="7"/>
      <c r="F76" s="8">
        <v>182000</v>
      </c>
      <c r="G76" s="6">
        <v>182000</v>
      </c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2698502</v>
      </c>
      <c r="G79" s="6">
        <v>2698502</v>
      </c>
      <c r="H79" s="6"/>
      <c r="I79" s="9"/>
      <c r="J79" s="10">
        <v>1405576</v>
      </c>
      <c r="K79" s="6">
        <v>1786200</v>
      </c>
      <c r="L79" s="7">
        <v>1863920</v>
      </c>
    </row>
    <row r="80" spans="1:12" ht="13.5">
      <c r="A80" s="87" t="s">
        <v>46</v>
      </c>
      <c r="B80" s="71"/>
      <c r="C80" s="72">
        <f>SUM(C68:C69)</f>
        <v>18708151</v>
      </c>
      <c r="D80" s="72">
        <f aca="true" t="shared" si="11" ref="D80:L80">SUM(D68:D69)</f>
        <v>13431666</v>
      </c>
      <c r="E80" s="73">
        <f t="shared" si="11"/>
        <v>16585622</v>
      </c>
      <c r="F80" s="74">
        <f t="shared" si="11"/>
        <v>19943101</v>
      </c>
      <c r="G80" s="72">
        <f t="shared" si="11"/>
        <v>17650692</v>
      </c>
      <c r="H80" s="72">
        <f>SUM(H68:H69)</f>
        <v>0</v>
      </c>
      <c r="I80" s="75">
        <f t="shared" si="11"/>
        <v>17223244</v>
      </c>
      <c r="J80" s="76">
        <f t="shared" si="11"/>
        <v>12944547</v>
      </c>
      <c r="K80" s="72">
        <f t="shared" si="11"/>
        <v>15279170</v>
      </c>
      <c r="L80" s="73">
        <f t="shared" si="11"/>
        <v>17665610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0.015</v>
      </c>
      <c r="F84" s="97">
        <f t="shared" si="14"/>
        <v>0.021</v>
      </c>
      <c r="G84" s="95">
        <f t="shared" si="14"/>
        <v>0.019</v>
      </c>
      <c r="H84" s="95">
        <f t="shared" si="14"/>
        <v>0</v>
      </c>
      <c r="I84" s="98">
        <f t="shared" si="14"/>
        <v>0.007</v>
      </c>
      <c r="J84" s="99">
        <f t="shared" si="14"/>
        <v>0.007</v>
      </c>
      <c r="K84" s="95">
        <f t="shared" si="14"/>
        <v>0.012</v>
      </c>
      <c r="L84" s="96">
        <f t="shared" si="14"/>
        <v>0.014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0.02</v>
      </c>
      <c r="F85" s="97">
        <f t="shared" si="15"/>
        <v>0.02</v>
      </c>
      <c r="G85" s="95">
        <f t="shared" si="15"/>
        <v>0.02</v>
      </c>
      <c r="H85" s="95">
        <f t="shared" si="15"/>
        <v>0</v>
      </c>
      <c r="I85" s="98">
        <f t="shared" si="15"/>
        <v>0.01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11235652</v>
      </c>
      <c r="I89" s="9"/>
      <c r="J89" s="10">
        <v>652000</v>
      </c>
      <c r="K89" s="6">
        <v>552600</v>
      </c>
      <c r="L89" s="26">
        <v>578600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2030000</v>
      </c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1316585</v>
      </c>
      <c r="I91" s="9"/>
      <c r="J91" s="10">
        <v>371119</v>
      </c>
      <c r="K91" s="6">
        <v>323230</v>
      </c>
      <c r="L91" s="26">
        <v>342710</v>
      </c>
    </row>
    <row r="92" spans="1:12" ht="13.5">
      <c r="A92" s="86" t="s">
        <v>51</v>
      </c>
      <c r="B92" s="94"/>
      <c r="C92" s="6"/>
      <c r="D92" s="6"/>
      <c r="E92" s="7"/>
      <c r="F92" s="8">
        <v>8507500</v>
      </c>
      <c r="G92" s="6"/>
      <c r="H92" s="6">
        <v>2350097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8507500</v>
      </c>
      <c r="G93" s="72">
        <f t="shared" si="16"/>
        <v>0</v>
      </c>
      <c r="H93" s="72">
        <f>SUM(H89:H92)</f>
        <v>14902334</v>
      </c>
      <c r="I93" s="75">
        <f t="shared" si="16"/>
        <v>0</v>
      </c>
      <c r="J93" s="76">
        <f t="shared" si="16"/>
        <v>3053119</v>
      </c>
      <c r="K93" s="72">
        <f t="shared" si="16"/>
        <v>875830</v>
      </c>
      <c r="L93" s="121">
        <f t="shared" si="16"/>
        <v>921310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34109561</v>
      </c>
      <c r="D5" s="40">
        <f aca="true" t="shared" si="0" ref="D5:L5">SUM(D11:D18)</f>
        <v>15842841</v>
      </c>
      <c r="E5" s="41">
        <f t="shared" si="0"/>
        <v>19328896</v>
      </c>
      <c r="F5" s="42">
        <f t="shared" si="0"/>
        <v>13194500</v>
      </c>
      <c r="G5" s="40">
        <f t="shared" si="0"/>
        <v>156922377</v>
      </c>
      <c r="H5" s="40">
        <f>SUM(H11:H18)</f>
        <v>105346817</v>
      </c>
      <c r="I5" s="43">
        <f t="shared" si="0"/>
        <v>10568554</v>
      </c>
      <c r="J5" s="44">
        <f t="shared" si="0"/>
        <v>36262336</v>
      </c>
      <c r="K5" s="40">
        <f t="shared" si="0"/>
        <v>39955900</v>
      </c>
      <c r="L5" s="41">
        <f t="shared" si="0"/>
        <v>39217184</v>
      </c>
    </row>
    <row r="6" spans="1:12" ht="13.5">
      <c r="A6" s="46" t="s">
        <v>19</v>
      </c>
      <c r="B6" s="47"/>
      <c r="C6" s="6">
        <v>1805954</v>
      </c>
      <c r="D6" s="6">
        <v>2309844</v>
      </c>
      <c r="E6" s="7"/>
      <c r="F6" s="8">
        <v>300000</v>
      </c>
      <c r="G6" s="6">
        <v>105069991</v>
      </c>
      <c r="H6" s="6">
        <v>75558161</v>
      </c>
      <c r="I6" s="9">
        <v>1613636</v>
      </c>
      <c r="J6" s="10">
        <v>1080000</v>
      </c>
      <c r="K6" s="6">
        <v>3650000</v>
      </c>
      <c r="L6" s="7">
        <v>6511464</v>
      </c>
    </row>
    <row r="7" spans="1:12" ht="13.5">
      <c r="A7" s="46" t="s">
        <v>20</v>
      </c>
      <c r="B7" s="47"/>
      <c r="C7" s="6">
        <v>3464420</v>
      </c>
      <c r="D7" s="6">
        <v>3706765</v>
      </c>
      <c r="E7" s="7">
        <v>2303493</v>
      </c>
      <c r="F7" s="8">
        <v>350000</v>
      </c>
      <c r="G7" s="6">
        <v>5955000</v>
      </c>
      <c r="H7" s="6">
        <v>4929340</v>
      </c>
      <c r="I7" s="9"/>
      <c r="J7" s="10">
        <v>4667000</v>
      </c>
      <c r="K7" s="6">
        <v>8505000</v>
      </c>
      <c r="L7" s="7">
        <v>4505000</v>
      </c>
    </row>
    <row r="8" spans="1:12" ht="13.5">
      <c r="A8" s="46" t="s">
        <v>21</v>
      </c>
      <c r="B8" s="47"/>
      <c r="C8" s="6">
        <v>3332274</v>
      </c>
      <c r="D8" s="6">
        <v>301666</v>
      </c>
      <c r="E8" s="7"/>
      <c r="F8" s="8">
        <v>2050000</v>
      </c>
      <c r="G8" s="6">
        <v>13322101</v>
      </c>
      <c r="H8" s="6">
        <v>8336128</v>
      </c>
      <c r="I8" s="9">
        <v>183172</v>
      </c>
      <c r="J8" s="10">
        <v>11990236</v>
      </c>
      <c r="K8" s="6">
        <v>10579200</v>
      </c>
      <c r="L8" s="7">
        <v>13096000</v>
      </c>
    </row>
    <row r="9" spans="1:12" ht="13.5">
      <c r="A9" s="46" t="s">
        <v>22</v>
      </c>
      <c r="B9" s="47"/>
      <c r="C9" s="6">
        <v>2127072</v>
      </c>
      <c r="D9" s="6">
        <v>392254</v>
      </c>
      <c r="E9" s="7">
        <v>7217066</v>
      </c>
      <c r="F9" s="8"/>
      <c r="G9" s="6">
        <v>14943724</v>
      </c>
      <c r="H9" s="6">
        <v>7599748</v>
      </c>
      <c r="I9" s="9">
        <v>927360</v>
      </c>
      <c r="J9" s="10">
        <v>2294200</v>
      </c>
      <c r="K9" s="6">
        <v>5384300</v>
      </c>
      <c r="L9" s="7">
        <v>4080000</v>
      </c>
    </row>
    <row r="10" spans="1:12" ht="13.5">
      <c r="A10" s="46" t="s">
        <v>23</v>
      </c>
      <c r="B10" s="47"/>
      <c r="C10" s="6"/>
      <c r="D10" s="6"/>
      <c r="E10" s="7"/>
      <c r="F10" s="8"/>
      <c r="G10" s="6">
        <v>693545</v>
      </c>
      <c r="H10" s="6">
        <v>547361</v>
      </c>
      <c r="I10" s="9"/>
      <c r="J10" s="10">
        <v>1120000</v>
      </c>
      <c r="K10" s="6">
        <v>425000</v>
      </c>
      <c r="L10" s="7">
        <v>220000</v>
      </c>
    </row>
    <row r="11" spans="1:12" ht="13.5">
      <c r="A11" s="48" t="s">
        <v>24</v>
      </c>
      <c r="B11" s="47"/>
      <c r="C11" s="21">
        <f>SUM(C6:C10)</f>
        <v>10729720</v>
      </c>
      <c r="D11" s="21">
        <f aca="true" t="shared" si="1" ref="D11:L11">SUM(D6:D10)</f>
        <v>6710529</v>
      </c>
      <c r="E11" s="22">
        <f t="shared" si="1"/>
        <v>9520559</v>
      </c>
      <c r="F11" s="23">
        <f t="shared" si="1"/>
        <v>2700000</v>
      </c>
      <c r="G11" s="21">
        <f t="shared" si="1"/>
        <v>139984361</v>
      </c>
      <c r="H11" s="21">
        <f>SUM(H6:H10)</f>
        <v>96970738</v>
      </c>
      <c r="I11" s="24">
        <f t="shared" si="1"/>
        <v>2724168</v>
      </c>
      <c r="J11" s="25">
        <f t="shared" si="1"/>
        <v>21151436</v>
      </c>
      <c r="K11" s="21">
        <f t="shared" si="1"/>
        <v>28543500</v>
      </c>
      <c r="L11" s="22">
        <f t="shared" si="1"/>
        <v>28412464</v>
      </c>
    </row>
    <row r="12" spans="1:12" ht="13.5">
      <c r="A12" s="49" t="s">
        <v>25</v>
      </c>
      <c r="B12" s="39"/>
      <c r="C12" s="6">
        <v>526949</v>
      </c>
      <c r="D12" s="6">
        <v>2969967</v>
      </c>
      <c r="E12" s="7"/>
      <c r="F12" s="8">
        <v>112000</v>
      </c>
      <c r="G12" s="6"/>
      <c r="H12" s="6"/>
      <c r="I12" s="9">
        <v>128700</v>
      </c>
      <c r="J12" s="10">
        <v>553500</v>
      </c>
      <c r="K12" s="6">
        <v>245000</v>
      </c>
      <c r="L12" s="7">
        <v>3580000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22852892</v>
      </c>
      <c r="D15" s="6">
        <v>6162345</v>
      </c>
      <c r="E15" s="7">
        <v>9808337</v>
      </c>
      <c r="F15" s="8">
        <v>10382500</v>
      </c>
      <c r="G15" s="6">
        <v>16696016</v>
      </c>
      <c r="H15" s="6">
        <v>8376079</v>
      </c>
      <c r="I15" s="9">
        <v>7715686</v>
      </c>
      <c r="J15" s="10">
        <v>14557400</v>
      </c>
      <c r="K15" s="6">
        <v>11167400</v>
      </c>
      <c r="L15" s="7">
        <v>7224720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>
        <v>242000</v>
      </c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8558412</v>
      </c>
      <c r="D20" s="53">
        <f aca="true" t="shared" si="2" ref="D20:L20">SUM(D26:D33)</f>
        <v>13405766</v>
      </c>
      <c r="E20" s="54">
        <f t="shared" si="2"/>
        <v>66638008</v>
      </c>
      <c r="F20" s="55">
        <f t="shared" si="2"/>
        <v>145347861</v>
      </c>
      <c r="G20" s="53">
        <f t="shared" si="2"/>
        <v>0</v>
      </c>
      <c r="H20" s="53">
        <f>SUM(H26:H33)</f>
        <v>0</v>
      </c>
      <c r="I20" s="56">
        <f t="shared" si="2"/>
        <v>112569381</v>
      </c>
      <c r="J20" s="57">
        <f t="shared" si="2"/>
        <v>42111857</v>
      </c>
      <c r="K20" s="53">
        <f t="shared" si="2"/>
        <v>43532300</v>
      </c>
      <c r="L20" s="54">
        <f t="shared" si="2"/>
        <v>45227241</v>
      </c>
    </row>
    <row r="21" spans="1:12" ht="13.5">
      <c r="A21" s="46" t="s">
        <v>19</v>
      </c>
      <c r="B21" s="47"/>
      <c r="C21" s="6">
        <v>2614053</v>
      </c>
      <c r="D21" s="6">
        <v>294626</v>
      </c>
      <c r="E21" s="7">
        <v>10485787</v>
      </c>
      <c r="F21" s="8">
        <v>104750582</v>
      </c>
      <c r="G21" s="6"/>
      <c r="H21" s="6"/>
      <c r="I21" s="9">
        <v>85524312</v>
      </c>
      <c r="J21" s="10">
        <v>6525000</v>
      </c>
      <c r="K21" s="6">
        <v>4271300</v>
      </c>
      <c r="L21" s="7">
        <v>13402633</v>
      </c>
    </row>
    <row r="22" spans="1:12" ht="13.5">
      <c r="A22" s="46" t="s">
        <v>20</v>
      </c>
      <c r="B22" s="47"/>
      <c r="C22" s="6">
        <v>1299447</v>
      </c>
      <c r="D22" s="6">
        <v>4137864</v>
      </c>
      <c r="E22" s="7">
        <v>29950839</v>
      </c>
      <c r="F22" s="8">
        <v>5605000</v>
      </c>
      <c r="G22" s="6"/>
      <c r="H22" s="6"/>
      <c r="I22" s="9">
        <v>5742749</v>
      </c>
      <c r="J22" s="10">
        <v>5830000</v>
      </c>
      <c r="K22" s="6">
        <v>10920000</v>
      </c>
      <c r="L22" s="7">
        <v>17595000</v>
      </c>
    </row>
    <row r="23" spans="1:12" ht="13.5">
      <c r="A23" s="46" t="s">
        <v>21</v>
      </c>
      <c r="B23" s="47"/>
      <c r="C23" s="6">
        <v>109934</v>
      </c>
      <c r="D23" s="6">
        <v>246670</v>
      </c>
      <c r="E23" s="7">
        <v>5059878</v>
      </c>
      <c r="F23" s="8">
        <v>9731480</v>
      </c>
      <c r="G23" s="6"/>
      <c r="H23" s="6"/>
      <c r="I23" s="9">
        <v>8506467</v>
      </c>
      <c r="J23" s="10">
        <v>3505000</v>
      </c>
      <c r="K23" s="6">
        <v>2540000</v>
      </c>
      <c r="L23" s="7">
        <v>4400000</v>
      </c>
    </row>
    <row r="24" spans="1:12" ht="13.5">
      <c r="A24" s="46" t="s">
        <v>22</v>
      </c>
      <c r="B24" s="47"/>
      <c r="C24" s="6">
        <v>263678</v>
      </c>
      <c r="D24" s="6">
        <v>6084095</v>
      </c>
      <c r="E24" s="7">
        <v>18603087</v>
      </c>
      <c r="F24" s="8">
        <v>19850299</v>
      </c>
      <c r="G24" s="6"/>
      <c r="H24" s="6"/>
      <c r="I24" s="9">
        <v>8363546</v>
      </c>
      <c r="J24" s="10">
        <v>20095714</v>
      </c>
      <c r="K24" s="6">
        <v>20290306</v>
      </c>
      <c r="L24" s="7">
        <v>4085103</v>
      </c>
    </row>
    <row r="25" spans="1:12" ht="13.5">
      <c r="A25" s="46" t="s">
        <v>23</v>
      </c>
      <c r="B25" s="47"/>
      <c r="C25" s="6"/>
      <c r="D25" s="6"/>
      <c r="E25" s="7">
        <v>162675</v>
      </c>
      <c r="F25" s="8">
        <v>100000</v>
      </c>
      <c r="G25" s="6"/>
      <c r="H25" s="6"/>
      <c r="I25" s="9">
        <v>289945</v>
      </c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4287112</v>
      </c>
      <c r="D26" s="21">
        <f t="shared" si="3"/>
        <v>10763255</v>
      </c>
      <c r="E26" s="22">
        <f t="shared" si="3"/>
        <v>64262266</v>
      </c>
      <c r="F26" s="23">
        <f t="shared" si="3"/>
        <v>140037361</v>
      </c>
      <c r="G26" s="21">
        <f t="shared" si="3"/>
        <v>0</v>
      </c>
      <c r="H26" s="21">
        <f>SUM(H21:H25)</f>
        <v>0</v>
      </c>
      <c r="I26" s="24">
        <f t="shared" si="3"/>
        <v>108427019</v>
      </c>
      <c r="J26" s="25">
        <f t="shared" si="3"/>
        <v>35955714</v>
      </c>
      <c r="K26" s="21">
        <f t="shared" si="3"/>
        <v>38021606</v>
      </c>
      <c r="L26" s="22">
        <f t="shared" si="3"/>
        <v>39482736</v>
      </c>
    </row>
    <row r="27" spans="1:12" ht="13.5">
      <c r="A27" s="49" t="s">
        <v>25</v>
      </c>
      <c r="B27" s="59"/>
      <c r="C27" s="6">
        <v>4072421</v>
      </c>
      <c r="D27" s="6">
        <v>2239052</v>
      </c>
      <c r="E27" s="7"/>
      <c r="F27" s="8">
        <v>1687000</v>
      </c>
      <c r="G27" s="6"/>
      <c r="H27" s="6"/>
      <c r="I27" s="9">
        <v>2220099</v>
      </c>
      <c r="J27" s="10">
        <v>5731043</v>
      </c>
      <c r="K27" s="6">
        <v>5385194</v>
      </c>
      <c r="L27" s="7">
        <v>5648965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198879</v>
      </c>
      <c r="D30" s="6">
        <v>403459</v>
      </c>
      <c r="E30" s="7">
        <v>2375742</v>
      </c>
      <c r="F30" s="8">
        <v>3623500</v>
      </c>
      <c r="G30" s="6"/>
      <c r="H30" s="6"/>
      <c r="I30" s="9">
        <v>1922263</v>
      </c>
      <c r="J30" s="10">
        <v>425100</v>
      </c>
      <c r="K30" s="6">
        <v>125500</v>
      </c>
      <c r="L30" s="7">
        <v>95540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4420007</v>
      </c>
      <c r="D36" s="6">
        <f t="shared" si="4"/>
        <v>2604470</v>
      </c>
      <c r="E36" s="7">
        <f t="shared" si="4"/>
        <v>10485787</v>
      </c>
      <c r="F36" s="8">
        <f t="shared" si="4"/>
        <v>105050582</v>
      </c>
      <c r="G36" s="6">
        <f t="shared" si="4"/>
        <v>105069991</v>
      </c>
      <c r="H36" s="6">
        <f>H6+H21</f>
        <v>75558161</v>
      </c>
      <c r="I36" s="9">
        <f t="shared" si="4"/>
        <v>87137948</v>
      </c>
      <c r="J36" s="10">
        <f t="shared" si="4"/>
        <v>7605000</v>
      </c>
      <c r="K36" s="6">
        <f t="shared" si="4"/>
        <v>7921300</v>
      </c>
      <c r="L36" s="7">
        <f t="shared" si="4"/>
        <v>19914097</v>
      </c>
    </row>
    <row r="37" spans="1:12" ht="13.5">
      <c r="A37" s="46" t="s">
        <v>20</v>
      </c>
      <c r="B37" s="47"/>
      <c r="C37" s="6">
        <f t="shared" si="4"/>
        <v>4763867</v>
      </c>
      <c r="D37" s="6">
        <f t="shared" si="4"/>
        <v>7844629</v>
      </c>
      <c r="E37" s="7">
        <f t="shared" si="4"/>
        <v>32254332</v>
      </c>
      <c r="F37" s="8">
        <f t="shared" si="4"/>
        <v>5955000</v>
      </c>
      <c r="G37" s="6">
        <f t="shared" si="4"/>
        <v>5955000</v>
      </c>
      <c r="H37" s="6">
        <f>H7+H22</f>
        <v>4929340</v>
      </c>
      <c r="I37" s="9">
        <f t="shared" si="4"/>
        <v>5742749</v>
      </c>
      <c r="J37" s="10">
        <f t="shared" si="4"/>
        <v>10497000</v>
      </c>
      <c r="K37" s="6">
        <f t="shared" si="4"/>
        <v>19425000</v>
      </c>
      <c r="L37" s="7">
        <f t="shared" si="4"/>
        <v>22100000</v>
      </c>
    </row>
    <row r="38" spans="1:12" ht="13.5">
      <c r="A38" s="46" t="s">
        <v>21</v>
      </c>
      <c r="B38" s="47"/>
      <c r="C38" s="6">
        <f t="shared" si="4"/>
        <v>3442208</v>
      </c>
      <c r="D38" s="6">
        <f t="shared" si="4"/>
        <v>548336</v>
      </c>
      <c r="E38" s="7">
        <f t="shared" si="4"/>
        <v>5059878</v>
      </c>
      <c r="F38" s="8">
        <f t="shared" si="4"/>
        <v>11781480</v>
      </c>
      <c r="G38" s="6">
        <f t="shared" si="4"/>
        <v>13322101</v>
      </c>
      <c r="H38" s="6">
        <f>H8+H23</f>
        <v>8336128</v>
      </c>
      <c r="I38" s="9">
        <f t="shared" si="4"/>
        <v>8689639</v>
      </c>
      <c r="J38" s="10">
        <f t="shared" si="4"/>
        <v>15495236</v>
      </c>
      <c r="K38" s="6">
        <f t="shared" si="4"/>
        <v>13119200</v>
      </c>
      <c r="L38" s="7">
        <f t="shared" si="4"/>
        <v>17496000</v>
      </c>
    </row>
    <row r="39" spans="1:12" ht="13.5">
      <c r="A39" s="46" t="s">
        <v>22</v>
      </c>
      <c r="B39" s="47"/>
      <c r="C39" s="6">
        <f t="shared" si="4"/>
        <v>2390750</v>
      </c>
      <c r="D39" s="6">
        <f t="shared" si="4"/>
        <v>6476349</v>
      </c>
      <c r="E39" s="7">
        <f t="shared" si="4"/>
        <v>25820153</v>
      </c>
      <c r="F39" s="8">
        <f t="shared" si="4"/>
        <v>19850299</v>
      </c>
      <c r="G39" s="6">
        <f t="shared" si="4"/>
        <v>14943724</v>
      </c>
      <c r="H39" s="6">
        <f>H9+H24</f>
        <v>7599748</v>
      </c>
      <c r="I39" s="9">
        <f t="shared" si="4"/>
        <v>9290906</v>
      </c>
      <c r="J39" s="10">
        <f t="shared" si="4"/>
        <v>22389914</v>
      </c>
      <c r="K39" s="6">
        <f t="shared" si="4"/>
        <v>25674606</v>
      </c>
      <c r="L39" s="7">
        <f t="shared" si="4"/>
        <v>8165103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162675</v>
      </c>
      <c r="F40" s="8">
        <f t="shared" si="4"/>
        <v>100000</v>
      </c>
      <c r="G40" s="6">
        <f t="shared" si="4"/>
        <v>693545</v>
      </c>
      <c r="H40" s="6">
        <f>H10+H25</f>
        <v>547361</v>
      </c>
      <c r="I40" s="9">
        <f t="shared" si="4"/>
        <v>289945</v>
      </c>
      <c r="J40" s="10">
        <f t="shared" si="4"/>
        <v>1120000</v>
      </c>
      <c r="K40" s="6">
        <f t="shared" si="4"/>
        <v>425000</v>
      </c>
      <c r="L40" s="7">
        <f t="shared" si="4"/>
        <v>220000</v>
      </c>
    </row>
    <row r="41" spans="1:12" ht="13.5">
      <c r="A41" s="48" t="s">
        <v>24</v>
      </c>
      <c r="B41" s="47"/>
      <c r="C41" s="21">
        <f>SUM(C36:C40)</f>
        <v>15016832</v>
      </c>
      <c r="D41" s="21">
        <f aca="true" t="shared" si="5" ref="D41:L41">SUM(D36:D40)</f>
        <v>17473784</v>
      </c>
      <c r="E41" s="22">
        <f t="shared" si="5"/>
        <v>73782825</v>
      </c>
      <c r="F41" s="23">
        <f t="shared" si="5"/>
        <v>142737361</v>
      </c>
      <c r="G41" s="21">
        <f t="shared" si="5"/>
        <v>139984361</v>
      </c>
      <c r="H41" s="21">
        <f>SUM(H36:H40)</f>
        <v>96970738</v>
      </c>
      <c r="I41" s="24">
        <f t="shared" si="5"/>
        <v>111151187</v>
      </c>
      <c r="J41" s="25">
        <f t="shared" si="5"/>
        <v>57107150</v>
      </c>
      <c r="K41" s="21">
        <f t="shared" si="5"/>
        <v>66565106</v>
      </c>
      <c r="L41" s="22">
        <f t="shared" si="5"/>
        <v>67895200</v>
      </c>
    </row>
    <row r="42" spans="1:12" ht="13.5">
      <c r="A42" s="49" t="s">
        <v>25</v>
      </c>
      <c r="B42" s="39"/>
      <c r="C42" s="6">
        <f t="shared" si="4"/>
        <v>4599370</v>
      </c>
      <c r="D42" s="6">
        <f t="shared" si="4"/>
        <v>5209019</v>
      </c>
      <c r="E42" s="61">
        <f t="shared" si="4"/>
        <v>0</v>
      </c>
      <c r="F42" s="62">
        <f t="shared" si="4"/>
        <v>1799000</v>
      </c>
      <c r="G42" s="60">
        <f t="shared" si="4"/>
        <v>0</v>
      </c>
      <c r="H42" s="60">
        <f t="shared" si="4"/>
        <v>0</v>
      </c>
      <c r="I42" s="63">
        <f t="shared" si="4"/>
        <v>2348799</v>
      </c>
      <c r="J42" s="64">
        <f t="shared" si="4"/>
        <v>6284543</v>
      </c>
      <c r="K42" s="60">
        <f t="shared" si="4"/>
        <v>5630194</v>
      </c>
      <c r="L42" s="61">
        <f t="shared" si="4"/>
        <v>9228965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23051771</v>
      </c>
      <c r="D45" s="6">
        <f t="shared" si="4"/>
        <v>6565804</v>
      </c>
      <c r="E45" s="61">
        <f t="shared" si="4"/>
        <v>12184079</v>
      </c>
      <c r="F45" s="62">
        <f t="shared" si="4"/>
        <v>14006000</v>
      </c>
      <c r="G45" s="60">
        <f t="shared" si="4"/>
        <v>16696016</v>
      </c>
      <c r="H45" s="60">
        <f t="shared" si="4"/>
        <v>8376079</v>
      </c>
      <c r="I45" s="63">
        <f t="shared" si="4"/>
        <v>9637949</v>
      </c>
      <c r="J45" s="64">
        <f t="shared" si="4"/>
        <v>14982500</v>
      </c>
      <c r="K45" s="60">
        <f t="shared" si="4"/>
        <v>11292900</v>
      </c>
      <c r="L45" s="61">
        <f t="shared" si="4"/>
        <v>7320260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242000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42667973</v>
      </c>
      <c r="D49" s="72">
        <f aca="true" t="shared" si="6" ref="D49:L49">SUM(D41:D48)</f>
        <v>29248607</v>
      </c>
      <c r="E49" s="73">
        <f t="shared" si="6"/>
        <v>85966904</v>
      </c>
      <c r="F49" s="74">
        <f t="shared" si="6"/>
        <v>158542361</v>
      </c>
      <c r="G49" s="72">
        <f t="shared" si="6"/>
        <v>156922377</v>
      </c>
      <c r="H49" s="72">
        <f>SUM(H41:H48)</f>
        <v>105346817</v>
      </c>
      <c r="I49" s="75">
        <f t="shared" si="6"/>
        <v>123137935</v>
      </c>
      <c r="J49" s="76">
        <f t="shared" si="6"/>
        <v>78374193</v>
      </c>
      <c r="K49" s="72">
        <f t="shared" si="6"/>
        <v>83488200</v>
      </c>
      <c r="L49" s="73">
        <f t="shared" si="6"/>
        <v>84444425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4420007</v>
      </c>
      <c r="D52" s="6">
        <v>127799410</v>
      </c>
      <c r="E52" s="7">
        <v>133807351</v>
      </c>
      <c r="F52" s="8">
        <v>305955489</v>
      </c>
      <c r="G52" s="6">
        <v>205164840</v>
      </c>
      <c r="H52" s="6"/>
      <c r="I52" s="9">
        <v>215386070</v>
      </c>
      <c r="J52" s="10">
        <v>234055000</v>
      </c>
      <c r="K52" s="6">
        <v>232757000</v>
      </c>
      <c r="L52" s="7">
        <v>242726000</v>
      </c>
    </row>
    <row r="53" spans="1:12" ht="13.5">
      <c r="A53" s="79" t="s">
        <v>20</v>
      </c>
      <c r="B53" s="47"/>
      <c r="C53" s="6">
        <v>4763867</v>
      </c>
      <c r="D53" s="6">
        <v>58131356</v>
      </c>
      <c r="E53" s="7">
        <v>89441624</v>
      </c>
      <c r="F53" s="8">
        <v>97881559</v>
      </c>
      <c r="G53" s="6">
        <v>95839315</v>
      </c>
      <c r="H53" s="6"/>
      <c r="I53" s="9">
        <v>93400224</v>
      </c>
      <c r="J53" s="10">
        <v>101493000</v>
      </c>
      <c r="K53" s="6">
        <v>118043000</v>
      </c>
      <c r="L53" s="7">
        <v>133069000</v>
      </c>
    </row>
    <row r="54" spans="1:12" ht="13.5">
      <c r="A54" s="79" t="s">
        <v>21</v>
      </c>
      <c r="B54" s="47"/>
      <c r="C54" s="6">
        <v>3442208</v>
      </c>
      <c r="D54" s="6">
        <v>45675633</v>
      </c>
      <c r="E54" s="7">
        <v>50039324</v>
      </c>
      <c r="F54" s="8">
        <v>73133941</v>
      </c>
      <c r="G54" s="6">
        <v>63361908</v>
      </c>
      <c r="H54" s="6"/>
      <c r="I54" s="9">
        <v>57128454</v>
      </c>
      <c r="J54" s="10">
        <v>77094000</v>
      </c>
      <c r="K54" s="6">
        <v>88820000</v>
      </c>
      <c r="L54" s="7">
        <v>94271000</v>
      </c>
    </row>
    <row r="55" spans="1:12" ht="13.5">
      <c r="A55" s="79" t="s">
        <v>22</v>
      </c>
      <c r="B55" s="47"/>
      <c r="C55" s="6">
        <v>2390750</v>
      </c>
      <c r="D55" s="6">
        <v>63286092</v>
      </c>
      <c r="E55" s="7">
        <v>98888976</v>
      </c>
      <c r="F55" s="8">
        <v>113708605</v>
      </c>
      <c r="G55" s="6">
        <v>100069081</v>
      </c>
      <c r="H55" s="6"/>
      <c r="I55" s="9">
        <v>105524183</v>
      </c>
      <c r="J55" s="10">
        <v>112431000</v>
      </c>
      <c r="K55" s="6">
        <v>132884000</v>
      </c>
      <c r="L55" s="7">
        <v>140186000</v>
      </c>
    </row>
    <row r="56" spans="1:12" ht="13.5">
      <c r="A56" s="79" t="s">
        <v>23</v>
      </c>
      <c r="B56" s="47"/>
      <c r="C56" s="6"/>
      <c r="D56" s="6">
        <v>381199</v>
      </c>
      <c r="E56" s="7">
        <v>476859</v>
      </c>
      <c r="F56" s="8">
        <v>-2647077</v>
      </c>
      <c r="G56" s="6">
        <v>-2518532</v>
      </c>
      <c r="H56" s="6"/>
      <c r="I56" s="9">
        <v>1545146</v>
      </c>
      <c r="J56" s="10">
        <v>30561000</v>
      </c>
      <c r="K56" s="6">
        <v>24470000</v>
      </c>
      <c r="L56" s="7">
        <v>26644000</v>
      </c>
    </row>
    <row r="57" spans="1:12" ht="13.5">
      <c r="A57" s="80" t="s">
        <v>24</v>
      </c>
      <c r="B57" s="47"/>
      <c r="C57" s="21">
        <f>SUM(C52:C56)</f>
        <v>15016832</v>
      </c>
      <c r="D57" s="21">
        <f aca="true" t="shared" si="7" ref="D57:L57">SUM(D52:D56)</f>
        <v>295273690</v>
      </c>
      <c r="E57" s="22">
        <f t="shared" si="7"/>
        <v>372654134</v>
      </c>
      <c r="F57" s="23">
        <f t="shared" si="7"/>
        <v>588032517</v>
      </c>
      <c r="G57" s="21">
        <f t="shared" si="7"/>
        <v>461916612</v>
      </c>
      <c r="H57" s="21">
        <f>SUM(H52:H56)</f>
        <v>0</v>
      </c>
      <c r="I57" s="24">
        <f t="shared" si="7"/>
        <v>472984077</v>
      </c>
      <c r="J57" s="25">
        <f t="shared" si="7"/>
        <v>555634000</v>
      </c>
      <c r="K57" s="21">
        <f t="shared" si="7"/>
        <v>596974000</v>
      </c>
      <c r="L57" s="22">
        <f t="shared" si="7"/>
        <v>636896000</v>
      </c>
    </row>
    <row r="58" spans="1:12" ht="13.5">
      <c r="A58" s="77" t="s">
        <v>25</v>
      </c>
      <c r="B58" s="39"/>
      <c r="C58" s="6">
        <v>4599370</v>
      </c>
      <c r="D58" s="6">
        <v>15411694</v>
      </c>
      <c r="E58" s="7">
        <v>14770939</v>
      </c>
      <c r="F58" s="8">
        <v>21538200</v>
      </c>
      <c r="G58" s="6">
        <v>21860833</v>
      </c>
      <c r="H58" s="6"/>
      <c r="I58" s="9">
        <v>15060747</v>
      </c>
      <c r="J58" s="10">
        <v>22247000</v>
      </c>
      <c r="K58" s="6">
        <v>27493000</v>
      </c>
      <c r="L58" s="7">
        <v>33972000</v>
      </c>
    </row>
    <row r="59" spans="1:12" ht="13.5">
      <c r="A59" s="77" t="s">
        <v>26</v>
      </c>
      <c r="B59" s="39"/>
      <c r="C59" s="11"/>
      <c r="D59" s="11">
        <v>8321875</v>
      </c>
      <c r="E59" s="12">
        <v>8321875</v>
      </c>
      <c r="F59" s="13">
        <v>8321875</v>
      </c>
      <c r="G59" s="11">
        <v>8321875</v>
      </c>
      <c r="H59" s="11"/>
      <c r="I59" s="14">
        <v>8321875</v>
      </c>
      <c r="J59" s="15"/>
      <c r="K59" s="11"/>
      <c r="L59" s="12"/>
    </row>
    <row r="60" spans="1:12" ht="13.5">
      <c r="A60" s="77" t="s">
        <v>27</v>
      </c>
      <c r="B60" s="39"/>
      <c r="C60" s="6"/>
      <c r="D60" s="6">
        <v>50690000</v>
      </c>
      <c r="E60" s="7">
        <v>68307159</v>
      </c>
      <c r="F60" s="8">
        <v>50689999</v>
      </c>
      <c r="G60" s="6"/>
      <c r="H60" s="6"/>
      <c r="I60" s="9">
        <v>70995100</v>
      </c>
      <c r="J60" s="10">
        <v>51378000</v>
      </c>
      <c r="K60" s="6">
        <v>51378000</v>
      </c>
      <c r="L60" s="7">
        <v>51378000</v>
      </c>
    </row>
    <row r="61" spans="1:12" ht="13.5">
      <c r="A61" s="77" t="s">
        <v>28</v>
      </c>
      <c r="B61" s="39" t="s">
        <v>29</v>
      </c>
      <c r="C61" s="6">
        <v>23051771</v>
      </c>
      <c r="D61" s="6">
        <v>273810075</v>
      </c>
      <c r="E61" s="7">
        <v>247611779</v>
      </c>
      <c r="F61" s="8">
        <v>223406144</v>
      </c>
      <c r="G61" s="6">
        <v>280273778</v>
      </c>
      <c r="H61" s="6"/>
      <c r="I61" s="9">
        <v>248713251</v>
      </c>
      <c r="J61" s="10">
        <v>236967055</v>
      </c>
      <c r="K61" s="6">
        <v>236102235</v>
      </c>
      <c r="L61" s="7">
        <v>233880375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363544</v>
      </c>
      <c r="E64" s="7">
        <v>342000</v>
      </c>
      <c r="F64" s="8">
        <v>308000</v>
      </c>
      <c r="G64" s="6">
        <v>342000</v>
      </c>
      <c r="H64" s="6"/>
      <c r="I64" s="9">
        <v>320456</v>
      </c>
      <c r="J64" s="10">
        <v>484000</v>
      </c>
      <c r="K64" s="6">
        <v>408000</v>
      </c>
      <c r="L64" s="7">
        <v>332000</v>
      </c>
    </row>
    <row r="65" spans="1:12" ht="13.5">
      <c r="A65" s="70" t="s">
        <v>40</v>
      </c>
      <c r="B65" s="71"/>
      <c r="C65" s="72">
        <f>SUM(C57:C64)</f>
        <v>42667973</v>
      </c>
      <c r="D65" s="72">
        <f aca="true" t="shared" si="8" ref="D65:L65">SUM(D57:D64)</f>
        <v>643870878</v>
      </c>
      <c r="E65" s="73">
        <f t="shared" si="8"/>
        <v>712007886</v>
      </c>
      <c r="F65" s="74">
        <f t="shared" si="8"/>
        <v>892296735</v>
      </c>
      <c r="G65" s="72">
        <f t="shared" si="8"/>
        <v>772715098</v>
      </c>
      <c r="H65" s="72">
        <f>SUM(H57:H64)</f>
        <v>0</v>
      </c>
      <c r="I65" s="75">
        <f t="shared" si="8"/>
        <v>816395506</v>
      </c>
      <c r="J65" s="82">
        <f t="shared" si="8"/>
        <v>866710055</v>
      </c>
      <c r="K65" s="72">
        <f t="shared" si="8"/>
        <v>912355235</v>
      </c>
      <c r="L65" s="73">
        <f t="shared" si="8"/>
        <v>956458375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38338740</v>
      </c>
      <c r="D68" s="60">
        <v>19922547</v>
      </c>
      <c r="E68" s="61">
        <v>24836460</v>
      </c>
      <c r="F68" s="62">
        <v>33694301</v>
      </c>
      <c r="G68" s="60">
        <v>33545316</v>
      </c>
      <c r="H68" s="60"/>
      <c r="I68" s="63">
        <v>26571213</v>
      </c>
      <c r="J68" s="64">
        <v>35734618</v>
      </c>
      <c r="K68" s="60">
        <v>38334718</v>
      </c>
      <c r="L68" s="61">
        <v>40837853</v>
      </c>
    </row>
    <row r="69" spans="1:12" ht="13.5">
      <c r="A69" s="84" t="s">
        <v>43</v>
      </c>
      <c r="B69" s="39" t="s">
        <v>44</v>
      </c>
      <c r="C69" s="60">
        <f>SUM(C75:C79)</f>
        <v>10900669</v>
      </c>
      <c r="D69" s="60">
        <f aca="true" t="shared" si="9" ref="D69:L69">SUM(D75:D79)</f>
        <v>11836798</v>
      </c>
      <c r="E69" s="61">
        <f t="shared" si="9"/>
        <v>15685795</v>
      </c>
      <c r="F69" s="62">
        <f t="shared" si="9"/>
        <v>65427445</v>
      </c>
      <c r="G69" s="60">
        <f t="shared" si="9"/>
        <v>0</v>
      </c>
      <c r="H69" s="60">
        <f>SUM(H75:H79)</f>
        <v>0</v>
      </c>
      <c r="I69" s="63">
        <f t="shared" si="9"/>
        <v>63532636</v>
      </c>
      <c r="J69" s="64">
        <f t="shared" si="9"/>
        <v>71770940</v>
      </c>
      <c r="K69" s="60">
        <f t="shared" si="9"/>
        <v>77330314</v>
      </c>
      <c r="L69" s="61">
        <f t="shared" si="9"/>
        <v>83239479</v>
      </c>
    </row>
    <row r="70" spans="1:12" ht="13.5">
      <c r="A70" s="79" t="s">
        <v>19</v>
      </c>
      <c r="B70" s="47"/>
      <c r="C70" s="6">
        <v>1940739</v>
      </c>
      <c r="D70" s="6">
        <v>1986649</v>
      </c>
      <c r="E70" s="7">
        <v>1541327</v>
      </c>
      <c r="F70" s="8">
        <v>20510518</v>
      </c>
      <c r="G70" s="6"/>
      <c r="H70" s="6"/>
      <c r="I70" s="9">
        <v>18411604</v>
      </c>
      <c r="J70" s="10">
        <v>18119169</v>
      </c>
      <c r="K70" s="6">
        <v>19409422</v>
      </c>
      <c r="L70" s="7">
        <v>21000880</v>
      </c>
    </row>
    <row r="71" spans="1:12" ht="13.5">
      <c r="A71" s="79" t="s">
        <v>20</v>
      </c>
      <c r="B71" s="47"/>
      <c r="C71" s="6">
        <v>1444670</v>
      </c>
      <c r="D71" s="6">
        <v>1315942</v>
      </c>
      <c r="E71" s="7">
        <v>1890890</v>
      </c>
      <c r="F71" s="8">
        <v>11714549</v>
      </c>
      <c r="G71" s="6"/>
      <c r="H71" s="6"/>
      <c r="I71" s="9">
        <v>10337335</v>
      </c>
      <c r="J71" s="10">
        <v>11118829</v>
      </c>
      <c r="K71" s="6">
        <v>11893666</v>
      </c>
      <c r="L71" s="7">
        <v>12773751</v>
      </c>
    </row>
    <row r="72" spans="1:12" ht="13.5">
      <c r="A72" s="79" t="s">
        <v>21</v>
      </c>
      <c r="B72" s="47"/>
      <c r="C72" s="6">
        <v>554660</v>
      </c>
      <c r="D72" s="6">
        <v>519862</v>
      </c>
      <c r="E72" s="7">
        <v>648321</v>
      </c>
      <c r="F72" s="8">
        <v>7630890</v>
      </c>
      <c r="G72" s="6"/>
      <c r="H72" s="6"/>
      <c r="I72" s="9">
        <v>8687014</v>
      </c>
      <c r="J72" s="10">
        <v>9019748</v>
      </c>
      <c r="K72" s="6">
        <v>9728669</v>
      </c>
      <c r="L72" s="7">
        <v>10526018</v>
      </c>
    </row>
    <row r="73" spans="1:12" ht="13.5">
      <c r="A73" s="79" t="s">
        <v>22</v>
      </c>
      <c r="B73" s="47"/>
      <c r="C73" s="6">
        <v>286038</v>
      </c>
      <c r="D73" s="6">
        <v>277605</v>
      </c>
      <c r="E73" s="7">
        <v>55832</v>
      </c>
      <c r="F73" s="8">
        <v>7798873</v>
      </c>
      <c r="G73" s="6"/>
      <c r="H73" s="6"/>
      <c r="I73" s="9">
        <v>8786215</v>
      </c>
      <c r="J73" s="10">
        <v>8209345</v>
      </c>
      <c r="K73" s="6">
        <v>8865170</v>
      </c>
      <c r="L73" s="7">
        <v>9609605</v>
      </c>
    </row>
    <row r="74" spans="1:12" ht="13.5">
      <c r="A74" s="79" t="s">
        <v>23</v>
      </c>
      <c r="B74" s="47"/>
      <c r="C74" s="6">
        <v>113501</v>
      </c>
      <c r="D74" s="6">
        <v>87432</v>
      </c>
      <c r="E74" s="7">
        <v>22320</v>
      </c>
      <c r="F74" s="8">
        <v>1592989</v>
      </c>
      <c r="G74" s="6"/>
      <c r="H74" s="6"/>
      <c r="I74" s="9">
        <v>2050774</v>
      </c>
      <c r="J74" s="10">
        <v>2050460</v>
      </c>
      <c r="K74" s="6">
        <v>2198951</v>
      </c>
      <c r="L74" s="7">
        <v>2368807</v>
      </c>
    </row>
    <row r="75" spans="1:12" ht="13.5">
      <c r="A75" s="85" t="s">
        <v>24</v>
      </c>
      <c r="B75" s="47"/>
      <c r="C75" s="21">
        <f>SUM(C70:C74)</f>
        <v>4339608</v>
      </c>
      <c r="D75" s="21">
        <f aca="true" t="shared" si="10" ref="D75:L75">SUM(D70:D74)</f>
        <v>4187490</v>
      </c>
      <c r="E75" s="22">
        <f t="shared" si="10"/>
        <v>4158690</v>
      </c>
      <c r="F75" s="23">
        <f t="shared" si="10"/>
        <v>49247819</v>
      </c>
      <c r="G75" s="21">
        <f t="shared" si="10"/>
        <v>0</v>
      </c>
      <c r="H75" s="21">
        <f>SUM(H70:H74)</f>
        <v>0</v>
      </c>
      <c r="I75" s="24">
        <f t="shared" si="10"/>
        <v>48272942</v>
      </c>
      <c r="J75" s="25">
        <f t="shared" si="10"/>
        <v>48517551</v>
      </c>
      <c r="K75" s="21">
        <f t="shared" si="10"/>
        <v>52095878</v>
      </c>
      <c r="L75" s="22">
        <f t="shared" si="10"/>
        <v>56279061</v>
      </c>
    </row>
    <row r="76" spans="1:12" ht="13.5">
      <c r="A76" s="86" t="s">
        <v>25</v>
      </c>
      <c r="B76" s="39"/>
      <c r="C76" s="6">
        <v>106663</v>
      </c>
      <c r="D76" s="6">
        <v>118485</v>
      </c>
      <c r="E76" s="7">
        <v>442093</v>
      </c>
      <c r="F76" s="8"/>
      <c r="G76" s="6"/>
      <c r="H76" s="6"/>
      <c r="I76" s="9"/>
      <c r="J76" s="10">
        <v>7881521</v>
      </c>
      <c r="K76" s="6">
        <v>8309931</v>
      </c>
      <c r="L76" s="7">
        <v>8866620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6454398</v>
      </c>
      <c r="D79" s="6">
        <v>7530823</v>
      </c>
      <c r="E79" s="7">
        <v>11085012</v>
      </c>
      <c r="F79" s="8">
        <v>16179626</v>
      </c>
      <c r="G79" s="6"/>
      <c r="H79" s="6"/>
      <c r="I79" s="9">
        <v>15259694</v>
      </c>
      <c r="J79" s="10">
        <v>15371868</v>
      </c>
      <c r="K79" s="6">
        <v>16924505</v>
      </c>
      <c r="L79" s="7">
        <v>18093798</v>
      </c>
    </row>
    <row r="80" spans="1:12" ht="13.5">
      <c r="A80" s="87" t="s">
        <v>46</v>
      </c>
      <c r="B80" s="71"/>
      <c r="C80" s="72">
        <f>SUM(C68:C69)</f>
        <v>49239409</v>
      </c>
      <c r="D80" s="72">
        <f aca="true" t="shared" si="11" ref="D80:L80">SUM(D68:D69)</f>
        <v>31759345</v>
      </c>
      <c r="E80" s="73">
        <f t="shared" si="11"/>
        <v>40522255</v>
      </c>
      <c r="F80" s="74">
        <f t="shared" si="11"/>
        <v>99121746</v>
      </c>
      <c r="G80" s="72">
        <f t="shared" si="11"/>
        <v>33545316</v>
      </c>
      <c r="H80" s="72">
        <f>SUM(H68:H69)</f>
        <v>0</v>
      </c>
      <c r="I80" s="75">
        <f t="shared" si="11"/>
        <v>90103849</v>
      </c>
      <c r="J80" s="76">
        <f t="shared" si="11"/>
        <v>107505558</v>
      </c>
      <c r="K80" s="72">
        <f t="shared" si="11"/>
        <v>115665032</v>
      </c>
      <c r="L80" s="73">
        <f t="shared" si="11"/>
        <v>124077332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0.2509094737396356</v>
      </c>
      <c r="D82" s="95">
        <f t="shared" si="12"/>
        <v>0.846171845062385</v>
      </c>
      <c r="E82" s="96">
        <f t="shared" si="12"/>
        <v>3.4475847973934983</v>
      </c>
      <c r="F82" s="97">
        <f t="shared" si="12"/>
        <v>11.015791504035773</v>
      </c>
      <c r="G82" s="95">
        <f t="shared" si="12"/>
        <v>0</v>
      </c>
      <c r="H82" s="95">
        <f t="shared" si="12"/>
        <v>0</v>
      </c>
      <c r="I82" s="98">
        <f t="shared" si="12"/>
        <v>10.651351263380024</v>
      </c>
      <c r="J82" s="99">
        <f t="shared" si="12"/>
        <v>1.1613112017935083</v>
      </c>
      <c r="K82" s="95">
        <f t="shared" si="12"/>
        <v>1.089508683323364</v>
      </c>
      <c r="L82" s="96">
        <f t="shared" si="12"/>
        <v>1.1532506005530636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0.22323143640088328</v>
      </c>
      <c r="D83" s="95">
        <f t="shared" si="13"/>
        <v>0.6728941836603523</v>
      </c>
      <c r="E83" s="96">
        <f t="shared" si="13"/>
        <v>2.6830719031617227</v>
      </c>
      <c r="F83" s="97">
        <f t="shared" si="13"/>
        <v>4.313722400711028</v>
      </c>
      <c r="G83" s="95">
        <f t="shared" si="13"/>
        <v>0</v>
      </c>
      <c r="H83" s="95">
        <f t="shared" si="13"/>
        <v>0</v>
      </c>
      <c r="I83" s="98">
        <f t="shared" si="13"/>
        <v>4.236516451093143</v>
      </c>
      <c r="J83" s="99">
        <f t="shared" si="13"/>
        <v>1.1784610933856912</v>
      </c>
      <c r="K83" s="95">
        <f t="shared" si="13"/>
        <v>1.1355841981151393</v>
      </c>
      <c r="L83" s="96">
        <f t="shared" si="13"/>
        <v>1.1074833194585425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0.255</v>
      </c>
      <c r="D84" s="95">
        <f t="shared" si="14"/>
        <v>0.018</v>
      </c>
      <c r="E84" s="96">
        <f t="shared" si="14"/>
        <v>0.022</v>
      </c>
      <c r="F84" s="97">
        <f t="shared" si="14"/>
        <v>0.073</v>
      </c>
      <c r="G84" s="95">
        <f t="shared" si="14"/>
        <v>0</v>
      </c>
      <c r="H84" s="95">
        <f t="shared" si="14"/>
        <v>0</v>
      </c>
      <c r="I84" s="98">
        <f t="shared" si="14"/>
        <v>0.078</v>
      </c>
      <c r="J84" s="99">
        <f t="shared" si="14"/>
        <v>0.083</v>
      </c>
      <c r="K84" s="95">
        <f t="shared" si="14"/>
        <v>0.085</v>
      </c>
      <c r="L84" s="96">
        <f t="shared" si="14"/>
        <v>0.087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0.46</v>
      </c>
      <c r="D85" s="95">
        <f t="shared" si="15"/>
        <v>0.04</v>
      </c>
      <c r="E85" s="96">
        <f t="shared" si="15"/>
        <v>0.12</v>
      </c>
      <c r="F85" s="97">
        <f t="shared" si="15"/>
        <v>0.24</v>
      </c>
      <c r="G85" s="95">
        <f t="shared" si="15"/>
        <v>0</v>
      </c>
      <c r="H85" s="95">
        <f t="shared" si="15"/>
        <v>0</v>
      </c>
      <c r="I85" s="98">
        <f t="shared" si="15"/>
        <v>0.22</v>
      </c>
      <c r="J85" s="99">
        <f t="shared" si="15"/>
        <v>0.13</v>
      </c>
      <c r="K85" s="95">
        <f t="shared" si="15"/>
        <v>0.13</v>
      </c>
      <c r="L85" s="96">
        <f t="shared" si="15"/>
        <v>0.13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45329805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7068693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>
        <v>53707439</v>
      </c>
      <c r="G91" s="6"/>
      <c r="H91" s="6">
        <v>7610121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1125580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53707439</v>
      </c>
      <c r="G93" s="72">
        <f t="shared" si="16"/>
        <v>0</v>
      </c>
      <c r="H93" s="72">
        <f>SUM(H89:H92)</f>
        <v>61134199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68991675</v>
      </c>
      <c r="D5" s="40">
        <f aca="true" t="shared" si="0" ref="D5:L5">SUM(D11:D18)</f>
        <v>73187381</v>
      </c>
      <c r="E5" s="41">
        <f t="shared" si="0"/>
        <v>72292831</v>
      </c>
      <c r="F5" s="42">
        <f t="shared" si="0"/>
        <v>76121686</v>
      </c>
      <c r="G5" s="40">
        <f t="shared" si="0"/>
        <v>80958649</v>
      </c>
      <c r="H5" s="40">
        <f>SUM(H11:H18)</f>
        <v>67563560</v>
      </c>
      <c r="I5" s="43">
        <f t="shared" si="0"/>
        <v>78939776</v>
      </c>
      <c r="J5" s="44">
        <f t="shared" si="0"/>
        <v>44173585</v>
      </c>
      <c r="K5" s="40">
        <f t="shared" si="0"/>
        <v>65963757</v>
      </c>
      <c r="L5" s="41">
        <f t="shared" si="0"/>
        <v>95744968</v>
      </c>
    </row>
    <row r="6" spans="1:12" ht="13.5">
      <c r="A6" s="46" t="s">
        <v>19</v>
      </c>
      <c r="B6" s="47"/>
      <c r="C6" s="6">
        <v>13707877</v>
      </c>
      <c r="D6" s="6">
        <v>9037371</v>
      </c>
      <c r="E6" s="7">
        <v>5227322</v>
      </c>
      <c r="F6" s="8">
        <v>22410644</v>
      </c>
      <c r="G6" s="6">
        <v>20798523</v>
      </c>
      <c r="H6" s="6">
        <v>17660108</v>
      </c>
      <c r="I6" s="9">
        <v>17832475</v>
      </c>
      <c r="J6" s="10">
        <v>11252000</v>
      </c>
      <c r="K6" s="6">
        <v>7639078</v>
      </c>
      <c r="L6" s="7">
        <v>8272684</v>
      </c>
    </row>
    <row r="7" spans="1:12" ht="13.5">
      <c r="A7" s="46" t="s">
        <v>20</v>
      </c>
      <c r="B7" s="47"/>
      <c r="C7" s="6">
        <v>13196796</v>
      </c>
      <c r="D7" s="6">
        <v>12568101</v>
      </c>
      <c r="E7" s="7">
        <v>11668913</v>
      </c>
      <c r="F7" s="8">
        <v>16941930</v>
      </c>
      <c r="G7" s="6">
        <v>18570877</v>
      </c>
      <c r="H7" s="6">
        <v>18582960</v>
      </c>
      <c r="I7" s="9">
        <v>19344180</v>
      </c>
      <c r="J7" s="10">
        <v>9677544</v>
      </c>
      <c r="K7" s="6">
        <v>7740351</v>
      </c>
      <c r="L7" s="7">
        <v>29838140</v>
      </c>
    </row>
    <row r="8" spans="1:12" ht="13.5">
      <c r="A8" s="46" t="s">
        <v>21</v>
      </c>
      <c r="B8" s="47"/>
      <c r="C8" s="6">
        <v>5119727</v>
      </c>
      <c r="D8" s="6">
        <v>12523725</v>
      </c>
      <c r="E8" s="7">
        <v>2383150</v>
      </c>
      <c r="F8" s="8">
        <v>5600000</v>
      </c>
      <c r="G8" s="6">
        <v>4300802</v>
      </c>
      <c r="H8" s="6">
        <v>4394194</v>
      </c>
      <c r="I8" s="9">
        <v>4412356</v>
      </c>
      <c r="J8" s="10">
        <v>2539000</v>
      </c>
      <c r="K8" s="6">
        <v>2450000</v>
      </c>
      <c r="L8" s="7">
        <v>2500000</v>
      </c>
    </row>
    <row r="9" spans="1:12" ht="13.5">
      <c r="A9" s="46" t="s">
        <v>22</v>
      </c>
      <c r="B9" s="47"/>
      <c r="C9" s="6">
        <v>14480977</v>
      </c>
      <c r="D9" s="6">
        <v>13276743</v>
      </c>
      <c r="E9" s="7">
        <v>13283916</v>
      </c>
      <c r="F9" s="8">
        <v>9762000</v>
      </c>
      <c r="G9" s="6">
        <v>9797357</v>
      </c>
      <c r="H9" s="6">
        <v>9571890</v>
      </c>
      <c r="I9" s="9">
        <v>9594725</v>
      </c>
      <c r="J9" s="10">
        <v>5980000</v>
      </c>
      <c r="K9" s="6">
        <v>10180000</v>
      </c>
      <c r="L9" s="7">
        <v>16200000</v>
      </c>
    </row>
    <row r="10" spans="1:12" ht="13.5">
      <c r="A10" s="46" t="s">
        <v>23</v>
      </c>
      <c r="B10" s="47"/>
      <c r="C10" s="6">
        <v>199788</v>
      </c>
      <c r="D10" s="6">
        <v>198605</v>
      </c>
      <c r="E10" s="7">
        <v>159731</v>
      </c>
      <c r="F10" s="8"/>
      <c r="G10" s="6"/>
      <c r="H10" s="6"/>
      <c r="I10" s="9"/>
      <c r="J10" s="10"/>
      <c r="K10" s="6">
        <v>500000</v>
      </c>
      <c r="L10" s="7"/>
    </row>
    <row r="11" spans="1:12" ht="13.5">
      <c r="A11" s="48" t="s">
        <v>24</v>
      </c>
      <c r="B11" s="47"/>
      <c r="C11" s="21">
        <f>SUM(C6:C10)</f>
        <v>46705165</v>
      </c>
      <c r="D11" s="21">
        <f aca="true" t="shared" si="1" ref="D11:L11">SUM(D6:D10)</f>
        <v>47604545</v>
      </c>
      <c r="E11" s="22">
        <f t="shared" si="1"/>
        <v>32723032</v>
      </c>
      <c r="F11" s="23">
        <f t="shared" si="1"/>
        <v>54714574</v>
      </c>
      <c r="G11" s="21">
        <f t="shared" si="1"/>
        <v>53467559</v>
      </c>
      <c r="H11" s="21">
        <f>SUM(H6:H10)</f>
        <v>50209152</v>
      </c>
      <c r="I11" s="24">
        <f t="shared" si="1"/>
        <v>51183736</v>
      </c>
      <c r="J11" s="25">
        <f t="shared" si="1"/>
        <v>29448544</v>
      </c>
      <c r="K11" s="21">
        <f t="shared" si="1"/>
        <v>28509429</v>
      </c>
      <c r="L11" s="22">
        <f t="shared" si="1"/>
        <v>56810824</v>
      </c>
    </row>
    <row r="12" spans="1:12" ht="13.5">
      <c r="A12" s="49" t="s">
        <v>25</v>
      </c>
      <c r="B12" s="39"/>
      <c r="C12" s="6">
        <v>5500367</v>
      </c>
      <c r="D12" s="6">
        <v>1036623</v>
      </c>
      <c r="E12" s="7">
        <v>2062506</v>
      </c>
      <c r="F12" s="8">
        <v>7784211</v>
      </c>
      <c r="G12" s="6">
        <v>9076291</v>
      </c>
      <c r="H12" s="6">
        <v>6727629</v>
      </c>
      <c r="I12" s="9">
        <v>8726857</v>
      </c>
      <c r="J12" s="10">
        <v>4419386</v>
      </c>
      <c r="K12" s="6">
        <v>5327368</v>
      </c>
      <c r="L12" s="7">
        <v>6112284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16786143</v>
      </c>
      <c r="D15" s="6">
        <v>24546213</v>
      </c>
      <c r="E15" s="7">
        <v>37507293</v>
      </c>
      <c r="F15" s="8">
        <v>13622901</v>
      </c>
      <c r="G15" s="6">
        <v>18414799</v>
      </c>
      <c r="H15" s="6">
        <v>10626779</v>
      </c>
      <c r="I15" s="9">
        <v>19029183</v>
      </c>
      <c r="J15" s="10">
        <v>10305655</v>
      </c>
      <c r="K15" s="6">
        <v>32126960</v>
      </c>
      <c r="L15" s="7">
        <v>32821860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45289981</v>
      </c>
      <c r="D20" s="53">
        <f aca="true" t="shared" si="2" ref="D20:L20">SUM(D26:D33)</f>
        <v>48322201</v>
      </c>
      <c r="E20" s="54">
        <f t="shared" si="2"/>
        <v>74730435</v>
      </c>
      <c r="F20" s="55">
        <f t="shared" si="2"/>
        <v>71944479</v>
      </c>
      <c r="G20" s="53">
        <f t="shared" si="2"/>
        <v>71417823</v>
      </c>
      <c r="H20" s="53">
        <f>SUM(H26:H33)</f>
        <v>63812769</v>
      </c>
      <c r="I20" s="56">
        <f t="shared" si="2"/>
        <v>65883714</v>
      </c>
      <c r="J20" s="57">
        <f t="shared" si="2"/>
        <v>82111000</v>
      </c>
      <c r="K20" s="53">
        <f t="shared" si="2"/>
        <v>100539203</v>
      </c>
      <c r="L20" s="54">
        <f t="shared" si="2"/>
        <v>94022266</v>
      </c>
    </row>
    <row r="21" spans="1:12" ht="13.5">
      <c r="A21" s="46" t="s">
        <v>19</v>
      </c>
      <c r="B21" s="47"/>
      <c r="C21" s="6">
        <v>25549320</v>
      </c>
      <c r="D21" s="6">
        <v>26265064</v>
      </c>
      <c r="E21" s="7">
        <v>36861985</v>
      </c>
      <c r="F21" s="8">
        <v>16923704</v>
      </c>
      <c r="G21" s="6">
        <v>16708924</v>
      </c>
      <c r="H21" s="6">
        <v>16615867</v>
      </c>
      <c r="I21" s="9">
        <v>16904986</v>
      </c>
      <c r="J21" s="10">
        <v>26016509</v>
      </c>
      <c r="K21" s="6">
        <v>21673906</v>
      </c>
      <c r="L21" s="7">
        <v>23949199</v>
      </c>
    </row>
    <row r="22" spans="1:12" ht="13.5">
      <c r="A22" s="46" t="s">
        <v>20</v>
      </c>
      <c r="B22" s="47"/>
      <c r="C22" s="6">
        <v>7435321</v>
      </c>
      <c r="D22" s="6">
        <v>9731885</v>
      </c>
      <c r="E22" s="7">
        <v>11517699</v>
      </c>
      <c r="F22" s="8">
        <v>10695000</v>
      </c>
      <c r="G22" s="6">
        <v>10695000</v>
      </c>
      <c r="H22" s="6">
        <v>10294779</v>
      </c>
      <c r="I22" s="9">
        <v>10297119</v>
      </c>
      <c r="J22" s="10">
        <v>11605000</v>
      </c>
      <c r="K22" s="6">
        <v>15068000</v>
      </c>
      <c r="L22" s="7">
        <v>9459000</v>
      </c>
    </row>
    <row r="23" spans="1:12" ht="13.5">
      <c r="A23" s="46" t="s">
        <v>21</v>
      </c>
      <c r="B23" s="47"/>
      <c r="C23" s="6">
        <v>3132236</v>
      </c>
      <c r="D23" s="6">
        <v>6649555</v>
      </c>
      <c r="E23" s="7">
        <v>10855467</v>
      </c>
      <c r="F23" s="8">
        <v>21241425</v>
      </c>
      <c r="G23" s="6">
        <v>22566756</v>
      </c>
      <c r="H23" s="6">
        <v>20374057</v>
      </c>
      <c r="I23" s="9">
        <v>20658479</v>
      </c>
      <c r="J23" s="10">
        <v>27016613</v>
      </c>
      <c r="K23" s="6">
        <v>34151859</v>
      </c>
      <c r="L23" s="7">
        <v>33487209</v>
      </c>
    </row>
    <row r="24" spans="1:12" ht="13.5">
      <c r="A24" s="46" t="s">
        <v>22</v>
      </c>
      <c r="B24" s="47"/>
      <c r="C24" s="6">
        <v>1234103</v>
      </c>
      <c r="D24" s="6">
        <v>4215159</v>
      </c>
      <c r="E24" s="7">
        <v>3927290</v>
      </c>
      <c r="F24" s="8">
        <v>6900951</v>
      </c>
      <c r="G24" s="6">
        <v>8504361</v>
      </c>
      <c r="H24" s="6">
        <v>7026158</v>
      </c>
      <c r="I24" s="9">
        <v>7261727</v>
      </c>
      <c r="J24" s="10">
        <v>3775265</v>
      </c>
      <c r="K24" s="6">
        <v>18877052</v>
      </c>
      <c r="L24" s="7">
        <v>17635088</v>
      </c>
    </row>
    <row r="25" spans="1:12" ht="13.5">
      <c r="A25" s="46" t="s">
        <v>23</v>
      </c>
      <c r="B25" s="47"/>
      <c r="C25" s="6"/>
      <c r="D25" s="6"/>
      <c r="E25" s="7">
        <v>264607</v>
      </c>
      <c r="F25" s="8"/>
      <c r="G25" s="6">
        <v>15000</v>
      </c>
      <c r="H25" s="6"/>
      <c r="I25" s="9"/>
      <c r="J25" s="10">
        <v>25000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37350980</v>
      </c>
      <c r="D26" s="21">
        <f t="shared" si="3"/>
        <v>46861663</v>
      </c>
      <c r="E26" s="22">
        <f t="shared" si="3"/>
        <v>63427048</v>
      </c>
      <c r="F26" s="23">
        <f t="shared" si="3"/>
        <v>55761080</v>
      </c>
      <c r="G26" s="21">
        <f t="shared" si="3"/>
        <v>58490041</v>
      </c>
      <c r="H26" s="21">
        <f>SUM(H21:H25)</f>
        <v>54310861</v>
      </c>
      <c r="I26" s="24">
        <f t="shared" si="3"/>
        <v>55122311</v>
      </c>
      <c r="J26" s="25">
        <f t="shared" si="3"/>
        <v>68438387</v>
      </c>
      <c r="K26" s="21">
        <f t="shared" si="3"/>
        <v>89770817</v>
      </c>
      <c r="L26" s="22">
        <f t="shared" si="3"/>
        <v>84530496</v>
      </c>
    </row>
    <row r="27" spans="1:12" ht="13.5">
      <c r="A27" s="49" t="s">
        <v>25</v>
      </c>
      <c r="B27" s="59"/>
      <c r="C27" s="6">
        <v>7474255</v>
      </c>
      <c r="D27" s="6">
        <v>286571</v>
      </c>
      <c r="E27" s="7">
        <v>4634257</v>
      </c>
      <c r="F27" s="8">
        <v>4512149</v>
      </c>
      <c r="G27" s="6">
        <v>4790703</v>
      </c>
      <c r="H27" s="6">
        <v>3578344</v>
      </c>
      <c r="I27" s="9">
        <v>4819372</v>
      </c>
      <c r="J27" s="10">
        <v>5077588</v>
      </c>
      <c r="K27" s="6">
        <v>4334386</v>
      </c>
      <c r="L27" s="7">
        <v>2451770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464746</v>
      </c>
      <c r="D30" s="6">
        <v>1173967</v>
      </c>
      <c r="E30" s="7">
        <v>6669130</v>
      </c>
      <c r="F30" s="8">
        <v>11671250</v>
      </c>
      <c r="G30" s="6">
        <v>8137079</v>
      </c>
      <c r="H30" s="6">
        <v>5923564</v>
      </c>
      <c r="I30" s="9">
        <v>5942031</v>
      </c>
      <c r="J30" s="10">
        <v>8595025</v>
      </c>
      <c r="K30" s="6">
        <v>6434000</v>
      </c>
      <c r="L30" s="7">
        <v>7040000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39257197</v>
      </c>
      <c r="D36" s="6">
        <f t="shared" si="4"/>
        <v>35302435</v>
      </c>
      <c r="E36" s="7">
        <f t="shared" si="4"/>
        <v>42089307</v>
      </c>
      <c r="F36" s="8">
        <f t="shared" si="4"/>
        <v>39334348</v>
      </c>
      <c r="G36" s="6">
        <f t="shared" si="4"/>
        <v>37507447</v>
      </c>
      <c r="H36" s="6">
        <f>H6+H21</f>
        <v>34275975</v>
      </c>
      <c r="I36" s="9">
        <f t="shared" si="4"/>
        <v>34737461</v>
      </c>
      <c r="J36" s="10">
        <f t="shared" si="4"/>
        <v>37268509</v>
      </c>
      <c r="K36" s="6">
        <f t="shared" si="4"/>
        <v>29312984</v>
      </c>
      <c r="L36" s="7">
        <f t="shared" si="4"/>
        <v>32221883</v>
      </c>
    </row>
    <row r="37" spans="1:12" ht="13.5">
      <c r="A37" s="46" t="s">
        <v>20</v>
      </c>
      <c r="B37" s="47"/>
      <c r="C37" s="6">
        <f t="shared" si="4"/>
        <v>20632117</v>
      </c>
      <c r="D37" s="6">
        <f t="shared" si="4"/>
        <v>22299986</v>
      </c>
      <c r="E37" s="7">
        <f t="shared" si="4"/>
        <v>23186612</v>
      </c>
      <c r="F37" s="8">
        <f t="shared" si="4"/>
        <v>27636930</v>
      </c>
      <c r="G37" s="6">
        <f t="shared" si="4"/>
        <v>29265877</v>
      </c>
      <c r="H37" s="6">
        <f>H7+H22</f>
        <v>28877739</v>
      </c>
      <c r="I37" s="9">
        <f t="shared" si="4"/>
        <v>29641299</v>
      </c>
      <c r="J37" s="10">
        <f t="shared" si="4"/>
        <v>21282544</v>
      </c>
      <c r="K37" s="6">
        <f t="shared" si="4"/>
        <v>22808351</v>
      </c>
      <c r="L37" s="7">
        <f t="shared" si="4"/>
        <v>39297140</v>
      </c>
    </row>
    <row r="38" spans="1:12" ht="13.5">
      <c r="A38" s="46" t="s">
        <v>21</v>
      </c>
      <c r="B38" s="47"/>
      <c r="C38" s="6">
        <f t="shared" si="4"/>
        <v>8251963</v>
      </c>
      <c r="D38" s="6">
        <f t="shared" si="4"/>
        <v>19173280</v>
      </c>
      <c r="E38" s="7">
        <f t="shared" si="4"/>
        <v>13238617</v>
      </c>
      <c r="F38" s="8">
        <f t="shared" si="4"/>
        <v>26841425</v>
      </c>
      <c r="G38" s="6">
        <f t="shared" si="4"/>
        <v>26867558</v>
      </c>
      <c r="H38" s="6">
        <f>H8+H23</f>
        <v>24768251</v>
      </c>
      <c r="I38" s="9">
        <f t="shared" si="4"/>
        <v>25070835</v>
      </c>
      <c r="J38" s="10">
        <f t="shared" si="4"/>
        <v>29555613</v>
      </c>
      <c r="K38" s="6">
        <f t="shared" si="4"/>
        <v>36601859</v>
      </c>
      <c r="L38" s="7">
        <f t="shared" si="4"/>
        <v>35987209</v>
      </c>
    </row>
    <row r="39" spans="1:12" ht="13.5">
      <c r="A39" s="46" t="s">
        <v>22</v>
      </c>
      <c r="B39" s="47"/>
      <c r="C39" s="6">
        <f t="shared" si="4"/>
        <v>15715080</v>
      </c>
      <c r="D39" s="6">
        <f t="shared" si="4"/>
        <v>17491902</v>
      </c>
      <c r="E39" s="7">
        <f t="shared" si="4"/>
        <v>17211206</v>
      </c>
      <c r="F39" s="8">
        <f t="shared" si="4"/>
        <v>16662951</v>
      </c>
      <c r="G39" s="6">
        <f t="shared" si="4"/>
        <v>18301718</v>
      </c>
      <c r="H39" s="6">
        <f>H9+H24</f>
        <v>16598048</v>
      </c>
      <c r="I39" s="9">
        <f t="shared" si="4"/>
        <v>16856452</v>
      </c>
      <c r="J39" s="10">
        <f t="shared" si="4"/>
        <v>9755265</v>
      </c>
      <c r="K39" s="6">
        <f t="shared" si="4"/>
        <v>29057052</v>
      </c>
      <c r="L39" s="7">
        <f t="shared" si="4"/>
        <v>33835088</v>
      </c>
    </row>
    <row r="40" spans="1:12" ht="13.5">
      <c r="A40" s="46" t="s">
        <v>23</v>
      </c>
      <c r="B40" s="47"/>
      <c r="C40" s="6">
        <f t="shared" si="4"/>
        <v>199788</v>
      </c>
      <c r="D40" s="6">
        <f t="shared" si="4"/>
        <v>198605</v>
      </c>
      <c r="E40" s="7">
        <f t="shared" si="4"/>
        <v>424338</v>
      </c>
      <c r="F40" s="8">
        <f t="shared" si="4"/>
        <v>0</v>
      </c>
      <c r="G40" s="6">
        <f t="shared" si="4"/>
        <v>15000</v>
      </c>
      <c r="H40" s="6">
        <f>H10+H25</f>
        <v>0</v>
      </c>
      <c r="I40" s="9">
        <f t="shared" si="4"/>
        <v>0</v>
      </c>
      <c r="J40" s="10">
        <f t="shared" si="4"/>
        <v>25000</v>
      </c>
      <c r="K40" s="6">
        <f t="shared" si="4"/>
        <v>500000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84056145</v>
      </c>
      <c r="D41" s="21">
        <f aca="true" t="shared" si="5" ref="D41:L41">SUM(D36:D40)</f>
        <v>94466208</v>
      </c>
      <c r="E41" s="22">
        <f t="shared" si="5"/>
        <v>96150080</v>
      </c>
      <c r="F41" s="23">
        <f t="shared" si="5"/>
        <v>110475654</v>
      </c>
      <c r="G41" s="21">
        <f t="shared" si="5"/>
        <v>111957600</v>
      </c>
      <c r="H41" s="21">
        <f>SUM(H36:H40)</f>
        <v>104520013</v>
      </c>
      <c r="I41" s="24">
        <f t="shared" si="5"/>
        <v>106306047</v>
      </c>
      <c r="J41" s="25">
        <f t="shared" si="5"/>
        <v>97886931</v>
      </c>
      <c r="K41" s="21">
        <f t="shared" si="5"/>
        <v>118280246</v>
      </c>
      <c r="L41" s="22">
        <f t="shared" si="5"/>
        <v>141341320</v>
      </c>
    </row>
    <row r="42" spans="1:12" ht="13.5">
      <c r="A42" s="49" t="s">
        <v>25</v>
      </c>
      <c r="B42" s="39"/>
      <c r="C42" s="6">
        <f t="shared" si="4"/>
        <v>12974622</v>
      </c>
      <c r="D42" s="6">
        <f t="shared" si="4"/>
        <v>1323194</v>
      </c>
      <c r="E42" s="61">
        <f t="shared" si="4"/>
        <v>6696763</v>
      </c>
      <c r="F42" s="62">
        <f t="shared" si="4"/>
        <v>12296360</v>
      </c>
      <c r="G42" s="60">
        <f t="shared" si="4"/>
        <v>13866994</v>
      </c>
      <c r="H42" s="60">
        <f t="shared" si="4"/>
        <v>10305973</v>
      </c>
      <c r="I42" s="63">
        <f t="shared" si="4"/>
        <v>13546229</v>
      </c>
      <c r="J42" s="64">
        <f t="shared" si="4"/>
        <v>9496974</v>
      </c>
      <c r="K42" s="60">
        <f t="shared" si="4"/>
        <v>9661754</v>
      </c>
      <c r="L42" s="61">
        <f t="shared" si="4"/>
        <v>8564054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17250889</v>
      </c>
      <c r="D45" s="6">
        <f t="shared" si="4"/>
        <v>25720180</v>
      </c>
      <c r="E45" s="61">
        <f t="shared" si="4"/>
        <v>44176423</v>
      </c>
      <c r="F45" s="62">
        <f t="shared" si="4"/>
        <v>25294151</v>
      </c>
      <c r="G45" s="60">
        <f t="shared" si="4"/>
        <v>26551878</v>
      </c>
      <c r="H45" s="60">
        <f t="shared" si="4"/>
        <v>16550343</v>
      </c>
      <c r="I45" s="63">
        <f t="shared" si="4"/>
        <v>24971214</v>
      </c>
      <c r="J45" s="64">
        <f t="shared" si="4"/>
        <v>18900680</v>
      </c>
      <c r="K45" s="60">
        <f t="shared" si="4"/>
        <v>38560960</v>
      </c>
      <c r="L45" s="61">
        <f t="shared" si="4"/>
        <v>39861860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114281656</v>
      </c>
      <c r="D49" s="72">
        <f aca="true" t="shared" si="6" ref="D49:L49">SUM(D41:D48)</f>
        <v>121509582</v>
      </c>
      <c r="E49" s="73">
        <f t="shared" si="6"/>
        <v>147023266</v>
      </c>
      <c r="F49" s="74">
        <f t="shared" si="6"/>
        <v>148066165</v>
      </c>
      <c r="G49" s="72">
        <f t="shared" si="6"/>
        <v>152376472</v>
      </c>
      <c r="H49" s="72">
        <f>SUM(H41:H48)</f>
        <v>131376329</v>
      </c>
      <c r="I49" s="75">
        <f t="shared" si="6"/>
        <v>144823490</v>
      </c>
      <c r="J49" s="76">
        <f t="shared" si="6"/>
        <v>126284585</v>
      </c>
      <c r="K49" s="72">
        <f t="shared" si="6"/>
        <v>166502960</v>
      </c>
      <c r="L49" s="73">
        <f t="shared" si="6"/>
        <v>189767234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39257197</v>
      </c>
      <c r="D52" s="6">
        <v>35302435</v>
      </c>
      <c r="E52" s="7">
        <v>42089307</v>
      </c>
      <c r="F52" s="8">
        <v>352743950</v>
      </c>
      <c r="G52" s="6">
        <v>371404840</v>
      </c>
      <c r="H52" s="6"/>
      <c r="I52" s="9">
        <v>51243634</v>
      </c>
      <c r="J52" s="10">
        <v>380354971</v>
      </c>
      <c r="K52" s="6">
        <v>378663198</v>
      </c>
      <c r="L52" s="7">
        <v>384510747</v>
      </c>
    </row>
    <row r="53" spans="1:12" ht="13.5">
      <c r="A53" s="79" t="s">
        <v>20</v>
      </c>
      <c r="B53" s="47"/>
      <c r="C53" s="6">
        <v>20632117</v>
      </c>
      <c r="D53" s="6">
        <v>22299986</v>
      </c>
      <c r="E53" s="7">
        <v>23186612</v>
      </c>
      <c r="F53" s="8">
        <v>234554335</v>
      </c>
      <c r="G53" s="6">
        <v>234945298</v>
      </c>
      <c r="H53" s="6"/>
      <c r="I53" s="9">
        <v>42890913</v>
      </c>
      <c r="J53" s="10">
        <v>252383189</v>
      </c>
      <c r="K53" s="6">
        <v>268519509</v>
      </c>
      <c r="L53" s="7">
        <v>301144618</v>
      </c>
    </row>
    <row r="54" spans="1:12" ht="13.5">
      <c r="A54" s="79" t="s">
        <v>21</v>
      </c>
      <c r="B54" s="47"/>
      <c r="C54" s="6">
        <v>8251963</v>
      </c>
      <c r="D54" s="6">
        <v>19173280</v>
      </c>
      <c r="E54" s="7">
        <v>13238617</v>
      </c>
      <c r="F54" s="8">
        <v>338091787</v>
      </c>
      <c r="G54" s="6">
        <v>340340338</v>
      </c>
      <c r="H54" s="6"/>
      <c r="I54" s="9">
        <v>14740187</v>
      </c>
      <c r="J54" s="10">
        <v>359630183</v>
      </c>
      <c r="K54" s="6">
        <v>382130944</v>
      </c>
      <c r="L54" s="7">
        <v>404017055</v>
      </c>
    </row>
    <row r="55" spans="1:12" ht="13.5">
      <c r="A55" s="79" t="s">
        <v>22</v>
      </c>
      <c r="B55" s="47"/>
      <c r="C55" s="6">
        <v>15715080</v>
      </c>
      <c r="D55" s="6">
        <v>17491902</v>
      </c>
      <c r="E55" s="7">
        <v>17211206</v>
      </c>
      <c r="F55" s="8">
        <v>347050597</v>
      </c>
      <c r="G55" s="6">
        <v>349287998</v>
      </c>
      <c r="H55" s="6"/>
      <c r="I55" s="9">
        <v>18588180</v>
      </c>
      <c r="J55" s="10">
        <v>357918122</v>
      </c>
      <c r="K55" s="6">
        <v>387393124</v>
      </c>
      <c r="L55" s="7">
        <v>417015739</v>
      </c>
    </row>
    <row r="56" spans="1:12" ht="13.5">
      <c r="A56" s="79" t="s">
        <v>23</v>
      </c>
      <c r="B56" s="47"/>
      <c r="C56" s="6">
        <v>199788</v>
      </c>
      <c r="D56" s="6">
        <v>1081546481</v>
      </c>
      <c r="E56" s="7">
        <v>1221739706</v>
      </c>
      <c r="F56" s="8">
        <v>13833411</v>
      </c>
      <c r="G56" s="6">
        <v>1690441</v>
      </c>
      <c r="H56" s="6"/>
      <c r="I56" s="9">
        <v>-8347352</v>
      </c>
      <c r="J56" s="10">
        <v>2972467</v>
      </c>
      <c r="K56" s="6">
        <v>3201720</v>
      </c>
      <c r="L56" s="7">
        <v>2930973</v>
      </c>
    </row>
    <row r="57" spans="1:12" ht="13.5">
      <c r="A57" s="80" t="s">
        <v>24</v>
      </c>
      <c r="B57" s="47"/>
      <c r="C57" s="21">
        <f>SUM(C52:C56)</f>
        <v>84056145</v>
      </c>
      <c r="D57" s="21">
        <f aca="true" t="shared" si="7" ref="D57:L57">SUM(D52:D56)</f>
        <v>1175814084</v>
      </c>
      <c r="E57" s="22">
        <f t="shared" si="7"/>
        <v>1317465448</v>
      </c>
      <c r="F57" s="23">
        <f t="shared" si="7"/>
        <v>1286274080</v>
      </c>
      <c r="G57" s="21">
        <f t="shared" si="7"/>
        <v>1297668915</v>
      </c>
      <c r="H57" s="21">
        <f>SUM(H52:H56)</f>
        <v>0</v>
      </c>
      <c r="I57" s="24">
        <f t="shared" si="7"/>
        <v>119115562</v>
      </c>
      <c r="J57" s="25">
        <f t="shared" si="7"/>
        <v>1353258932</v>
      </c>
      <c r="K57" s="21">
        <f t="shared" si="7"/>
        <v>1419908495</v>
      </c>
      <c r="L57" s="22">
        <f t="shared" si="7"/>
        <v>1509619132</v>
      </c>
    </row>
    <row r="58" spans="1:12" ht="13.5">
      <c r="A58" s="77" t="s">
        <v>25</v>
      </c>
      <c r="B58" s="39"/>
      <c r="C58" s="6">
        <v>12974622</v>
      </c>
      <c r="D58" s="6">
        <v>268402213</v>
      </c>
      <c r="E58" s="7">
        <v>285625515</v>
      </c>
      <c r="F58" s="8">
        <v>267882371</v>
      </c>
      <c r="G58" s="6">
        <v>276991523</v>
      </c>
      <c r="H58" s="6"/>
      <c r="I58" s="9">
        <v>1200586</v>
      </c>
      <c r="J58" s="10">
        <v>290926414</v>
      </c>
      <c r="K58" s="6">
        <v>298581665</v>
      </c>
      <c r="L58" s="7">
        <v>305139216</v>
      </c>
    </row>
    <row r="59" spans="1:12" ht="13.5">
      <c r="A59" s="77" t="s">
        <v>26</v>
      </c>
      <c r="B59" s="39"/>
      <c r="C59" s="11"/>
      <c r="D59" s="11">
        <v>4225599</v>
      </c>
      <c r="E59" s="12">
        <v>4225599</v>
      </c>
      <c r="F59" s="13">
        <v>4225599</v>
      </c>
      <c r="G59" s="11">
        <v>4225599</v>
      </c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330888400</v>
      </c>
      <c r="E60" s="7">
        <v>330888400</v>
      </c>
      <c r="F60" s="8">
        <v>306193320</v>
      </c>
      <c r="G60" s="6">
        <v>602829513</v>
      </c>
      <c r="H60" s="6"/>
      <c r="I60" s="9"/>
      <c r="J60" s="10">
        <v>602829513</v>
      </c>
      <c r="K60" s="6">
        <v>602829513</v>
      </c>
      <c r="L60" s="7">
        <v>602829513</v>
      </c>
    </row>
    <row r="61" spans="1:12" ht="13.5">
      <c r="A61" s="77" t="s">
        <v>28</v>
      </c>
      <c r="B61" s="39" t="s">
        <v>29</v>
      </c>
      <c r="C61" s="6">
        <v>17250889</v>
      </c>
      <c r="D61" s="6">
        <v>305117143</v>
      </c>
      <c r="E61" s="7">
        <v>358839938</v>
      </c>
      <c r="F61" s="8">
        <v>376701443</v>
      </c>
      <c r="G61" s="6">
        <v>316453284</v>
      </c>
      <c r="H61" s="6"/>
      <c r="I61" s="9">
        <v>48952421</v>
      </c>
      <c r="J61" s="10">
        <v>319953573</v>
      </c>
      <c r="K61" s="6">
        <v>337049362</v>
      </c>
      <c r="L61" s="7">
        <v>355323802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35982</v>
      </c>
      <c r="E64" s="7">
        <v>48268</v>
      </c>
      <c r="F64" s="8">
        <v>32789</v>
      </c>
      <c r="G64" s="6">
        <v>618703</v>
      </c>
      <c r="H64" s="6"/>
      <c r="I64" s="9">
        <v>38191</v>
      </c>
      <c r="J64" s="10">
        <v>583433</v>
      </c>
      <c r="K64" s="6">
        <v>546103</v>
      </c>
      <c r="L64" s="7">
        <v>506566</v>
      </c>
    </row>
    <row r="65" spans="1:12" ht="13.5">
      <c r="A65" s="70" t="s">
        <v>40</v>
      </c>
      <c r="B65" s="71"/>
      <c r="C65" s="72">
        <f>SUM(C57:C64)</f>
        <v>114281656</v>
      </c>
      <c r="D65" s="72">
        <f aca="true" t="shared" si="8" ref="D65:L65">SUM(D57:D64)</f>
        <v>2084483421</v>
      </c>
      <c r="E65" s="73">
        <f t="shared" si="8"/>
        <v>2297093168</v>
      </c>
      <c r="F65" s="74">
        <f t="shared" si="8"/>
        <v>2241309602</v>
      </c>
      <c r="G65" s="72">
        <f t="shared" si="8"/>
        <v>2498787537</v>
      </c>
      <c r="H65" s="72">
        <f>SUM(H57:H64)</f>
        <v>0</v>
      </c>
      <c r="I65" s="75">
        <f t="shared" si="8"/>
        <v>169306760</v>
      </c>
      <c r="J65" s="82">
        <f t="shared" si="8"/>
        <v>2567551865</v>
      </c>
      <c r="K65" s="72">
        <f t="shared" si="8"/>
        <v>2658915138</v>
      </c>
      <c r="L65" s="73">
        <f t="shared" si="8"/>
        <v>2773418229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55964241</v>
      </c>
      <c r="D68" s="60">
        <v>59773254</v>
      </c>
      <c r="E68" s="61">
        <v>65586483</v>
      </c>
      <c r="F68" s="62">
        <v>70262566</v>
      </c>
      <c r="G68" s="60">
        <v>70262440</v>
      </c>
      <c r="H68" s="60"/>
      <c r="I68" s="63">
        <v>63793233</v>
      </c>
      <c r="J68" s="64">
        <v>72992708</v>
      </c>
      <c r="K68" s="60">
        <v>72993096</v>
      </c>
      <c r="L68" s="61">
        <v>72993505</v>
      </c>
    </row>
    <row r="69" spans="1:12" ht="13.5">
      <c r="A69" s="84" t="s">
        <v>43</v>
      </c>
      <c r="B69" s="39" t="s">
        <v>44</v>
      </c>
      <c r="C69" s="60">
        <f>SUM(C75:C79)</f>
        <v>36184128</v>
      </c>
      <c r="D69" s="60">
        <f aca="true" t="shared" si="9" ref="D69:L69">SUM(D75:D79)</f>
        <v>38956152</v>
      </c>
      <c r="E69" s="61">
        <f t="shared" si="9"/>
        <v>50591392</v>
      </c>
      <c r="F69" s="62">
        <f t="shared" si="9"/>
        <v>53266224</v>
      </c>
      <c r="G69" s="60">
        <f t="shared" si="9"/>
        <v>57965296</v>
      </c>
      <c r="H69" s="60">
        <f>SUM(H75:H79)</f>
        <v>0</v>
      </c>
      <c r="I69" s="63">
        <f t="shared" si="9"/>
        <v>51066244</v>
      </c>
      <c r="J69" s="64">
        <f t="shared" si="9"/>
        <v>95159725</v>
      </c>
      <c r="K69" s="60">
        <f t="shared" si="9"/>
        <v>101226492</v>
      </c>
      <c r="L69" s="61">
        <f t="shared" si="9"/>
        <v>107953296</v>
      </c>
    </row>
    <row r="70" spans="1:12" ht="13.5">
      <c r="A70" s="79" t="s">
        <v>19</v>
      </c>
      <c r="B70" s="47"/>
      <c r="C70" s="6">
        <v>12619918</v>
      </c>
      <c r="D70" s="6">
        <v>14193200</v>
      </c>
      <c r="E70" s="7">
        <v>17244328</v>
      </c>
      <c r="F70" s="8">
        <v>16508809</v>
      </c>
      <c r="G70" s="6">
        <v>18674715</v>
      </c>
      <c r="H70" s="6"/>
      <c r="I70" s="9">
        <v>17879329</v>
      </c>
      <c r="J70" s="10">
        <v>29242250</v>
      </c>
      <c r="K70" s="6">
        <v>31103412</v>
      </c>
      <c r="L70" s="7">
        <v>33091608</v>
      </c>
    </row>
    <row r="71" spans="1:12" ht="13.5">
      <c r="A71" s="79" t="s">
        <v>20</v>
      </c>
      <c r="B71" s="47"/>
      <c r="C71" s="6">
        <v>4086713</v>
      </c>
      <c r="D71" s="6">
        <v>4173213</v>
      </c>
      <c r="E71" s="7">
        <v>5467476</v>
      </c>
      <c r="F71" s="8">
        <v>4976240</v>
      </c>
      <c r="G71" s="6">
        <v>5794053</v>
      </c>
      <c r="H71" s="6"/>
      <c r="I71" s="9">
        <v>5259212</v>
      </c>
      <c r="J71" s="10">
        <v>18063976</v>
      </c>
      <c r="K71" s="6">
        <v>19227228</v>
      </c>
      <c r="L71" s="7">
        <v>20604665</v>
      </c>
    </row>
    <row r="72" spans="1:12" ht="13.5">
      <c r="A72" s="79" t="s">
        <v>21</v>
      </c>
      <c r="B72" s="47"/>
      <c r="C72" s="6">
        <v>3388951</v>
      </c>
      <c r="D72" s="6">
        <v>2646309</v>
      </c>
      <c r="E72" s="7">
        <v>3339521</v>
      </c>
      <c r="F72" s="8">
        <v>3768000</v>
      </c>
      <c r="G72" s="6">
        <v>3682123</v>
      </c>
      <c r="H72" s="6"/>
      <c r="I72" s="9">
        <v>2842967</v>
      </c>
      <c r="J72" s="10">
        <v>14106629</v>
      </c>
      <c r="K72" s="6">
        <v>15030307</v>
      </c>
      <c r="L72" s="7">
        <v>16085808</v>
      </c>
    </row>
    <row r="73" spans="1:12" ht="13.5">
      <c r="A73" s="79" t="s">
        <v>22</v>
      </c>
      <c r="B73" s="47"/>
      <c r="C73" s="6">
        <v>815972</v>
      </c>
      <c r="D73" s="6">
        <v>774476</v>
      </c>
      <c r="E73" s="7">
        <v>725494</v>
      </c>
      <c r="F73" s="8">
        <v>993000</v>
      </c>
      <c r="G73" s="6">
        <v>726355</v>
      </c>
      <c r="H73" s="6"/>
      <c r="I73" s="9">
        <v>482219</v>
      </c>
      <c r="J73" s="10">
        <v>15319349</v>
      </c>
      <c r="K73" s="6">
        <v>16336541</v>
      </c>
      <c r="L73" s="7">
        <v>17464013</v>
      </c>
    </row>
    <row r="74" spans="1:12" ht="13.5">
      <c r="A74" s="79" t="s">
        <v>23</v>
      </c>
      <c r="B74" s="47"/>
      <c r="C74" s="6">
        <v>790030</v>
      </c>
      <c r="D74" s="6">
        <v>830050</v>
      </c>
      <c r="E74" s="7">
        <v>706126</v>
      </c>
      <c r="F74" s="8">
        <v>592243</v>
      </c>
      <c r="G74" s="6">
        <v>964040</v>
      </c>
      <c r="H74" s="6"/>
      <c r="I74" s="9">
        <v>934798</v>
      </c>
      <c r="J74" s="10">
        <v>625402</v>
      </c>
      <c r="K74" s="6">
        <v>649777</v>
      </c>
      <c r="L74" s="7">
        <v>677248</v>
      </c>
    </row>
    <row r="75" spans="1:12" ht="13.5">
      <c r="A75" s="85" t="s">
        <v>24</v>
      </c>
      <c r="B75" s="47"/>
      <c r="C75" s="21">
        <f>SUM(C70:C74)</f>
        <v>21701584</v>
      </c>
      <c r="D75" s="21">
        <f aca="true" t="shared" si="10" ref="D75:L75">SUM(D70:D74)</f>
        <v>22617248</v>
      </c>
      <c r="E75" s="22">
        <f t="shared" si="10"/>
        <v>27482945</v>
      </c>
      <c r="F75" s="23">
        <f t="shared" si="10"/>
        <v>26838292</v>
      </c>
      <c r="G75" s="21">
        <f t="shared" si="10"/>
        <v>29841286</v>
      </c>
      <c r="H75" s="21">
        <f>SUM(H70:H74)</f>
        <v>0</v>
      </c>
      <c r="I75" s="24">
        <f t="shared" si="10"/>
        <v>27398525</v>
      </c>
      <c r="J75" s="25">
        <f t="shared" si="10"/>
        <v>77357606</v>
      </c>
      <c r="K75" s="21">
        <f t="shared" si="10"/>
        <v>82347265</v>
      </c>
      <c r="L75" s="22">
        <f t="shared" si="10"/>
        <v>87923342</v>
      </c>
    </row>
    <row r="76" spans="1:12" ht="13.5">
      <c r="A76" s="86" t="s">
        <v>25</v>
      </c>
      <c r="B76" s="39"/>
      <c r="C76" s="6">
        <v>4001438</v>
      </c>
      <c r="D76" s="6">
        <v>4411042</v>
      </c>
      <c r="E76" s="7">
        <v>5162194</v>
      </c>
      <c r="F76" s="8">
        <v>7821000</v>
      </c>
      <c r="G76" s="6">
        <v>6733981</v>
      </c>
      <c r="H76" s="6"/>
      <c r="I76" s="9">
        <v>6337500</v>
      </c>
      <c r="J76" s="10">
        <v>3404532</v>
      </c>
      <c r="K76" s="6">
        <v>3700732</v>
      </c>
      <c r="L76" s="7">
        <v>4014656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10481106</v>
      </c>
      <c r="D79" s="6">
        <v>11927862</v>
      </c>
      <c r="E79" s="7">
        <v>17946253</v>
      </c>
      <c r="F79" s="8">
        <v>18606932</v>
      </c>
      <c r="G79" s="6">
        <v>21390029</v>
      </c>
      <c r="H79" s="6"/>
      <c r="I79" s="9">
        <v>17330219</v>
      </c>
      <c r="J79" s="10">
        <v>14397587</v>
      </c>
      <c r="K79" s="6">
        <v>15178495</v>
      </c>
      <c r="L79" s="7">
        <v>16015298</v>
      </c>
    </row>
    <row r="80" spans="1:12" ht="13.5">
      <c r="A80" s="87" t="s">
        <v>46</v>
      </c>
      <c r="B80" s="71"/>
      <c r="C80" s="72">
        <f>SUM(C68:C69)</f>
        <v>92148369</v>
      </c>
      <c r="D80" s="72">
        <f aca="true" t="shared" si="11" ref="D80:L80">SUM(D68:D69)</f>
        <v>98729406</v>
      </c>
      <c r="E80" s="73">
        <f t="shared" si="11"/>
        <v>116177875</v>
      </c>
      <c r="F80" s="74">
        <f t="shared" si="11"/>
        <v>123528790</v>
      </c>
      <c r="G80" s="72">
        <f t="shared" si="11"/>
        <v>128227736</v>
      </c>
      <c r="H80" s="72">
        <f>SUM(H68:H69)</f>
        <v>0</v>
      </c>
      <c r="I80" s="75">
        <f t="shared" si="11"/>
        <v>114859477</v>
      </c>
      <c r="J80" s="76">
        <f t="shared" si="11"/>
        <v>168152433</v>
      </c>
      <c r="K80" s="72">
        <f t="shared" si="11"/>
        <v>174219588</v>
      </c>
      <c r="L80" s="73">
        <f t="shared" si="11"/>
        <v>180946801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0.6564557390438774</v>
      </c>
      <c r="D82" s="95">
        <f t="shared" si="12"/>
        <v>0.6602531794381329</v>
      </c>
      <c r="E82" s="96">
        <f t="shared" si="12"/>
        <v>1.033718474795931</v>
      </c>
      <c r="F82" s="97">
        <f t="shared" si="12"/>
        <v>0.9451246127154882</v>
      </c>
      <c r="G82" s="95">
        <f t="shared" si="12"/>
        <v>0.8821518624897013</v>
      </c>
      <c r="H82" s="95">
        <f t="shared" si="12"/>
        <v>0.9444850004943494</v>
      </c>
      <c r="I82" s="98">
        <f t="shared" si="12"/>
        <v>0.8346073087412865</v>
      </c>
      <c r="J82" s="99">
        <f t="shared" si="12"/>
        <v>1.8588258118511323</v>
      </c>
      <c r="K82" s="95">
        <f t="shared" si="12"/>
        <v>1.5241582282828432</v>
      </c>
      <c r="L82" s="96">
        <f t="shared" si="12"/>
        <v>0.9820073886285073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0.8092664206774465</v>
      </c>
      <c r="D83" s="95">
        <f t="shared" si="13"/>
        <v>0.8084251360984965</v>
      </c>
      <c r="E83" s="96">
        <f t="shared" si="13"/>
        <v>1.1394182395784205</v>
      </c>
      <c r="F83" s="97">
        <f t="shared" si="13"/>
        <v>1.0239375402259006</v>
      </c>
      <c r="G83" s="95">
        <f t="shared" si="13"/>
        <v>1.0164438211937985</v>
      </c>
      <c r="H83" s="95">
        <f t="shared" si="13"/>
        <v>0</v>
      </c>
      <c r="I83" s="98">
        <f t="shared" si="13"/>
        <v>1.0327696356132319</v>
      </c>
      <c r="J83" s="99">
        <f t="shared" si="13"/>
        <v>1.1249205879579094</v>
      </c>
      <c r="K83" s="95">
        <f t="shared" si="13"/>
        <v>1.3773796223138692</v>
      </c>
      <c r="L83" s="96">
        <f t="shared" si="13"/>
        <v>1.2880908513709541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0.317</v>
      </c>
      <c r="D84" s="95">
        <f t="shared" si="14"/>
        <v>0.019</v>
      </c>
      <c r="E84" s="96">
        <f t="shared" si="14"/>
        <v>0.022</v>
      </c>
      <c r="F84" s="97">
        <f t="shared" si="14"/>
        <v>0.024</v>
      </c>
      <c r="G84" s="95">
        <f t="shared" si="14"/>
        <v>0.023</v>
      </c>
      <c r="H84" s="95">
        <f t="shared" si="14"/>
        <v>0</v>
      </c>
      <c r="I84" s="98">
        <f t="shared" si="14"/>
        <v>0.302</v>
      </c>
      <c r="J84" s="99">
        <f t="shared" si="14"/>
        <v>0.037</v>
      </c>
      <c r="K84" s="95">
        <f t="shared" si="14"/>
        <v>0.038</v>
      </c>
      <c r="L84" s="96">
        <f t="shared" si="14"/>
        <v>0.039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0.71</v>
      </c>
      <c r="D85" s="95">
        <f t="shared" si="15"/>
        <v>0.04</v>
      </c>
      <c r="E85" s="96">
        <f t="shared" si="15"/>
        <v>0.05</v>
      </c>
      <c r="F85" s="97">
        <f t="shared" si="15"/>
        <v>0.06</v>
      </c>
      <c r="G85" s="95">
        <f t="shared" si="15"/>
        <v>0.05</v>
      </c>
      <c r="H85" s="95">
        <f t="shared" si="15"/>
        <v>0</v>
      </c>
      <c r="I85" s="98">
        <f t="shared" si="15"/>
        <v>0.69</v>
      </c>
      <c r="J85" s="99">
        <f t="shared" si="15"/>
        <v>0.07</v>
      </c>
      <c r="K85" s="95">
        <f t="shared" si="15"/>
        <v>0.08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173832408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8014610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43051632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173832408</v>
      </c>
      <c r="G93" s="72">
        <f t="shared" si="16"/>
        <v>0</v>
      </c>
      <c r="H93" s="72">
        <f>SUM(H89:H92)</f>
        <v>51066242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323879378</v>
      </c>
      <c r="D5" s="40">
        <f aca="true" t="shared" si="0" ref="D5:L5">SUM(D11:D18)</f>
        <v>181613014</v>
      </c>
      <c r="E5" s="41">
        <f t="shared" si="0"/>
        <v>169553480</v>
      </c>
      <c r="F5" s="42">
        <f t="shared" si="0"/>
        <v>207335045</v>
      </c>
      <c r="G5" s="40">
        <f t="shared" si="0"/>
        <v>301590153</v>
      </c>
      <c r="H5" s="40">
        <f>SUM(H11:H18)</f>
        <v>194047013</v>
      </c>
      <c r="I5" s="43">
        <f t="shared" si="0"/>
        <v>203919099</v>
      </c>
      <c r="J5" s="44">
        <f t="shared" si="0"/>
        <v>278868065</v>
      </c>
      <c r="K5" s="40">
        <f t="shared" si="0"/>
        <v>418755192</v>
      </c>
      <c r="L5" s="41">
        <f t="shared" si="0"/>
        <v>505331355</v>
      </c>
    </row>
    <row r="6" spans="1:12" ht="13.5">
      <c r="A6" s="46" t="s">
        <v>19</v>
      </c>
      <c r="B6" s="47"/>
      <c r="C6" s="6">
        <v>221340073</v>
      </c>
      <c r="D6" s="6">
        <v>14662741</v>
      </c>
      <c r="E6" s="7">
        <v>90553676</v>
      </c>
      <c r="F6" s="8">
        <v>61116224</v>
      </c>
      <c r="G6" s="6">
        <v>125353599</v>
      </c>
      <c r="H6" s="6">
        <v>56265705</v>
      </c>
      <c r="I6" s="9">
        <v>59498137</v>
      </c>
      <c r="J6" s="10">
        <v>58337862</v>
      </c>
      <c r="K6" s="6">
        <v>39655439</v>
      </c>
      <c r="L6" s="7">
        <v>45480000</v>
      </c>
    </row>
    <row r="7" spans="1:12" ht="13.5">
      <c r="A7" s="46" t="s">
        <v>20</v>
      </c>
      <c r="B7" s="47"/>
      <c r="C7" s="6">
        <v>19699920</v>
      </c>
      <c r="D7" s="6">
        <v>26087519</v>
      </c>
      <c r="E7" s="7">
        <v>25833644</v>
      </c>
      <c r="F7" s="8">
        <v>18083333</v>
      </c>
      <c r="G7" s="6">
        <v>18447320</v>
      </c>
      <c r="H7" s="6">
        <v>12278887</v>
      </c>
      <c r="I7" s="9">
        <v>15340959</v>
      </c>
      <c r="J7" s="10">
        <v>41883123</v>
      </c>
      <c r="K7" s="6">
        <v>64008099</v>
      </c>
      <c r="L7" s="7">
        <v>36471930</v>
      </c>
    </row>
    <row r="8" spans="1:12" ht="13.5">
      <c r="A8" s="46" t="s">
        <v>21</v>
      </c>
      <c r="B8" s="47"/>
      <c r="C8" s="6">
        <v>8528600</v>
      </c>
      <c r="D8" s="6">
        <v>4031538</v>
      </c>
      <c r="E8" s="7">
        <v>9699269</v>
      </c>
      <c r="F8" s="8">
        <v>44789981</v>
      </c>
      <c r="G8" s="6">
        <v>30428433</v>
      </c>
      <c r="H8" s="6">
        <v>26072143</v>
      </c>
      <c r="I8" s="9">
        <v>28560271</v>
      </c>
      <c r="J8" s="10">
        <v>43101008</v>
      </c>
      <c r="K8" s="6">
        <v>69836623</v>
      </c>
      <c r="L8" s="7">
        <v>88611000</v>
      </c>
    </row>
    <row r="9" spans="1:12" ht="13.5">
      <c r="A9" s="46" t="s">
        <v>22</v>
      </c>
      <c r="B9" s="47"/>
      <c r="C9" s="6">
        <v>41000116</v>
      </c>
      <c r="D9" s="6">
        <v>45975500</v>
      </c>
      <c r="E9" s="7">
        <v>15435891</v>
      </c>
      <c r="F9" s="8">
        <v>32551207</v>
      </c>
      <c r="G9" s="6">
        <v>31601207</v>
      </c>
      <c r="H9" s="6">
        <v>21420748</v>
      </c>
      <c r="I9" s="9">
        <v>21261328</v>
      </c>
      <c r="J9" s="10">
        <v>45168772</v>
      </c>
      <c r="K9" s="6">
        <v>86665306</v>
      </c>
      <c r="L9" s="7">
        <v>156250000</v>
      </c>
    </row>
    <row r="10" spans="1:12" ht="13.5">
      <c r="A10" s="46" t="s">
        <v>23</v>
      </c>
      <c r="B10" s="47"/>
      <c r="C10" s="6"/>
      <c r="D10" s="6"/>
      <c r="E10" s="7"/>
      <c r="F10" s="8"/>
      <c r="G10" s="6">
        <v>32000000</v>
      </c>
      <c r="H10" s="6">
        <v>31710254</v>
      </c>
      <c r="I10" s="9">
        <v>31854922</v>
      </c>
      <c r="J10" s="10">
        <v>33913000</v>
      </c>
      <c r="K10" s="6">
        <v>-2945000</v>
      </c>
      <c r="L10" s="7">
        <v>18825000</v>
      </c>
    </row>
    <row r="11" spans="1:12" ht="13.5">
      <c r="A11" s="48" t="s">
        <v>24</v>
      </c>
      <c r="B11" s="47"/>
      <c r="C11" s="21">
        <f>SUM(C6:C10)</f>
        <v>290568709</v>
      </c>
      <c r="D11" s="21">
        <f aca="true" t="shared" si="1" ref="D11:L11">SUM(D6:D10)</f>
        <v>90757298</v>
      </c>
      <c r="E11" s="22">
        <f t="shared" si="1"/>
        <v>141522480</v>
      </c>
      <c r="F11" s="23">
        <f t="shared" si="1"/>
        <v>156540745</v>
      </c>
      <c r="G11" s="21">
        <f t="shared" si="1"/>
        <v>237830559</v>
      </c>
      <c r="H11" s="21">
        <f>SUM(H6:H10)</f>
        <v>147747737</v>
      </c>
      <c r="I11" s="24">
        <f t="shared" si="1"/>
        <v>156515617</v>
      </c>
      <c r="J11" s="25">
        <f t="shared" si="1"/>
        <v>222403765</v>
      </c>
      <c r="K11" s="21">
        <f t="shared" si="1"/>
        <v>257220467</v>
      </c>
      <c r="L11" s="22">
        <f t="shared" si="1"/>
        <v>345637930</v>
      </c>
    </row>
    <row r="12" spans="1:12" ht="13.5">
      <c r="A12" s="49" t="s">
        <v>25</v>
      </c>
      <c r="B12" s="39"/>
      <c r="C12" s="6">
        <v>18713099</v>
      </c>
      <c r="D12" s="6">
        <v>7036664</v>
      </c>
      <c r="E12" s="7">
        <v>10811071</v>
      </c>
      <c r="F12" s="8">
        <v>12105300</v>
      </c>
      <c r="G12" s="6">
        <v>12882549</v>
      </c>
      <c r="H12" s="6">
        <v>4498142</v>
      </c>
      <c r="I12" s="9">
        <v>11753450</v>
      </c>
      <c r="J12" s="10">
        <v>1176100</v>
      </c>
      <c r="K12" s="6">
        <v>33661625</v>
      </c>
      <c r="L12" s="7">
        <v>16880125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14597570</v>
      </c>
      <c r="D15" s="6">
        <v>83819052</v>
      </c>
      <c r="E15" s="7">
        <v>16261302</v>
      </c>
      <c r="F15" s="8">
        <v>35439000</v>
      </c>
      <c r="G15" s="6">
        <v>47677045</v>
      </c>
      <c r="H15" s="6">
        <v>38608601</v>
      </c>
      <c r="I15" s="9">
        <v>35355187</v>
      </c>
      <c r="J15" s="10">
        <v>51428200</v>
      </c>
      <c r="K15" s="6">
        <v>123223100</v>
      </c>
      <c r="L15" s="7">
        <v>142113300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958627</v>
      </c>
      <c r="F18" s="18">
        <v>3250000</v>
      </c>
      <c r="G18" s="16">
        <v>3200000</v>
      </c>
      <c r="H18" s="16">
        <v>3192533</v>
      </c>
      <c r="I18" s="19">
        <v>294845</v>
      </c>
      <c r="J18" s="20">
        <v>3860000</v>
      </c>
      <c r="K18" s="16">
        <v>4650000</v>
      </c>
      <c r="L18" s="17">
        <v>700000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22317363</v>
      </c>
      <c r="D20" s="53">
        <f aca="true" t="shared" si="2" ref="D20:L20">SUM(D26:D33)</f>
        <v>21124583</v>
      </c>
      <c r="E20" s="54">
        <f t="shared" si="2"/>
        <v>48827848</v>
      </c>
      <c r="F20" s="55">
        <f t="shared" si="2"/>
        <v>14460000</v>
      </c>
      <c r="G20" s="53">
        <f t="shared" si="2"/>
        <v>15432370</v>
      </c>
      <c r="H20" s="53">
        <f>SUM(H26:H33)</f>
        <v>9652281</v>
      </c>
      <c r="I20" s="56">
        <f t="shared" si="2"/>
        <v>9618291</v>
      </c>
      <c r="J20" s="57">
        <f t="shared" si="2"/>
        <v>62063807</v>
      </c>
      <c r="K20" s="53">
        <f t="shared" si="2"/>
        <v>86930000</v>
      </c>
      <c r="L20" s="54">
        <f t="shared" si="2"/>
        <v>82307895</v>
      </c>
    </row>
    <row r="21" spans="1:12" ht="13.5">
      <c r="A21" s="46" t="s">
        <v>19</v>
      </c>
      <c r="B21" s="47"/>
      <c r="C21" s="6">
        <v>10939500</v>
      </c>
      <c r="D21" s="6">
        <v>10511900</v>
      </c>
      <c r="E21" s="7">
        <v>15435112</v>
      </c>
      <c r="F21" s="8">
        <v>8000000</v>
      </c>
      <c r="G21" s="6">
        <v>500000</v>
      </c>
      <c r="H21" s="6">
        <v>456135</v>
      </c>
      <c r="I21" s="9">
        <v>456136</v>
      </c>
      <c r="J21" s="10">
        <v>11306000</v>
      </c>
      <c r="K21" s="6">
        <v>15600000</v>
      </c>
      <c r="L21" s="7">
        <v>17600000</v>
      </c>
    </row>
    <row r="22" spans="1:12" ht="13.5">
      <c r="A22" s="46" t="s">
        <v>20</v>
      </c>
      <c r="B22" s="47"/>
      <c r="C22" s="6">
        <v>1363047</v>
      </c>
      <c r="D22" s="6">
        <v>1485519</v>
      </c>
      <c r="E22" s="7">
        <v>927093</v>
      </c>
      <c r="F22" s="8">
        <v>3200000</v>
      </c>
      <c r="G22" s="6">
        <v>4980000</v>
      </c>
      <c r="H22" s="6">
        <v>4213206</v>
      </c>
      <c r="I22" s="9">
        <v>4214712</v>
      </c>
      <c r="J22" s="10">
        <v>27372807</v>
      </c>
      <c r="K22" s="6">
        <v>40800000</v>
      </c>
      <c r="L22" s="7">
        <v>42457895</v>
      </c>
    </row>
    <row r="23" spans="1:12" ht="13.5">
      <c r="A23" s="46" t="s">
        <v>21</v>
      </c>
      <c r="B23" s="47"/>
      <c r="C23" s="6"/>
      <c r="D23" s="6">
        <v>449245</v>
      </c>
      <c r="E23" s="7">
        <v>3433599</v>
      </c>
      <c r="F23" s="8">
        <v>2000000</v>
      </c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>
        <v>3420808</v>
      </c>
      <c r="D24" s="6">
        <v>7791509</v>
      </c>
      <c r="E24" s="7">
        <v>7899233</v>
      </c>
      <c r="F24" s="8">
        <v>200000</v>
      </c>
      <c r="G24" s="6">
        <v>1000000</v>
      </c>
      <c r="H24" s="6">
        <v>1106158</v>
      </c>
      <c r="I24" s="9">
        <v>1106159</v>
      </c>
      <c r="J24" s="10">
        <v>6000000</v>
      </c>
      <c r="K24" s="6">
        <v>500000</v>
      </c>
      <c r="L24" s="7"/>
    </row>
    <row r="25" spans="1:12" ht="13.5">
      <c r="A25" s="46" t="s">
        <v>23</v>
      </c>
      <c r="B25" s="47"/>
      <c r="C25" s="6"/>
      <c r="D25" s="6"/>
      <c r="E25" s="7">
        <v>3945374</v>
      </c>
      <c r="F25" s="8"/>
      <c r="G25" s="6">
        <v>1700000</v>
      </c>
      <c r="H25" s="6"/>
      <c r="I25" s="9"/>
      <c r="J25" s="10">
        <v>2250000</v>
      </c>
      <c r="K25" s="6">
        <v>10000000</v>
      </c>
      <c r="L25" s="7">
        <v>12000000</v>
      </c>
    </row>
    <row r="26" spans="1:12" ht="13.5">
      <c r="A26" s="48" t="s">
        <v>24</v>
      </c>
      <c r="B26" s="58"/>
      <c r="C26" s="21">
        <f aca="true" t="shared" si="3" ref="C26:L26">SUM(C21:C25)</f>
        <v>15723355</v>
      </c>
      <c r="D26" s="21">
        <f t="shared" si="3"/>
        <v>20238173</v>
      </c>
      <c r="E26" s="22">
        <f t="shared" si="3"/>
        <v>31640411</v>
      </c>
      <c r="F26" s="23">
        <f t="shared" si="3"/>
        <v>13400000</v>
      </c>
      <c r="G26" s="21">
        <f t="shared" si="3"/>
        <v>8180000</v>
      </c>
      <c r="H26" s="21">
        <f>SUM(H21:H25)</f>
        <v>5775499</v>
      </c>
      <c r="I26" s="24">
        <f t="shared" si="3"/>
        <v>5777007</v>
      </c>
      <c r="J26" s="25">
        <f t="shared" si="3"/>
        <v>46928807</v>
      </c>
      <c r="K26" s="21">
        <f t="shared" si="3"/>
        <v>66900000</v>
      </c>
      <c r="L26" s="22">
        <f t="shared" si="3"/>
        <v>72057895</v>
      </c>
    </row>
    <row r="27" spans="1:12" ht="13.5">
      <c r="A27" s="49" t="s">
        <v>25</v>
      </c>
      <c r="B27" s="59"/>
      <c r="C27" s="6">
        <v>1116502</v>
      </c>
      <c r="D27" s="6">
        <v>290312</v>
      </c>
      <c r="E27" s="7">
        <v>1799850</v>
      </c>
      <c r="F27" s="8"/>
      <c r="G27" s="6">
        <v>192370</v>
      </c>
      <c r="H27" s="6">
        <v>155857</v>
      </c>
      <c r="I27" s="9">
        <v>120358</v>
      </c>
      <c r="J27" s="10">
        <v>900000</v>
      </c>
      <c r="K27" s="6">
        <v>900000</v>
      </c>
      <c r="L27" s="7">
        <v>450000</v>
      </c>
    </row>
    <row r="28" spans="1:12" ht="13.5">
      <c r="A28" s="49" t="s">
        <v>26</v>
      </c>
      <c r="B28" s="59"/>
      <c r="C28" s="11">
        <v>29070</v>
      </c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5448436</v>
      </c>
      <c r="D30" s="6">
        <v>596098</v>
      </c>
      <c r="E30" s="7">
        <v>15387587</v>
      </c>
      <c r="F30" s="8">
        <v>1060000</v>
      </c>
      <c r="G30" s="6">
        <v>7060000</v>
      </c>
      <c r="H30" s="6">
        <v>3720925</v>
      </c>
      <c r="I30" s="9">
        <v>3720926</v>
      </c>
      <c r="J30" s="10">
        <v>14235000</v>
      </c>
      <c r="K30" s="6">
        <v>19130000</v>
      </c>
      <c r="L30" s="7">
        <v>9800000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232279573</v>
      </c>
      <c r="D36" s="6">
        <f t="shared" si="4"/>
        <v>25174641</v>
      </c>
      <c r="E36" s="7">
        <f t="shared" si="4"/>
        <v>105988788</v>
      </c>
      <c r="F36" s="8">
        <f t="shared" si="4"/>
        <v>69116224</v>
      </c>
      <c r="G36" s="6">
        <f t="shared" si="4"/>
        <v>125853599</v>
      </c>
      <c r="H36" s="6">
        <f>H6+H21</f>
        <v>56721840</v>
      </c>
      <c r="I36" s="9">
        <f t="shared" si="4"/>
        <v>59954273</v>
      </c>
      <c r="J36" s="10">
        <f t="shared" si="4"/>
        <v>69643862</v>
      </c>
      <c r="K36" s="6">
        <f t="shared" si="4"/>
        <v>55255439</v>
      </c>
      <c r="L36" s="7">
        <f t="shared" si="4"/>
        <v>63080000</v>
      </c>
    </row>
    <row r="37" spans="1:12" ht="13.5">
      <c r="A37" s="46" t="s">
        <v>20</v>
      </c>
      <c r="B37" s="47"/>
      <c r="C37" s="6">
        <f t="shared" si="4"/>
        <v>21062967</v>
      </c>
      <c r="D37" s="6">
        <f t="shared" si="4"/>
        <v>27573038</v>
      </c>
      <c r="E37" s="7">
        <f t="shared" si="4"/>
        <v>26760737</v>
      </c>
      <c r="F37" s="8">
        <f t="shared" si="4"/>
        <v>21283333</v>
      </c>
      <c r="G37" s="6">
        <f t="shared" si="4"/>
        <v>23427320</v>
      </c>
      <c r="H37" s="6">
        <f>H7+H22</f>
        <v>16492093</v>
      </c>
      <c r="I37" s="9">
        <f t="shared" si="4"/>
        <v>19555671</v>
      </c>
      <c r="J37" s="10">
        <f t="shared" si="4"/>
        <v>69255930</v>
      </c>
      <c r="K37" s="6">
        <f t="shared" si="4"/>
        <v>104808099</v>
      </c>
      <c r="L37" s="7">
        <f t="shared" si="4"/>
        <v>78929825</v>
      </c>
    </row>
    <row r="38" spans="1:12" ht="13.5">
      <c r="A38" s="46" t="s">
        <v>21</v>
      </c>
      <c r="B38" s="47"/>
      <c r="C38" s="6">
        <f t="shared" si="4"/>
        <v>8528600</v>
      </c>
      <c r="D38" s="6">
        <f t="shared" si="4"/>
        <v>4480783</v>
      </c>
      <c r="E38" s="7">
        <f t="shared" si="4"/>
        <v>13132868</v>
      </c>
      <c r="F38" s="8">
        <f t="shared" si="4"/>
        <v>46789981</v>
      </c>
      <c r="G38" s="6">
        <f t="shared" si="4"/>
        <v>30428433</v>
      </c>
      <c r="H38" s="6">
        <f>H8+H23</f>
        <v>26072143</v>
      </c>
      <c r="I38" s="9">
        <f t="shared" si="4"/>
        <v>28560271</v>
      </c>
      <c r="J38" s="10">
        <f t="shared" si="4"/>
        <v>43101008</v>
      </c>
      <c r="K38" s="6">
        <f t="shared" si="4"/>
        <v>69836623</v>
      </c>
      <c r="L38" s="7">
        <f t="shared" si="4"/>
        <v>88611000</v>
      </c>
    </row>
    <row r="39" spans="1:12" ht="13.5">
      <c r="A39" s="46" t="s">
        <v>22</v>
      </c>
      <c r="B39" s="47"/>
      <c r="C39" s="6">
        <f t="shared" si="4"/>
        <v>44420924</v>
      </c>
      <c r="D39" s="6">
        <f t="shared" si="4"/>
        <v>53767009</v>
      </c>
      <c r="E39" s="7">
        <f t="shared" si="4"/>
        <v>23335124</v>
      </c>
      <c r="F39" s="8">
        <f t="shared" si="4"/>
        <v>32751207</v>
      </c>
      <c r="G39" s="6">
        <f t="shared" si="4"/>
        <v>32601207</v>
      </c>
      <c r="H39" s="6">
        <f>H9+H24</f>
        <v>22526906</v>
      </c>
      <c r="I39" s="9">
        <f t="shared" si="4"/>
        <v>22367487</v>
      </c>
      <c r="J39" s="10">
        <f t="shared" si="4"/>
        <v>51168772</v>
      </c>
      <c r="K39" s="6">
        <f t="shared" si="4"/>
        <v>87165306</v>
      </c>
      <c r="L39" s="7">
        <f t="shared" si="4"/>
        <v>156250000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3945374</v>
      </c>
      <c r="F40" s="8">
        <f t="shared" si="4"/>
        <v>0</v>
      </c>
      <c r="G40" s="6">
        <f t="shared" si="4"/>
        <v>33700000</v>
      </c>
      <c r="H40" s="6">
        <f>H10+H25</f>
        <v>31710254</v>
      </c>
      <c r="I40" s="9">
        <f t="shared" si="4"/>
        <v>31854922</v>
      </c>
      <c r="J40" s="10">
        <f t="shared" si="4"/>
        <v>36163000</v>
      </c>
      <c r="K40" s="6">
        <f t="shared" si="4"/>
        <v>7055000</v>
      </c>
      <c r="L40" s="7">
        <f t="shared" si="4"/>
        <v>30825000</v>
      </c>
    </row>
    <row r="41" spans="1:12" ht="13.5">
      <c r="A41" s="48" t="s">
        <v>24</v>
      </c>
      <c r="B41" s="47"/>
      <c r="C41" s="21">
        <f>SUM(C36:C40)</f>
        <v>306292064</v>
      </c>
      <c r="D41" s="21">
        <f aca="true" t="shared" si="5" ref="D41:L41">SUM(D36:D40)</f>
        <v>110995471</v>
      </c>
      <c r="E41" s="22">
        <f t="shared" si="5"/>
        <v>173162891</v>
      </c>
      <c r="F41" s="23">
        <f t="shared" si="5"/>
        <v>169940745</v>
      </c>
      <c r="G41" s="21">
        <f t="shared" si="5"/>
        <v>246010559</v>
      </c>
      <c r="H41" s="21">
        <f>SUM(H36:H40)</f>
        <v>153523236</v>
      </c>
      <c r="I41" s="24">
        <f t="shared" si="5"/>
        <v>162292624</v>
      </c>
      <c r="J41" s="25">
        <f t="shared" si="5"/>
        <v>269332572</v>
      </c>
      <c r="K41" s="21">
        <f t="shared" si="5"/>
        <v>324120467</v>
      </c>
      <c r="L41" s="22">
        <f t="shared" si="5"/>
        <v>417695825</v>
      </c>
    </row>
    <row r="42" spans="1:12" ht="13.5">
      <c r="A42" s="49" t="s">
        <v>25</v>
      </c>
      <c r="B42" s="39"/>
      <c r="C42" s="6">
        <f t="shared" si="4"/>
        <v>19829601</v>
      </c>
      <c r="D42" s="6">
        <f t="shared" si="4"/>
        <v>7326976</v>
      </c>
      <c r="E42" s="61">
        <f t="shared" si="4"/>
        <v>12610921</v>
      </c>
      <c r="F42" s="62">
        <f t="shared" si="4"/>
        <v>12105300</v>
      </c>
      <c r="G42" s="60">
        <f t="shared" si="4"/>
        <v>13074919</v>
      </c>
      <c r="H42" s="60">
        <f t="shared" si="4"/>
        <v>4653999</v>
      </c>
      <c r="I42" s="63">
        <f t="shared" si="4"/>
        <v>11873808</v>
      </c>
      <c r="J42" s="64">
        <f t="shared" si="4"/>
        <v>2076100</v>
      </c>
      <c r="K42" s="60">
        <f t="shared" si="4"/>
        <v>34561625</v>
      </c>
      <c r="L42" s="61">
        <f t="shared" si="4"/>
        <v>17330125</v>
      </c>
    </row>
    <row r="43" spans="1:12" ht="13.5">
      <c r="A43" s="49" t="s">
        <v>26</v>
      </c>
      <c r="B43" s="39"/>
      <c r="C43" s="11">
        <f t="shared" si="4"/>
        <v>29070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20046006</v>
      </c>
      <c r="D45" s="6">
        <f t="shared" si="4"/>
        <v>84415150</v>
      </c>
      <c r="E45" s="61">
        <f t="shared" si="4"/>
        <v>31648889</v>
      </c>
      <c r="F45" s="62">
        <f t="shared" si="4"/>
        <v>36499000</v>
      </c>
      <c r="G45" s="60">
        <f t="shared" si="4"/>
        <v>54737045</v>
      </c>
      <c r="H45" s="60">
        <f t="shared" si="4"/>
        <v>42329526</v>
      </c>
      <c r="I45" s="63">
        <f t="shared" si="4"/>
        <v>39076113</v>
      </c>
      <c r="J45" s="64">
        <f t="shared" si="4"/>
        <v>65663200</v>
      </c>
      <c r="K45" s="60">
        <f t="shared" si="4"/>
        <v>142353100</v>
      </c>
      <c r="L45" s="61">
        <f t="shared" si="4"/>
        <v>151913300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958627</v>
      </c>
      <c r="F48" s="62">
        <f t="shared" si="4"/>
        <v>3250000</v>
      </c>
      <c r="G48" s="60">
        <f t="shared" si="4"/>
        <v>3200000</v>
      </c>
      <c r="H48" s="60">
        <f t="shared" si="4"/>
        <v>3192533</v>
      </c>
      <c r="I48" s="63">
        <f t="shared" si="4"/>
        <v>294845</v>
      </c>
      <c r="J48" s="64">
        <f t="shared" si="4"/>
        <v>3860000</v>
      </c>
      <c r="K48" s="60">
        <f t="shared" si="4"/>
        <v>4650000</v>
      </c>
      <c r="L48" s="61">
        <f t="shared" si="4"/>
        <v>700000</v>
      </c>
    </row>
    <row r="49" spans="1:12" ht="13.5">
      <c r="A49" s="70" t="s">
        <v>37</v>
      </c>
      <c r="B49" s="71"/>
      <c r="C49" s="72">
        <f>SUM(C41:C48)</f>
        <v>346196741</v>
      </c>
      <c r="D49" s="72">
        <f aca="true" t="shared" si="6" ref="D49:L49">SUM(D41:D48)</f>
        <v>202737597</v>
      </c>
      <c r="E49" s="73">
        <f t="shared" si="6"/>
        <v>218381328</v>
      </c>
      <c r="F49" s="74">
        <f t="shared" si="6"/>
        <v>221795045</v>
      </c>
      <c r="G49" s="72">
        <f t="shared" si="6"/>
        <v>317022523</v>
      </c>
      <c r="H49" s="72">
        <f>SUM(H41:H48)</f>
        <v>203699294</v>
      </c>
      <c r="I49" s="75">
        <f t="shared" si="6"/>
        <v>213537390</v>
      </c>
      <c r="J49" s="76">
        <f t="shared" si="6"/>
        <v>340931872</v>
      </c>
      <c r="K49" s="72">
        <f t="shared" si="6"/>
        <v>505685192</v>
      </c>
      <c r="L49" s="73">
        <f t="shared" si="6"/>
        <v>587639250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361401832</v>
      </c>
      <c r="D52" s="6">
        <v>407338340</v>
      </c>
      <c r="E52" s="7">
        <v>419832787</v>
      </c>
      <c r="F52" s="8">
        <v>518235764</v>
      </c>
      <c r="G52" s="6">
        <v>496402080</v>
      </c>
      <c r="H52" s="6"/>
      <c r="I52" s="9">
        <v>456309690</v>
      </c>
      <c r="J52" s="10">
        <v>464440836</v>
      </c>
      <c r="K52" s="6">
        <v>484891343</v>
      </c>
      <c r="L52" s="7">
        <v>518308230</v>
      </c>
    </row>
    <row r="53" spans="1:12" ht="13.5">
      <c r="A53" s="79" t="s">
        <v>20</v>
      </c>
      <c r="B53" s="47"/>
      <c r="C53" s="6">
        <v>236867244</v>
      </c>
      <c r="D53" s="6">
        <v>243955395</v>
      </c>
      <c r="E53" s="7">
        <v>302106656</v>
      </c>
      <c r="F53" s="8">
        <v>274279395</v>
      </c>
      <c r="G53" s="6">
        <v>305957440</v>
      </c>
      <c r="H53" s="6"/>
      <c r="I53" s="9">
        <v>302091807</v>
      </c>
      <c r="J53" s="10">
        <v>356656610</v>
      </c>
      <c r="K53" s="6">
        <v>443823130</v>
      </c>
      <c r="L53" s="7">
        <v>505494347</v>
      </c>
    </row>
    <row r="54" spans="1:12" ht="13.5">
      <c r="A54" s="79" t="s">
        <v>21</v>
      </c>
      <c r="B54" s="47"/>
      <c r="C54" s="6">
        <v>399724328</v>
      </c>
      <c r="D54" s="6">
        <v>387174566</v>
      </c>
      <c r="E54" s="7">
        <v>304386775</v>
      </c>
      <c r="F54" s="8">
        <v>359575897</v>
      </c>
      <c r="G54" s="6">
        <v>312927732</v>
      </c>
      <c r="H54" s="6"/>
      <c r="I54" s="9">
        <v>309469511</v>
      </c>
      <c r="J54" s="10">
        <v>330801841</v>
      </c>
      <c r="K54" s="6">
        <v>373788051</v>
      </c>
      <c r="L54" s="7">
        <v>425338112</v>
      </c>
    </row>
    <row r="55" spans="1:12" ht="13.5">
      <c r="A55" s="79" t="s">
        <v>22</v>
      </c>
      <c r="B55" s="47"/>
      <c r="C55" s="6">
        <v>180370127</v>
      </c>
      <c r="D55" s="6">
        <v>209164612</v>
      </c>
      <c r="E55" s="7">
        <v>296132886</v>
      </c>
      <c r="F55" s="8">
        <v>260437675</v>
      </c>
      <c r="G55" s="6">
        <v>312827239</v>
      </c>
      <c r="H55" s="6"/>
      <c r="I55" s="9">
        <v>285113634</v>
      </c>
      <c r="J55" s="10">
        <v>345438924</v>
      </c>
      <c r="K55" s="6">
        <v>414656188</v>
      </c>
      <c r="L55" s="7">
        <v>553680127</v>
      </c>
    </row>
    <row r="56" spans="1:12" ht="13.5">
      <c r="A56" s="79" t="s">
        <v>23</v>
      </c>
      <c r="B56" s="47"/>
      <c r="C56" s="6">
        <v>9551631</v>
      </c>
      <c r="D56" s="6">
        <v>14259055</v>
      </c>
      <c r="E56" s="7">
        <v>61670290</v>
      </c>
      <c r="F56" s="8">
        <v>5631896</v>
      </c>
      <c r="G56" s="6">
        <v>91754317</v>
      </c>
      <c r="H56" s="6"/>
      <c r="I56" s="9">
        <v>87068201</v>
      </c>
      <c r="J56" s="10">
        <v>122988711</v>
      </c>
      <c r="K56" s="6">
        <v>123323430</v>
      </c>
      <c r="L56" s="7">
        <v>163918289</v>
      </c>
    </row>
    <row r="57" spans="1:12" ht="13.5">
      <c r="A57" s="80" t="s">
        <v>24</v>
      </c>
      <c r="B57" s="47"/>
      <c r="C57" s="21">
        <f>SUM(C52:C56)</f>
        <v>1187915162</v>
      </c>
      <c r="D57" s="21">
        <f aca="true" t="shared" si="7" ref="D57:L57">SUM(D52:D56)</f>
        <v>1261891968</v>
      </c>
      <c r="E57" s="22">
        <f t="shared" si="7"/>
        <v>1384129394</v>
      </c>
      <c r="F57" s="23">
        <f t="shared" si="7"/>
        <v>1418160627</v>
      </c>
      <c r="G57" s="21">
        <f t="shared" si="7"/>
        <v>1519868808</v>
      </c>
      <c r="H57" s="21">
        <f>SUM(H52:H56)</f>
        <v>0</v>
      </c>
      <c r="I57" s="24">
        <f t="shared" si="7"/>
        <v>1440052843</v>
      </c>
      <c r="J57" s="25">
        <f t="shared" si="7"/>
        <v>1620326922</v>
      </c>
      <c r="K57" s="21">
        <f t="shared" si="7"/>
        <v>1840482142</v>
      </c>
      <c r="L57" s="22">
        <f t="shared" si="7"/>
        <v>2166739105</v>
      </c>
    </row>
    <row r="58" spans="1:12" ht="13.5">
      <c r="A58" s="77" t="s">
        <v>25</v>
      </c>
      <c r="B58" s="39"/>
      <c r="C58" s="6">
        <v>156047737</v>
      </c>
      <c r="D58" s="6">
        <v>157376530</v>
      </c>
      <c r="E58" s="7">
        <v>112164062</v>
      </c>
      <c r="F58" s="8">
        <v>152129723</v>
      </c>
      <c r="G58" s="6">
        <v>120670008</v>
      </c>
      <c r="H58" s="6"/>
      <c r="I58" s="9">
        <v>113195469</v>
      </c>
      <c r="J58" s="10">
        <v>116586810</v>
      </c>
      <c r="K58" s="6">
        <v>152747133</v>
      </c>
      <c r="L58" s="7">
        <v>150926068</v>
      </c>
    </row>
    <row r="59" spans="1:12" ht="13.5">
      <c r="A59" s="77" t="s">
        <v>26</v>
      </c>
      <c r="B59" s="39"/>
      <c r="C59" s="11">
        <v>4236000</v>
      </c>
      <c r="D59" s="11">
        <v>4236000</v>
      </c>
      <c r="E59" s="12">
        <v>4236000</v>
      </c>
      <c r="F59" s="13">
        <v>4616000</v>
      </c>
      <c r="G59" s="11">
        <v>4236000</v>
      </c>
      <c r="H59" s="11"/>
      <c r="I59" s="14">
        <v>4236000</v>
      </c>
      <c r="J59" s="15">
        <v>4236000</v>
      </c>
      <c r="K59" s="11">
        <v>4236000</v>
      </c>
      <c r="L59" s="12">
        <v>4236000</v>
      </c>
    </row>
    <row r="60" spans="1:12" ht="13.5">
      <c r="A60" s="77" t="s">
        <v>27</v>
      </c>
      <c r="B60" s="39"/>
      <c r="C60" s="6">
        <v>152579362</v>
      </c>
      <c r="D60" s="6">
        <v>152411992</v>
      </c>
      <c r="E60" s="7">
        <v>152249977</v>
      </c>
      <c r="F60" s="8">
        <v>145022855</v>
      </c>
      <c r="G60" s="6">
        <v>149830754</v>
      </c>
      <c r="H60" s="6"/>
      <c r="I60" s="9">
        <v>152088405</v>
      </c>
      <c r="J60" s="10">
        <v>149830754</v>
      </c>
      <c r="K60" s="6">
        <v>149830754</v>
      </c>
      <c r="L60" s="7">
        <v>149830754</v>
      </c>
    </row>
    <row r="61" spans="1:12" ht="13.5">
      <c r="A61" s="77" t="s">
        <v>28</v>
      </c>
      <c r="B61" s="39" t="s">
        <v>29</v>
      </c>
      <c r="C61" s="6">
        <v>1075729807</v>
      </c>
      <c r="D61" s="6">
        <v>1225375211</v>
      </c>
      <c r="E61" s="7">
        <v>1212572433</v>
      </c>
      <c r="F61" s="8">
        <v>1073899613</v>
      </c>
      <c r="G61" s="6">
        <v>1225147836</v>
      </c>
      <c r="H61" s="6"/>
      <c r="I61" s="9">
        <v>1211298714</v>
      </c>
      <c r="J61" s="10">
        <v>1259285909</v>
      </c>
      <c r="K61" s="6">
        <v>1361529716</v>
      </c>
      <c r="L61" s="7">
        <v>1501360238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799567</v>
      </c>
      <c r="D64" s="6">
        <v>463125</v>
      </c>
      <c r="E64" s="7">
        <v>1007716</v>
      </c>
      <c r="F64" s="8">
        <v>1029566</v>
      </c>
      <c r="G64" s="6">
        <v>4207716</v>
      </c>
      <c r="H64" s="6"/>
      <c r="I64" s="9">
        <v>784985</v>
      </c>
      <c r="J64" s="10">
        <v>7748174</v>
      </c>
      <c r="K64" s="6">
        <v>12236162</v>
      </c>
      <c r="L64" s="7">
        <v>12936162</v>
      </c>
    </row>
    <row r="65" spans="1:12" ht="13.5">
      <c r="A65" s="70" t="s">
        <v>40</v>
      </c>
      <c r="B65" s="71"/>
      <c r="C65" s="72">
        <f>SUM(C57:C64)</f>
        <v>2577307635</v>
      </c>
      <c r="D65" s="72">
        <f aca="true" t="shared" si="8" ref="D65:L65">SUM(D57:D64)</f>
        <v>2801754826</v>
      </c>
      <c r="E65" s="73">
        <f t="shared" si="8"/>
        <v>2866359582</v>
      </c>
      <c r="F65" s="74">
        <f t="shared" si="8"/>
        <v>2794858384</v>
      </c>
      <c r="G65" s="72">
        <f t="shared" si="8"/>
        <v>3023961122</v>
      </c>
      <c r="H65" s="72">
        <f>SUM(H57:H64)</f>
        <v>0</v>
      </c>
      <c r="I65" s="75">
        <f t="shared" si="8"/>
        <v>2921656416</v>
      </c>
      <c r="J65" s="82">
        <f t="shared" si="8"/>
        <v>3158014569</v>
      </c>
      <c r="K65" s="72">
        <f t="shared" si="8"/>
        <v>3521061907</v>
      </c>
      <c r="L65" s="73">
        <f t="shared" si="8"/>
        <v>3986028327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110883152</v>
      </c>
      <c r="D68" s="60">
        <v>116323806</v>
      </c>
      <c r="E68" s="61">
        <v>141581652</v>
      </c>
      <c r="F68" s="62">
        <v>159420982</v>
      </c>
      <c r="G68" s="60">
        <v>159420985</v>
      </c>
      <c r="H68" s="60"/>
      <c r="I68" s="63">
        <v>155475218</v>
      </c>
      <c r="J68" s="64">
        <v>156878423</v>
      </c>
      <c r="K68" s="60">
        <v>142637856</v>
      </c>
      <c r="L68" s="61">
        <v>122672830</v>
      </c>
    </row>
    <row r="69" spans="1:12" ht="13.5">
      <c r="A69" s="84" t="s">
        <v>43</v>
      </c>
      <c r="B69" s="39" t="s">
        <v>44</v>
      </c>
      <c r="C69" s="60">
        <f>SUM(C75:C79)</f>
        <v>65059135</v>
      </c>
      <c r="D69" s="60">
        <f aca="true" t="shared" si="9" ref="D69:L69">SUM(D75:D79)</f>
        <v>83065982</v>
      </c>
      <c r="E69" s="61">
        <f t="shared" si="9"/>
        <v>87655593</v>
      </c>
      <c r="F69" s="62">
        <f t="shared" si="9"/>
        <v>113069009</v>
      </c>
      <c r="G69" s="60">
        <f t="shared" si="9"/>
        <v>0</v>
      </c>
      <c r="H69" s="60">
        <f>SUM(H75:H79)</f>
        <v>0</v>
      </c>
      <c r="I69" s="63">
        <f t="shared" si="9"/>
        <v>91716009</v>
      </c>
      <c r="J69" s="64">
        <f t="shared" si="9"/>
        <v>132989400</v>
      </c>
      <c r="K69" s="60">
        <f t="shared" si="9"/>
        <v>102138700</v>
      </c>
      <c r="L69" s="61">
        <f t="shared" si="9"/>
        <v>109728730</v>
      </c>
    </row>
    <row r="70" spans="1:12" ht="13.5">
      <c r="A70" s="79" t="s">
        <v>19</v>
      </c>
      <c r="B70" s="47"/>
      <c r="C70" s="6">
        <v>18899409</v>
      </c>
      <c r="D70" s="6">
        <v>23023538</v>
      </c>
      <c r="E70" s="7">
        <v>87655593</v>
      </c>
      <c r="F70" s="8">
        <v>18180000</v>
      </c>
      <c r="G70" s="6"/>
      <c r="H70" s="6"/>
      <c r="I70" s="9">
        <v>18914617</v>
      </c>
      <c r="J70" s="10">
        <v>132989400</v>
      </c>
      <c r="K70" s="6">
        <v>102138700</v>
      </c>
      <c r="L70" s="7">
        <v>109728730</v>
      </c>
    </row>
    <row r="71" spans="1:12" ht="13.5">
      <c r="A71" s="79" t="s">
        <v>20</v>
      </c>
      <c r="B71" s="47"/>
      <c r="C71" s="6">
        <v>5819305</v>
      </c>
      <c r="D71" s="6">
        <v>6872126</v>
      </c>
      <c r="E71" s="7"/>
      <c r="F71" s="8">
        <v>8826000</v>
      </c>
      <c r="G71" s="6"/>
      <c r="H71" s="6"/>
      <c r="I71" s="9">
        <v>1901706</v>
      </c>
      <c r="J71" s="10"/>
      <c r="K71" s="6"/>
      <c r="L71" s="7"/>
    </row>
    <row r="72" spans="1:12" ht="13.5">
      <c r="A72" s="79" t="s">
        <v>21</v>
      </c>
      <c r="B72" s="47"/>
      <c r="C72" s="6">
        <v>5910164</v>
      </c>
      <c r="D72" s="6">
        <v>6797002</v>
      </c>
      <c r="E72" s="7"/>
      <c r="F72" s="8">
        <v>8436000</v>
      </c>
      <c r="G72" s="6"/>
      <c r="H72" s="6"/>
      <c r="I72" s="9">
        <v>9554930</v>
      </c>
      <c r="J72" s="10"/>
      <c r="K72" s="6"/>
      <c r="L72" s="7"/>
    </row>
    <row r="73" spans="1:12" ht="13.5">
      <c r="A73" s="79" t="s">
        <v>22</v>
      </c>
      <c r="B73" s="47"/>
      <c r="C73" s="6">
        <v>16217889</v>
      </c>
      <c r="D73" s="6">
        <v>19544158</v>
      </c>
      <c r="E73" s="7"/>
      <c r="F73" s="8">
        <v>20980000</v>
      </c>
      <c r="G73" s="6"/>
      <c r="H73" s="6"/>
      <c r="I73" s="9">
        <v>22363011</v>
      </c>
      <c r="J73" s="10"/>
      <c r="K73" s="6"/>
      <c r="L73" s="7"/>
    </row>
    <row r="74" spans="1:12" ht="13.5">
      <c r="A74" s="79" t="s">
        <v>23</v>
      </c>
      <c r="B74" s="47"/>
      <c r="C74" s="6">
        <v>79714</v>
      </c>
      <c r="D74" s="6">
        <v>342106</v>
      </c>
      <c r="E74" s="7"/>
      <c r="F74" s="8">
        <v>215000</v>
      </c>
      <c r="G74" s="6"/>
      <c r="H74" s="6"/>
      <c r="I74" s="9">
        <v>884581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46926481</v>
      </c>
      <c r="D75" s="21">
        <f aca="true" t="shared" si="10" ref="D75:L75">SUM(D70:D74)</f>
        <v>56578930</v>
      </c>
      <c r="E75" s="22">
        <f t="shared" si="10"/>
        <v>87655593</v>
      </c>
      <c r="F75" s="23">
        <f t="shared" si="10"/>
        <v>56637000</v>
      </c>
      <c r="G75" s="21">
        <f t="shared" si="10"/>
        <v>0</v>
      </c>
      <c r="H75" s="21">
        <f>SUM(H70:H74)</f>
        <v>0</v>
      </c>
      <c r="I75" s="24">
        <f t="shared" si="10"/>
        <v>53618845</v>
      </c>
      <c r="J75" s="25">
        <f t="shared" si="10"/>
        <v>132989400</v>
      </c>
      <c r="K75" s="21">
        <f t="shared" si="10"/>
        <v>102138700</v>
      </c>
      <c r="L75" s="22">
        <f t="shared" si="10"/>
        <v>109728730</v>
      </c>
    </row>
    <row r="76" spans="1:12" ht="13.5">
      <c r="A76" s="86" t="s">
        <v>25</v>
      </c>
      <c r="B76" s="39"/>
      <c r="C76" s="6">
        <v>3992945</v>
      </c>
      <c r="D76" s="6">
        <v>10165506</v>
      </c>
      <c r="E76" s="7"/>
      <c r="F76" s="8">
        <v>29584000</v>
      </c>
      <c r="G76" s="6"/>
      <c r="H76" s="6"/>
      <c r="I76" s="9">
        <v>24915261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>
        <v>1081116</v>
      </c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14139709</v>
      </c>
      <c r="D79" s="6">
        <v>16321546</v>
      </c>
      <c r="E79" s="7"/>
      <c r="F79" s="8">
        <v>26848009</v>
      </c>
      <c r="G79" s="6"/>
      <c r="H79" s="6"/>
      <c r="I79" s="9">
        <v>12100787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175942287</v>
      </c>
      <c r="D80" s="72">
        <f aca="true" t="shared" si="11" ref="D80:L80">SUM(D68:D69)</f>
        <v>199389788</v>
      </c>
      <c r="E80" s="73">
        <f t="shared" si="11"/>
        <v>229237245</v>
      </c>
      <c r="F80" s="74">
        <f t="shared" si="11"/>
        <v>272489991</v>
      </c>
      <c r="G80" s="72">
        <f t="shared" si="11"/>
        <v>159420985</v>
      </c>
      <c r="H80" s="72">
        <f>SUM(H68:H69)</f>
        <v>0</v>
      </c>
      <c r="I80" s="75">
        <f t="shared" si="11"/>
        <v>247191227</v>
      </c>
      <c r="J80" s="76">
        <f t="shared" si="11"/>
        <v>289867823</v>
      </c>
      <c r="K80" s="72">
        <f t="shared" si="11"/>
        <v>244776556</v>
      </c>
      <c r="L80" s="73">
        <f t="shared" si="11"/>
        <v>232401560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0.06890640317334437</v>
      </c>
      <c r="D82" s="95">
        <f t="shared" si="12"/>
        <v>0.11631646066949805</v>
      </c>
      <c r="E82" s="96">
        <f t="shared" si="12"/>
        <v>0.28797903764641103</v>
      </c>
      <c r="F82" s="97">
        <f t="shared" si="12"/>
        <v>0.06974218950780849</v>
      </c>
      <c r="G82" s="95">
        <f t="shared" si="12"/>
        <v>0.05117000620375029</v>
      </c>
      <c r="H82" s="95">
        <f t="shared" si="12"/>
        <v>0.0497419715499563</v>
      </c>
      <c r="I82" s="98">
        <f t="shared" si="12"/>
        <v>0.047167190553347824</v>
      </c>
      <c r="J82" s="99">
        <f t="shared" si="12"/>
        <v>0.22255616468669512</v>
      </c>
      <c r="K82" s="95">
        <f t="shared" si="12"/>
        <v>0.20759145596456272</v>
      </c>
      <c r="L82" s="96">
        <f t="shared" si="12"/>
        <v>0.1628790578411664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0.20126919732584803</v>
      </c>
      <c r="D83" s="95">
        <f t="shared" si="13"/>
        <v>0.18160154594666547</v>
      </c>
      <c r="E83" s="96">
        <f t="shared" si="13"/>
        <v>0.34487412253107486</v>
      </c>
      <c r="F83" s="97">
        <f t="shared" si="13"/>
        <v>0.09070324256314015</v>
      </c>
      <c r="G83" s="95">
        <f t="shared" si="13"/>
        <v>0.09680262607836729</v>
      </c>
      <c r="H83" s="95">
        <f t="shared" si="13"/>
        <v>0</v>
      </c>
      <c r="I83" s="98">
        <f t="shared" si="13"/>
        <v>0.06186382063796174</v>
      </c>
      <c r="J83" s="99">
        <f t="shared" si="13"/>
        <v>0.39561722901816776</v>
      </c>
      <c r="K83" s="95">
        <f t="shared" si="13"/>
        <v>0.60944550372378</v>
      </c>
      <c r="L83" s="96">
        <f t="shared" si="13"/>
        <v>0.6709545626362414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0.025</v>
      </c>
      <c r="D84" s="95">
        <f t="shared" si="14"/>
        <v>0.03</v>
      </c>
      <c r="E84" s="96">
        <f t="shared" si="14"/>
        <v>0.031</v>
      </c>
      <c r="F84" s="97">
        <f t="shared" si="14"/>
        <v>0.04</v>
      </c>
      <c r="G84" s="95">
        <f t="shared" si="14"/>
        <v>0</v>
      </c>
      <c r="H84" s="95">
        <f t="shared" si="14"/>
        <v>0</v>
      </c>
      <c r="I84" s="98">
        <f t="shared" si="14"/>
        <v>0.031</v>
      </c>
      <c r="J84" s="99">
        <f t="shared" si="14"/>
        <v>0.042</v>
      </c>
      <c r="K84" s="95">
        <f t="shared" si="14"/>
        <v>0.029</v>
      </c>
      <c r="L84" s="96">
        <f t="shared" si="14"/>
        <v>0.028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0.04</v>
      </c>
      <c r="E85" s="96">
        <f t="shared" si="15"/>
        <v>0.05</v>
      </c>
      <c r="F85" s="97">
        <f t="shared" si="15"/>
        <v>0.05</v>
      </c>
      <c r="G85" s="95">
        <f t="shared" si="15"/>
        <v>0.01</v>
      </c>
      <c r="H85" s="95">
        <f t="shared" si="15"/>
        <v>0</v>
      </c>
      <c r="I85" s="98">
        <f t="shared" si="15"/>
        <v>0.03</v>
      </c>
      <c r="J85" s="99">
        <f t="shared" si="15"/>
        <v>0.06</v>
      </c>
      <c r="K85" s="95">
        <f t="shared" si="15"/>
        <v>0.05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3481698</v>
      </c>
      <c r="E89" s="7">
        <v>1622525</v>
      </c>
      <c r="F89" s="8"/>
      <c r="G89" s="6"/>
      <c r="H89" s="6">
        <v>14574601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1575634</v>
      </c>
      <c r="E90" s="12">
        <v>1479094</v>
      </c>
      <c r="F90" s="13"/>
      <c r="G90" s="11"/>
      <c r="H90" s="11">
        <v>50469863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>
        <v>2424408</v>
      </c>
      <c r="E91" s="7">
        <v>3990025</v>
      </c>
      <c r="F91" s="8"/>
      <c r="G91" s="6"/>
      <c r="H91" s="6">
        <v>23064487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65059136</v>
      </c>
      <c r="D92" s="6">
        <v>3717787</v>
      </c>
      <c r="E92" s="7">
        <v>4037478</v>
      </c>
      <c r="F92" s="8">
        <v>113069009</v>
      </c>
      <c r="G92" s="6">
        <v>99126747</v>
      </c>
      <c r="H92" s="6"/>
      <c r="I92" s="9">
        <v>99126747</v>
      </c>
      <c r="J92" s="10">
        <v>132989400</v>
      </c>
      <c r="K92" s="6">
        <v>102138700</v>
      </c>
      <c r="L92" s="26">
        <v>109728730</v>
      </c>
    </row>
    <row r="93" spans="1:12" ht="13.5">
      <c r="A93" s="87" t="s">
        <v>94</v>
      </c>
      <c r="B93" s="71"/>
      <c r="C93" s="72">
        <f>SUM(C89:C92)</f>
        <v>65059136</v>
      </c>
      <c r="D93" s="72">
        <f aca="true" t="shared" si="16" ref="D93:L93">SUM(D89:D92)</f>
        <v>11199527</v>
      </c>
      <c r="E93" s="73">
        <f t="shared" si="16"/>
        <v>11129122</v>
      </c>
      <c r="F93" s="74">
        <f t="shared" si="16"/>
        <v>113069009</v>
      </c>
      <c r="G93" s="72">
        <f t="shared" si="16"/>
        <v>99126747</v>
      </c>
      <c r="H93" s="72">
        <f>SUM(H89:H92)</f>
        <v>88108951</v>
      </c>
      <c r="I93" s="75">
        <f t="shared" si="16"/>
        <v>99126747</v>
      </c>
      <c r="J93" s="76">
        <f t="shared" si="16"/>
        <v>132989400</v>
      </c>
      <c r="K93" s="72">
        <f t="shared" si="16"/>
        <v>102138700</v>
      </c>
      <c r="L93" s="121">
        <f t="shared" si="16"/>
        <v>109728730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44080596</v>
      </c>
      <c r="D5" s="40">
        <f aca="true" t="shared" si="0" ref="D5:L5">SUM(D11:D18)</f>
        <v>41806257</v>
      </c>
      <c r="E5" s="41">
        <f t="shared" si="0"/>
        <v>1451891</v>
      </c>
      <c r="F5" s="42">
        <f t="shared" si="0"/>
        <v>12706737</v>
      </c>
      <c r="G5" s="40">
        <f t="shared" si="0"/>
        <v>7519495</v>
      </c>
      <c r="H5" s="40">
        <f>SUM(H11:H18)</f>
        <v>3052083</v>
      </c>
      <c r="I5" s="43">
        <f t="shared" si="0"/>
        <v>18590367</v>
      </c>
      <c r="J5" s="44">
        <f t="shared" si="0"/>
        <v>7349000</v>
      </c>
      <c r="K5" s="40">
        <f t="shared" si="0"/>
        <v>4772941</v>
      </c>
      <c r="L5" s="41">
        <f t="shared" si="0"/>
        <v>9740129</v>
      </c>
    </row>
    <row r="6" spans="1:12" ht="13.5">
      <c r="A6" s="46" t="s">
        <v>19</v>
      </c>
      <c r="B6" s="47"/>
      <c r="C6" s="6">
        <v>4882732</v>
      </c>
      <c r="D6" s="6">
        <v>5767587</v>
      </c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>
        <v>462391</v>
      </c>
      <c r="D7" s="6">
        <v>10131539</v>
      </c>
      <c r="E7" s="7"/>
      <c r="F7" s="8">
        <v>11894737</v>
      </c>
      <c r="G7" s="6">
        <v>5172392</v>
      </c>
      <c r="H7" s="6"/>
      <c r="I7" s="9"/>
      <c r="J7" s="10">
        <v>4199000</v>
      </c>
      <c r="K7" s="6">
        <v>3272941</v>
      </c>
      <c r="L7" s="7"/>
    </row>
    <row r="8" spans="1:12" ht="13.5">
      <c r="A8" s="46" t="s">
        <v>21</v>
      </c>
      <c r="B8" s="47"/>
      <c r="C8" s="6">
        <v>19254590</v>
      </c>
      <c r="D8" s="6">
        <v>18729434</v>
      </c>
      <c r="E8" s="7"/>
      <c r="F8" s="8"/>
      <c r="G8" s="6"/>
      <c r="H8" s="6"/>
      <c r="I8" s="9"/>
      <c r="J8" s="10"/>
      <c r="K8" s="6"/>
      <c r="L8" s="7">
        <v>4090129</v>
      </c>
    </row>
    <row r="9" spans="1:12" ht="13.5">
      <c r="A9" s="46" t="s">
        <v>22</v>
      </c>
      <c r="B9" s="47"/>
      <c r="C9" s="6">
        <v>6723882</v>
      </c>
      <c r="D9" s="6">
        <v>4063102</v>
      </c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31323595</v>
      </c>
      <c r="D11" s="21">
        <f aca="true" t="shared" si="1" ref="D11:L11">SUM(D6:D10)</f>
        <v>38691662</v>
      </c>
      <c r="E11" s="22">
        <f t="shared" si="1"/>
        <v>0</v>
      </c>
      <c r="F11" s="23">
        <f t="shared" si="1"/>
        <v>11894737</v>
      </c>
      <c r="G11" s="21">
        <f t="shared" si="1"/>
        <v>5172392</v>
      </c>
      <c r="H11" s="21">
        <f>SUM(H6:H10)</f>
        <v>0</v>
      </c>
      <c r="I11" s="24">
        <f t="shared" si="1"/>
        <v>0</v>
      </c>
      <c r="J11" s="25">
        <f t="shared" si="1"/>
        <v>4199000</v>
      </c>
      <c r="K11" s="21">
        <f t="shared" si="1"/>
        <v>3272941</v>
      </c>
      <c r="L11" s="22">
        <f t="shared" si="1"/>
        <v>4090129</v>
      </c>
    </row>
    <row r="12" spans="1:12" ht="13.5">
      <c r="A12" s="49" t="s">
        <v>25</v>
      </c>
      <c r="B12" s="39"/>
      <c r="C12" s="6">
        <v>9372053</v>
      </c>
      <c r="D12" s="6">
        <v>1732328</v>
      </c>
      <c r="E12" s="7"/>
      <c r="F12" s="8">
        <v>50000</v>
      </c>
      <c r="G12" s="6">
        <v>126316</v>
      </c>
      <c r="H12" s="6"/>
      <c r="I12" s="9"/>
      <c r="J12" s="10">
        <v>130000</v>
      </c>
      <c r="K12" s="6"/>
      <c r="L12" s="7"/>
    </row>
    <row r="13" spans="1:12" ht="13.5">
      <c r="A13" s="49" t="s">
        <v>26</v>
      </c>
      <c r="B13" s="39"/>
      <c r="C13" s="11"/>
      <c r="D13" s="11">
        <v>60126</v>
      </c>
      <c r="E13" s="12"/>
      <c r="F13" s="13"/>
      <c r="G13" s="11"/>
      <c r="H13" s="11"/>
      <c r="I13" s="14"/>
      <c r="J13" s="15">
        <v>50000</v>
      </c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3244840</v>
      </c>
      <c r="D15" s="6">
        <v>1147146</v>
      </c>
      <c r="E15" s="7">
        <v>1451891</v>
      </c>
      <c r="F15" s="8">
        <v>762000</v>
      </c>
      <c r="G15" s="6">
        <v>2220787</v>
      </c>
      <c r="H15" s="6">
        <v>3052083</v>
      </c>
      <c r="I15" s="9">
        <v>18331496</v>
      </c>
      <c r="J15" s="10">
        <v>2970000</v>
      </c>
      <c r="K15" s="6">
        <v>1500000</v>
      </c>
      <c r="L15" s="7">
        <v>5650000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140108</v>
      </c>
      <c r="D18" s="16">
        <v>174995</v>
      </c>
      <c r="E18" s="17"/>
      <c r="F18" s="18"/>
      <c r="G18" s="16"/>
      <c r="H18" s="16"/>
      <c r="I18" s="19">
        <v>258871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22575312</v>
      </c>
      <c r="F20" s="55">
        <f t="shared" si="2"/>
        <v>34652632</v>
      </c>
      <c r="G20" s="53">
        <f t="shared" si="2"/>
        <v>34821449</v>
      </c>
      <c r="H20" s="53">
        <f>SUM(H26:H33)</f>
        <v>31921699</v>
      </c>
      <c r="I20" s="56">
        <f t="shared" si="2"/>
        <v>32407363</v>
      </c>
      <c r="J20" s="57">
        <f t="shared" si="2"/>
        <v>29886841</v>
      </c>
      <c r="K20" s="53">
        <f t="shared" si="2"/>
        <v>44809430</v>
      </c>
      <c r="L20" s="54">
        <f t="shared" si="2"/>
        <v>62783555</v>
      </c>
    </row>
    <row r="21" spans="1:12" ht="13.5">
      <c r="A21" s="46" t="s">
        <v>19</v>
      </c>
      <c r="B21" s="47"/>
      <c r="C21" s="6"/>
      <c r="D21" s="6"/>
      <c r="E21" s="7">
        <v>3515738</v>
      </c>
      <c r="F21" s="8">
        <v>4246979</v>
      </c>
      <c r="G21" s="6">
        <v>14877057</v>
      </c>
      <c r="H21" s="6">
        <v>15483570</v>
      </c>
      <c r="I21" s="9">
        <v>16006358</v>
      </c>
      <c r="J21" s="10">
        <v>5013936</v>
      </c>
      <c r="K21" s="6">
        <v>7297764</v>
      </c>
      <c r="L21" s="7">
        <v>4542606</v>
      </c>
    </row>
    <row r="22" spans="1:12" ht="13.5">
      <c r="A22" s="46" t="s">
        <v>20</v>
      </c>
      <c r="B22" s="47"/>
      <c r="C22" s="6"/>
      <c r="D22" s="6"/>
      <c r="E22" s="7">
        <v>3180432</v>
      </c>
      <c r="F22" s="8"/>
      <c r="G22" s="6">
        <v>7898264</v>
      </c>
      <c r="H22" s="6">
        <v>6797194</v>
      </c>
      <c r="I22" s="9">
        <v>5979041</v>
      </c>
      <c r="J22" s="10">
        <v>2631579</v>
      </c>
      <c r="K22" s="6">
        <v>9210526</v>
      </c>
      <c r="L22" s="7">
        <v>11872361</v>
      </c>
    </row>
    <row r="23" spans="1:12" ht="13.5">
      <c r="A23" s="46" t="s">
        <v>21</v>
      </c>
      <c r="B23" s="47"/>
      <c r="C23" s="6"/>
      <c r="D23" s="6"/>
      <c r="E23" s="7">
        <v>2905340</v>
      </c>
      <c r="F23" s="8">
        <v>17761404</v>
      </c>
      <c r="G23" s="6">
        <v>5149121</v>
      </c>
      <c r="H23" s="6">
        <v>2077346</v>
      </c>
      <c r="I23" s="9">
        <v>1829421</v>
      </c>
      <c r="J23" s="10">
        <v>8771929</v>
      </c>
      <c r="K23" s="6">
        <v>20175439</v>
      </c>
      <c r="L23" s="7">
        <v>37577939</v>
      </c>
    </row>
    <row r="24" spans="1:12" ht="13.5">
      <c r="A24" s="46" t="s">
        <v>22</v>
      </c>
      <c r="B24" s="47"/>
      <c r="C24" s="6"/>
      <c r="D24" s="6"/>
      <c r="E24" s="7">
        <v>7830373</v>
      </c>
      <c r="F24" s="8">
        <v>5482456</v>
      </c>
      <c r="G24" s="6">
        <v>3467353</v>
      </c>
      <c r="H24" s="6">
        <v>3225949</v>
      </c>
      <c r="I24" s="9">
        <v>3200321</v>
      </c>
      <c r="J24" s="10">
        <v>2192982</v>
      </c>
      <c r="K24" s="6">
        <v>4824561</v>
      </c>
      <c r="L24" s="7">
        <v>8790649</v>
      </c>
    </row>
    <row r="25" spans="1:12" ht="13.5">
      <c r="A25" s="46" t="s">
        <v>23</v>
      </c>
      <c r="B25" s="47"/>
      <c r="C25" s="6"/>
      <c r="D25" s="6"/>
      <c r="E25" s="7"/>
      <c r="F25" s="8">
        <v>4206181</v>
      </c>
      <c r="G25" s="6">
        <v>2631579</v>
      </c>
      <c r="H25" s="6">
        <v>3379103</v>
      </c>
      <c r="I25" s="9">
        <v>4526987</v>
      </c>
      <c r="J25" s="10">
        <v>3947368</v>
      </c>
      <c r="K25" s="6">
        <v>2661140</v>
      </c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17431883</v>
      </c>
      <c r="F26" s="23">
        <f t="shared" si="3"/>
        <v>31697020</v>
      </c>
      <c r="G26" s="21">
        <f t="shared" si="3"/>
        <v>34023374</v>
      </c>
      <c r="H26" s="21">
        <f>SUM(H21:H25)</f>
        <v>30963162</v>
      </c>
      <c r="I26" s="24">
        <f t="shared" si="3"/>
        <v>31542128</v>
      </c>
      <c r="J26" s="25">
        <f t="shared" si="3"/>
        <v>22557794</v>
      </c>
      <c r="K26" s="21">
        <f t="shared" si="3"/>
        <v>44169430</v>
      </c>
      <c r="L26" s="22">
        <f t="shared" si="3"/>
        <v>62783555</v>
      </c>
    </row>
    <row r="27" spans="1:12" ht="13.5">
      <c r="A27" s="49" t="s">
        <v>25</v>
      </c>
      <c r="B27" s="59"/>
      <c r="C27" s="6"/>
      <c r="D27" s="6"/>
      <c r="E27" s="7">
        <v>4678027</v>
      </c>
      <c r="F27" s="8">
        <v>2955612</v>
      </c>
      <c r="G27" s="6">
        <v>798075</v>
      </c>
      <c r="H27" s="6">
        <v>846868</v>
      </c>
      <c r="I27" s="9">
        <v>865235</v>
      </c>
      <c r="J27" s="10">
        <v>7329047</v>
      </c>
      <c r="K27" s="6">
        <v>640000</v>
      </c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465402</v>
      </c>
      <c r="F30" s="8"/>
      <c r="G30" s="6"/>
      <c r="H30" s="6">
        <v>111669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4882732</v>
      </c>
      <c r="D36" s="6">
        <f t="shared" si="4"/>
        <v>5767587</v>
      </c>
      <c r="E36" s="7">
        <f t="shared" si="4"/>
        <v>3515738</v>
      </c>
      <c r="F36" s="8">
        <f t="shared" si="4"/>
        <v>4246979</v>
      </c>
      <c r="G36" s="6">
        <f t="shared" si="4"/>
        <v>14877057</v>
      </c>
      <c r="H36" s="6">
        <f>H6+H21</f>
        <v>15483570</v>
      </c>
      <c r="I36" s="9">
        <f t="shared" si="4"/>
        <v>16006358</v>
      </c>
      <c r="J36" s="10">
        <f t="shared" si="4"/>
        <v>5013936</v>
      </c>
      <c r="K36" s="6">
        <f t="shared" si="4"/>
        <v>7297764</v>
      </c>
      <c r="L36" s="7">
        <f t="shared" si="4"/>
        <v>4542606</v>
      </c>
    </row>
    <row r="37" spans="1:12" ht="13.5">
      <c r="A37" s="46" t="s">
        <v>20</v>
      </c>
      <c r="B37" s="47"/>
      <c r="C37" s="6">
        <f t="shared" si="4"/>
        <v>462391</v>
      </c>
      <c r="D37" s="6">
        <f t="shared" si="4"/>
        <v>10131539</v>
      </c>
      <c r="E37" s="7">
        <f t="shared" si="4"/>
        <v>3180432</v>
      </c>
      <c r="F37" s="8">
        <f t="shared" si="4"/>
        <v>11894737</v>
      </c>
      <c r="G37" s="6">
        <f t="shared" si="4"/>
        <v>13070656</v>
      </c>
      <c r="H37" s="6">
        <f>H7+H22</f>
        <v>6797194</v>
      </c>
      <c r="I37" s="9">
        <f t="shared" si="4"/>
        <v>5979041</v>
      </c>
      <c r="J37" s="10">
        <f t="shared" si="4"/>
        <v>6830579</v>
      </c>
      <c r="K37" s="6">
        <f t="shared" si="4"/>
        <v>12483467</v>
      </c>
      <c r="L37" s="7">
        <f t="shared" si="4"/>
        <v>11872361</v>
      </c>
    </row>
    <row r="38" spans="1:12" ht="13.5">
      <c r="A38" s="46" t="s">
        <v>21</v>
      </c>
      <c r="B38" s="47"/>
      <c r="C38" s="6">
        <f t="shared" si="4"/>
        <v>19254590</v>
      </c>
      <c r="D38" s="6">
        <f t="shared" si="4"/>
        <v>18729434</v>
      </c>
      <c r="E38" s="7">
        <f t="shared" si="4"/>
        <v>2905340</v>
      </c>
      <c r="F38" s="8">
        <f t="shared" si="4"/>
        <v>17761404</v>
      </c>
      <c r="G38" s="6">
        <f t="shared" si="4"/>
        <v>5149121</v>
      </c>
      <c r="H38" s="6">
        <f>H8+H23</f>
        <v>2077346</v>
      </c>
      <c r="I38" s="9">
        <f t="shared" si="4"/>
        <v>1829421</v>
      </c>
      <c r="J38" s="10">
        <f t="shared" si="4"/>
        <v>8771929</v>
      </c>
      <c r="K38" s="6">
        <f t="shared" si="4"/>
        <v>20175439</v>
      </c>
      <c r="L38" s="7">
        <f t="shared" si="4"/>
        <v>41668068</v>
      </c>
    </row>
    <row r="39" spans="1:12" ht="13.5">
      <c r="A39" s="46" t="s">
        <v>22</v>
      </c>
      <c r="B39" s="47"/>
      <c r="C39" s="6">
        <f t="shared" si="4"/>
        <v>6723882</v>
      </c>
      <c r="D39" s="6">
        <f t="shared" si="4"/>
        <v>4063102</v>
      </c>
      <c r="E39" s="7">
        <f t="shared" si="4"/>
        <v>7830373</v>
      </c>
      <c r="F39" s="8">
        <f t="shared" si="4"/>
        <v>5482456</v>
      </c>
      <c r="G39" s="6">
        <f t="shared" si="4"/>
        <v>3467353</v>
      </c>
      <c r="H39" s="6">
        <f>H9+H24</f>
        <v>3225949</v>
      </c>
      <c r="I39" s="9">
        <f t="shared" si="4"/>
        <v>3200321</v>
      </c>
      <c r="J39" s="10">
        <f t="shared" si="4"/>
        <v>2192982</v>
      </c>
      <c r="K39" s="6">
        <f t="shared" si="4"/>
        <v>4824561</v>
      </c>
      <c r="L39" s="7">
        <f t="shared" si="4"/>
        <v>8790649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4206181</v>
      </c>
      <c r="G40" s="6">
        <f t="shared" si="4"/>
        <v>2631579</v>
      </c>
      <c r="H40" s="6">
        <f>H10+H25</f>
        <v>3379103</v>
      </c>
      <c r="I40" s="9">
        <f t="shared" si="4"/>
        <v>4526987</v>
      </c>
      <c r="J40" s="10">
        <f t="shared" si="4"/>
        <v>3947368</v>
      </c>
      <c r="K40" s="6">
        <f t="shared" si="4"/>
        <v>2661140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31323595</v>
      </c>
      <c r="D41" s="21">
        <f aca="true" t="shared" si="5" ref="D41:L41">SUM(D36:D40)</f>
        <v>38691662</v>
      </c>
      <c r="E41" s="22">
        <f t="shared" si="5"/>
        <v>17431883</v>
      </c>
      <c r="F41" s="23">
        <f t="shared" si="5"/>
        <v>43591757</v>
      </c>
      <c r="G41" s="21">
        <f t="shared" si="5"/>
        <v>39195766</v>
      </c>
      <c r="H41" s="21">
        <f>SUM(H36:H40)</f>
        <v>30963162</v>
      </c>
      <c r="I41" s="24">
        <f t="shared" si="5"/>
        <v>31542128</v>
      </c>
      <c r="J41" s="25">
        <f t="shared" si="5"/>
        <v>26756794</v>
      </c>
      <c r="K41" s="21">
        <f t="shared" si="5"/>
        <v>47442371</v>
      </c>
      <c r="L41" s="22">
        <f t="shared" si="5"/>
        <v>66873684</v>
      </c>
    </row>
    <row r="42" spans="1:12" ht="13.5">
      <c r="A42" s="49" t="s">
        <v>25</v>
      </c>
      <c r="B42" s="39"/>
      <c r="C42" s="6">
        <f t="shared" si="4"/>
        <v>9372053</v>
      </c>
      <c r="D42" s="6">
        <f t="shared" si="4"/>
        <v>1732328</v>
      </c>
      <c r="E42" s="61">
        <f t="shared" si="4"/>
        <v>4678027</v>
      </c>
      <c r="F42" s="62">
        <f t="shared" si="4"/>
        <v>3005612</v>
      </c>
      <c r="G42" s="60">
        <f t="shared" si="4"/>
        <v>924391</v>
      </c>
      <c r="H42" s="60">
        <f t="shared" si="4"/>
        <v>846868</v>
      </c>
      <c r="I42" s="63">
        <f t="shared" si="4"/>
        <v>865235</v>
      </c>
      <c r="J42" s="64">
        <f t="shared" si="4"/>
        <v>7459047</v>
      </c>
      <c r="K42" s="60">
        <f t="shared" si="4"/>
        <v>640000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60126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50000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3244840</v>
      </c>
      <c r="D45" s="6">
        <f t="shared" si="4"/>
        <v>1147146</v>
      </c>
      <c r="E45" s="61">
        <f t="shared" si="4"/>
        <v>1917293</v>
      </c>
      <c r="F45" s="62">
        <f t="shared" si="4"/>
        <v>762000</v>
      </c>
      <c r="G45" s="60">
        <f t="shared" si="4"/>
        <v>2220787</v>
      </c>
      <c r="H45" s="60">
        <f t="shared" si="4"/>
        <v>3163752</v>
      </c>
      <c r="I45" s="63">
        <f t="shared" si="4"/>
        <v>18331496</v>
      </c>
      <c r="J45" s="64">
        <f t="shared" si="4"/>
        <v>2970000</v>
      </c>
      <c r="K45" s="60">
        <f t="shared" si="4"/>
        <v>1500000</v>
      </c>
      <c r="L45" s="61">
        <f t="shared" si="4"/>
        <v>5650000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140108</v>
      </c>
      <c r="D48" s="6">
        <f t="shared" si="4"/>
        <v>174995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258871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44080596</v>
      </c>
      <c r="D49" s="72">
        <f aca="true" t="shared" si="6" ref="D49:L49">SUM(D41:D48)</f>
        <v>41806257</v>
      </c>
      <c r="E49" s="73">
        <f t="shared" si="6"/>
        <v>24027203</v>
      </c>
      <c r="F49" s="74">
        <f t="shared" si="6"/>
        <v>47359369</v>
      </c>
      <c r="G49" s="72">
        <f t="shared" si="6"/>
        <v>42340944</v>
      </c>
      <c r="H49" s="72">
        <f>SUM(H41:H48)</f>
        <v>34973782</v>
      </c>
      <c r="I49" s="75">
        <f t="shared" si="6"/>
        <v>50997730</v>
      </c>
      <c r="J49" s="76">
        <f t="shared" si="6"/>
        <v>37235841</v>
      </c>
      <c r="K49" s="72">
        <f t="shared" si="6"/>
        <v>49582371</v>
      </c>
      <c r="L49" s="73">
        <f t="shared" si="6"/>
        <v>72523684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125614401</v>
      </c>
      <c r="D52" s="6">
        <v>184447997</v>
      </c>
      <c r="E52" s="7">
        <v>125944904</v>
      </c>
      <c r="F52" s="8">
        <v>181246554</v>
      </c>
      <c r="G52" s="6">
        <v>184296251</v>
      </c>
      <c r="H52" s="6"/>
      <c r="I52" s="9">
        <v>136767238</v>
      </c>
      <c r="J52" s="10">
        <v>139292432</v>
      </c>
      <c r="K52" s="6">
        <v>142642948</v>
      </c>
      <c r="L52" s="7">
        <v>138369684</v>
      </c>
    </row>
    <row r="53" spans="1:12" ht="13.5">
      <c r="A53" s="79" t="s">
        <v>20</v>
      </c>
      <c r="B53" s="47"/>
      <c r="C53" s="6">
        <v>39870545</v>
      </c>
      <c r="D53" s="6">
        <v>50647334</v>
      </c>
      <c r="E53" s="7">
        <v>53029598</v>
      </c>
      <c r="F53" s="8">
        <v>61316126</v>
      </c>
      <c r="G53" s="6">
        <v>60338469</v>
      </c>
      <c r="H53" s="6"/>
      <c r="I53" s="9">
        <v>57496462</v>
      </c>
      <c r="J53" s="10">
        <v>71264309</v>
      </c>
      <c r="K53" s="6">
        <v>86162999</v>
      </c>
      <c r="L53" s="7">
        <v>98022328</v>
      </c>
    </row>
    <row r="54" spans="1:12" ht="13.5">
      <c r="A54" s="79" t="s">
        <v>21</v>
      </c>
      <c r="B54" s="47"/>
      <c r="C54" s="6">
        <v>197315864</v>
      </c>
      <c r="D54" s="6">
        <v>214392682</v>
      </c>
      <c r="E54" s="7">
        <v>213155063</v>
      </c>
      <c r="F54" s="8">
        <v>223301555</v>
      </c>
      <c r="G54" s="6">
        <v>223301554</v>
      </c>
      <c r="H54" s="6"/>
      <c r="I54" s="9">
        <v>210082906</v>
      </c>
      <c r="J54" s="10">
        <v>229184151</v>
      </c>
      <c r="K54" s="6">
        <v>256959276</v>
      </c>
      <c r="L54" s="7">
        <v>316026199</v>
      </c>
    </row>
    <row r="55" spans="1:12" ht="13.5">
      <c r="A55" s="79" t="s">
        <v>22</v>
      </c>
      <c r="B55" s="47"/>
      <c r="C55" s="6">
        <v>25790201</v>
      </c>
      <c r="D55" s="6">
        <v>29054825</v>
      </c>
      <c r="E55" s="7">
        <v>36104108</v>
      </c>
      <c r="F55" s="8">
        <v>33555920</v>
      </c>
      <c r="G55" s="6">
        <v>33493593</v>
      </c>
      <c r="H55" s="6"/>
      <c r="I55" s="9">
        <v>38094867</v>
      </c>
      <c r="J55" s="10">
        <v>41873437</v>
      </c>
      <c r="K55" s="6">
        <v>48229206</v>
      </c>
      <c r="L55" s="7">
        <v>59819385</v>
      </c>
    </row>
    <row r="56" spans="1:12" ht="13.5">
      <c r="A56" s="79" t="s">
        <v>23</v>
      </c>
      <c r="B56" s="47"/>
      <c r="C56" s="6">
        <v>8782859</v>
      </c>
      <c r="D56" s="6">
        <v>-147404</v>
      </c>
      <c r="E56" s="7"/>
      <c r="F56" s="8">
        <v>2364958</v>
      </c>
      <c r="G56" s="6">
        <v>790356</v>
      </c>
      <c r="H56" s="6"/>
      <c r="I56" s="9">
        <v>4526987</v>
      </c>
      <c r="J56" s="10">
        <v>9940729</v>
      </c>
      <c r="K56" s="6">
        <v>10533580</v>
      </c>
      <c r="L56" s="7">
        <v>6684828</v>
      </c>
    </row>
    <row r="57" spans="1:12" ht="13.5">
      <c r="A57" s="80" t="s">
        <v>24</v>
      </c>
      <c r="B57" s="47"/>
      <c r="C57" s="21">
        <f>SUM(C52:C56)</f>
        <v>397373870</v>
      </c>
      <c r="D57" s="21">
        <f aca="true" t="shared" si="7" ref="D57:L57">SUM(D52:D56)</f>
        <v>478395434</v>
      </c>
      <c r="E57" s="22">
        <f t="shared" si="7"/>
        <v>428233673</v>
      </c>
      <c r="F57" s="23">
        <f t="shared" si="7"/>
        <v>501785113</v>
      </c>
      <c r="G57" s="21">
        <f t="shared" si="7"/>
        <v>502220223</v>
      </c>
      <c r="H57" s="21">
        <f>SUM(H52:H56)</f>
        <v>0</v>
      </c>
      <c r="I57" s="24">
        <f t="shared" si="7"/>
        <v>446968460</v>
      </c>
      <c r="J57" s="25">
        <f t="shared" si="7"/>
        <v>491555058</v>
      </c>
      <c r="K57" s="21">
        <f t="shared" si="7"/>
        <v>544528009</v>
      </c>
      <c r="L57" s="22">
        <f t="shared" si="7"/>
        <v>618922424</v>
      </c>
    </row>
    <row r="58" spans="1:12" ht="13.5">
      <c r="A58" s="77" t="s">
        <v>25</v>
      </c>
      <c r="B58" s="39"/>
      <c r="C58" s="6">
        <v>89103827</v>
      </c>
      <c r="D58" s="6">
        <v>74767844</v>
      </c>
      <c r="E58" s="7">
        <v>87734027</v>
      </c>
      <c r="F58" s="8">
        <v>74207969</v>
      </c>
      <c r="G58" s="6">
        <v>74511338</v>
      </c>
      <c r="H58" s="6"/>
      <c r="I58" s="9">
        <v>85356830</v>
      </c>
      <c r="J58" s="10">
        <v>219572722</v>
      </c>
      <c r="K58" s="6">
        <v>212785750</v>
      </c>
      <c r="L58" s="7">
        <v>211682929</v>
      </c>
    </row>
    <row r="59" spans="1:12" ht="13.5">
      <c r="A59" s="77" t="s">
        <v>26</v>
      </c>
      <c r="B59" s="39"/>
      <c r="C59" s="11">
        <v>15197645</v>
      </c>
      <c r="D59" s="11">
        <v>13796771</v>
      </c>
      <c r="E59" s="12">
        <v>13774345</v>
      </c>
      <c r="F59" s="13">
        <v>14360857</v>
      </c>
      <c r="G59" s="11">
        <v>14360857</v>
      </c>
      <c r="H59" s="11"/>
      <c r="I59" s="14">
        <v>13774345</v>
      </c>
      <c r="J59" s="15">
        <v>50000</v>
      </c>
      <c r="K59" s="11"/>
      <c r="L59" s="12"/>
    </row>
    <row r="60" spans="1:12" ht="13.5">
      <c r="A60" s="77" t="s">
        <v>27</v>
      </c>
      <c r="B60" s="39"/>
      <c r="C60" s="6">
        <v>77241797</v>
      </c>
      <c r="D60" s="6">
        <v>77334031</v>
      </c>
      <c r="E60" s="7">
        <v>64470497</v>
      </c>
      <c r="F60" s="8">
        <v>76938002</v>
      </c>
      <c r="G60" s="6">
        <v>76938002</v>
      </c>
      <c r="H60" s="6"/>
      <c r="I60" s="9">
        <v>63333846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145122734</v>
      </c>
      <c r="D61" s="6">
        <v>99723058</v>
      </c>
      <c r="E61" s="7">
        <v>144081203</v>
      </c>
      <c r="F61" s="8">
        <v>45530670</v>
      </c>
      <c r="G61" s="6">
        <v>33583257</v>
      </c>
      <c r="H61" s="6"/>
      <c r="I61" s="9">
        <v>148941047</v>
      </c>
      <c r="J61" s="10">
        <v>39280290</v>
      </c>
      <c r="K61" s="6">
        <v>15776661</v>
      </c>
      <c r="L61" s="7">
        <v>-14636671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398725</v>
      </c>
      <c r="D64" s="6">
        <v>430230</v>
      </c>
      <c r="E64" s="7">
        <v>283209</v>
      </c>
      <c r="F64" s="8">
        <v>417831</v>
      </c>
      <c r="G64" s="6">
        <v>283209</v>
      </c>
      <c r="H64" s="6"/>
      <c r="I64" s="9">
        <v>421384</v>
      </c>
      <c r="J64" s="10">
        <v>417831</v>
      </c>
      <c r="K64" s="6">
        <v>417831</v>
      </c>
      <c r="L64" s="7">
        <v>500000</v>
      </c>
    </row>
    <row r="65" spans="1:12" ht="13.5">
      <c r="A65" s="70" t="s">
        <v>40</v>
      </c>
      <c r="B65" s="71"/>
      <c r="C65" s="72">
        <f>SUM(C57:C64)</f>
        <v>724438598</v>
      </c>
      <c r="D65" s="72">
        <f aca="true" t="shared" si="8" ref="D65:L65">SUM(D57:D64)</f>
        <v>744447368</v>
      </c>
      <c r="E65" s="73">
        <f t="shared" si="8"/>
        <v>738576954</v>
      </c>
      <c r="F65" s="74">
        <f t="shared" si="8"/>
        <v>713240442</v>
      </c>
      <c r="G65" s="72">
        <f t="shared" si="8"/>
        <v>701896886</v>
      </c>
      <c r="H65" s="72">
        <f>SUM(H57:H64)</f>
        <v>0</v>
      </c>
      <c r="I65" s="75">
        <f t="shared" si="8"/>
        <v>758795912</v>
      </c>
      <c r="J65" s="82">
        <f t="shared" si="8"/>
        <v>750875901</v>
      </c>
      <c r="K65" s="72">
        <f t="shared" si="8"/>
        <v>773508251</v>
      </c>
      <c r="L65" s="73">
        <f t="shared" si="8"/>
        <v>816468682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20275606</v>
      </c>
      <c r="D68" s="60">
        <v>19339939</v>
      </c>
      <c r="E68" s="61">
        <v>19107635</v>
      </c>
      <c r="F68" s="62">
        <v>22273044</v>
      </c>
      <c r="G68" s="60">
        <v>22273044</v>
      </c>
      <c r="H68" s="60"/>
      <c r="I68" s="63">
        <v>19445733</v>
      </c>
      <c r="J68" s="64">
        <v>24491400</v>
      </c>
      <c r="K68" s="60">
        <v>26950383</v>
      </c>
      <c r="L68" s="61">
        <v>29645421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13450514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17041700</v>
      </c>
      <c r="K69" s="60">
        <f t="shared" si="9"/>
        <v>17708918</v>
      </c>
      <c r="L69" s="61">
        <f t="shared" si="9"/>
        <v>18889098</v>
      </c>
    </row>
    <row r="70" spans="1:12" ht="13.5">
      <c r="A70" s="79" t="s">
        <v>19</v>
      </c>
      <c r="B70" s="47"/>
      <c r="C70" s="6"/>
      <c r="D70" s="6"/>
      <c r="E70" s="7"/>
      <c r="F70" s="8">
        <v>3349466</v>
      </c>
      <c r="G70" s="6"/>
      <c r="H70" s="6"/>
      <c r="I70" s="9"/>
      <c r="J70" s="10">
        <v>3831133</v>
      </c>
      <c r="K70" s="6">
        <v>4108513</v>
      </c>
      <c r="L70" s="7">
        <v>4357936</v>
      </c>
    </row>
    <row r="71" spans="1:12" ht="13.5">
      <c r="A71" s="79" t="s">
        <v>20</v>
      </c>
      <c r="B71" s="47"/>
      <c r="C71" s="6"/>
      <c r="D71" s="6"/>
      <c r="E71" s="7"/>
      <c r="F71" s="8">
        <v>2486663</v>
      </c>
      <c r="G71" s="6"/>
      <c r="H71" s="6"/>
      <c r="I71" s="9"/>
      <c r="J71" s="10">
        <v>3091704</v>
      </c>
      <c r="K71" s="6">
        <v>3237666</v>
      </c>
      <c r="L71" s="7">
        <v>3401926</v>
      </c>
    </row>
    <row r="72" spans="1:12" ht="13.5">
      <c r="A72" s="79" t="s">
        <v>21</v>
      </c>
      <c r="B72" s="47"/>
      <c r="C72" s="6"/>
      <c r="D72" s="6"/>
      <c r="E72" s="7"/>
      <c r="F72" s="8">
        <v>1948968</v>
      </c>
      <c r="G72" s="6"/>
      <c r="H72" s="6"/>
      <c r="I72" s="9"/>
      <c r="J72" s="10">
        <v>3221800</v>
      </c>
      <c r="K72" s="6">
        <v>2957500</v>
      </c>
      <c r="L72" s="7">
        <v>3199100</v>
      </c>
    </row>
    <row r="73" spans="1:12" ht="13.5">
      <c r="A73" s="79" t="s">
        <v>22</v>
      </c>
      <c r="B73" s="47"/>
      <c r="C73" s="6"/>
      <c r="D73" s="6"/>
      <c r="E73" s="7"/>
      <c r="F73" s="8">
        <v>1114692</v>
      </c>
      <c r="G73" s="6"/>
      <c r="H73" s="6"/>
      <c r="I73" s="9"/>
      <c r="J73" s="10">
        <v>1185930</v>
      </c>
      <c r="K73" s="6">
        <v>1185772</v>
      </c>
      <c r="L73" s="7">
        <v>1230506</v>
      </c>
    </row>
    <row r="74" spans="1:12" ht="13.5">
      <c r="A74" s="79" t="s">
        <v>23</v>
      </c>
      <c r="B74" s="47"/>
      <c r="C74" s="6"/>
      <c r="D74" s="6"/>
      <c r="E74" s="7"/>
      <c r="F74" s="8">
        <v>642798</v>
      </c>
      <c r="G74" s="6"/>
      <c r="H74" s="6"/>
      <c r="I74" s="9"/>
      <c r="J74" s="10">
        <v>647000</v>
      </c>
      <c r="K74" s="6">
        <v>662985</v>
      </c>
      <c r="L74" s="7">
        <v>680391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9542587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11977567</v>
      </c>
      <c r="K75" s="21">
        <f t="shared" si="10"/>
        <v>12152436</v>
      </c>
      <c r="L75" s="22">
        <f t="shared" si="10"/>
        <v>12869859</v>
      </c>
    </row>
    <row r="76" spans="1:12" ht="13.5">
      <c r="A76" s="86" t="s">
        <v>25</v>
      </c>
      <c r="B76" s="39"/>
      <c r="C76" s="6"/>
      <c r="D76" s="6"/>
      <c r="E76" s="7"/>
      <c r="F76" s="8">
        <v>1252550</v>
      </c>
      <c r="G76" s="6"/>
      <c r="H76" s="6"/>
      <c r="I76" s="9"/>
      <c r="J76" s="10">
        <v>1801000</v>
      </c>
      <c r="K76" s="6">
        <v>2223000</v>
      </c>
      <c r="L76" s="7">
        <v>2614040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2655377</v>
      </c>
      <c r="G79" s="6"/>
      <c r="H79" s="6"/>
      <c r="I79" s="9"/>
      <c r="J79" s="10">
        <v>3263133</v>
      </c>
      <c r="K79" s="6">
        <v>3333482</v>
      </c>
      <c r="L79" s="7">
        <v>3405199</v>
      </c>
    </row>
    <row r="80" spans="1:12" ht="13.5">
      <c r="A80" s="87" t="s">
        <v>46</v>
      </c>
      <c r="B80" s="71"/>
      <c r="C80" s="72">
        <f>SUM(C68:C69)</f>
        <v>20275606</v>
      </c>
      <c r="D80" s="72">
        <f aca="true" t="shared" si="11" ref="D80:L80">SUM(D68:D69)</f>
        <v>19339939</v>
      </c>
      <c r="E80" s="73">
        <f t="shared" si="11"/>
        <v>19107635</v>
      </c>
      <c r="F80" s="74">
        <f t="shared" si="11"/>
        <v>35723558</v>
      </c>
      <c r="G80" s="72">
        <f t="shared" si="11"/>
        <v>22273044</v>
      </c>
      <c r="H80" s="72">
        <f>SUM(H68:H69)</f>
        <v>0</v>
      </c>
      <c r="I80" s="75">
        <f t="shared" si="11"/>
        <v>19445733</v>
      </c>
      <c r="J80" s="76">
        <f t="shared" si="11"/>
        <v>41533100</v>
      </c>
      <c r="K80" s="72">
        <f t="shared" si="11"/>
        <v>44659301</v>
      </c>
      <c r="L80" s="73">
        <f t="shared" si="11"/>
        <v>48534519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15.548902775759338</v>
      </c>
      <c r="F82" s="97">
        <f t="shared" si="12"/>
        <v>2.7271070456561746</v>
      </c>
      <c r="G82" s="95">
        <f t="shared" si="12"/>
        <v>4.63082281456401</v>
      </c>
      <c r="H82" s="95">
        <f t="shared" si="12"/>
        <v>10.458987845350208</v>
      </c>
      <c r="I82" s="98">
        <f t="shared" si="12"/>
        <v>1.743234170686356</v>
      </c>
      <c r="J82" s="99">
        <f t="shared" si="12"/>
        <v>4.066790175534086</v>
      </c>
      <c r="K82" s="95">
        <f t="shared" si="12"/>
        <v>9.388222062665346</v>
      </c>
      <c r="L82" s="96">
        <f t="shared" si="12"/>
        <v>6.445864834028379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1.1814812246518211</v>
      </c>
      <c r="F83" s="97">
        <f t="shared" si="13"/>
        <v>1.555810332884899</v>
      </c>
      <c r="G83" s="95">
        <f t="shared" si="13"/>
        <v>1.5633897638778067</v>
      </c>
      <c r="H83" s="95">
        <f t="shared" si="13"/>
        <v>0</v>
      </c>
      <c r="I83" s="98">
        <f t="shared" si="13"/>
        <v>1.6665539427081508</v>
      </c>
      <c r="J83" s="99">
        <f t="shared" si="13"/>
        <v>1.2202994112218983</v>
      </c>
      <c r="K83" s="95">
        <f t="shared" si="13"/>
        <v>1.6626639406200647</v>
      </c>
      <c r="L83" s="96">
        <f t="shared" si="13"/>
        <v>2.1178162725366594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0.019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0.023</v>
      </c>
      <c r="K84" s="95">
        <f t="shared" si="14"/>
        <v>0.023</v>
      </c>
      <c r="L84" s="96">
        <f t="shared" si="14"/>
        <v>0.023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0.03</v>
      </c>
      <c r="F85" s="97">
        <f t="shared" si="15"/>
        <v>0.07</v>
      </c>
      <c r="G85" s="95">
        <f t="shared" si="15"/>
        <v>0.05</v>
      </c>
      <c r="H85" s="95">
        <f t="shared" si="15"/>
        <v>0</v>
      </c>
      <c r="I85" s="98">
        <f t="shared" si="15"/>
        <v>0.04</v>
      </c>
      <c r="J85" s="99">
        <f t="shared" si="15"/>
        <v>0.06</v>
      </c>
      <c r="K85" s="95">
        <f t="shared" si="15"/>
        <v>0.08</v>
      </c>
      <c r="L85" s="96">
        <f t="shared" si="15"/>
        <v>0.1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88933822</v>
      </c>
      <c r="E89" s="7">
        <v>46339320</v>
      </c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16943242</v>
      </c>
      <c r="D92" s="6"/>
      <c r="E92" s="7"/>
      <c r="F92" s="8"/>
      <c r="G92" s="6">
        <v>12891271</v>
      </c>
      <c r="H92" s="6">
        <v>11374306</v>
      </c>
      <c r="I92" s="9">
        <v>12891271</v>
      </c>
      <c r="J92" s="10">
        <v>17041700</v>
      </c>
      <c r="K92" s="6">
        <v>17708918</v>
      </c>
      <c r="L92" s="26">
        <v>18889097</v>
      </c>
    </row>
    <row r="93" spans="1:12" ht="13.5">
      <c r="A93" s="87" t="s">
        <v>94</v>
      </c>
      <c r="B93" s="71"/>
      <c r="C93" s="72">
        <f>SUM(C89:C92)</f>
        <v>16943242</v>
      </c>
      <c r="D93" s="72">
        <f aca="true" t="shared" si="16" ref="D93:L93">SUM(D89:D92)</f>
        <v>88933822</v>
      </c>
      <c r="E93" s="73">
        <f t="shared" si="16"/>
        <v>46339320</v>
      </c>
      <c r="F93" s="74">
        <f t="shared" si="16"/>
        <v>0</v>
      </c>
      <c r="G93" s="72">
        <f t="shared" si="16"/>
        <v>12891271</v>
      </c>
      <c r="H93" s="72">
        <f>SUM(H89:H92)</f>
        <v>11374306</v>
      </c>
      <c r="I93" s="75">
        <f t="shared" si="16"/>
        <v>12891271</v>
      </c>
      <c r="J93" s="76">
        <f t="shared" si="16"/>
        <v>17041700</v>
      </c>
      <c r="K93" s="72">
        <f t="shared" si="16"/>
        <v>17708918</v>
      </c>
      <c r="L93" s="121">
        <f t="shared" si="16"/>
        <v>18889097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39444593</v>
      </c>
      <c r="D5" s="40">
        <f aca="true" t="shared" si="0" ref="D5:L5">SUM(D11:D18)</f>
        <v>44142341</v>
      </c>
      <c r="E5" s="41">
        <f t="shared" si="0"/>
        <v>96775594</v>
      </c>
      <c r="F5" s="42">
        <f t="shared" si="0"/>
        <v>98801263</v>
      </c>
      <c r="G5" s="40">
        <f t="shared" si="0"/>
        <v>120388905</v>
      </c>
      <c r="H5" s="40">
        <f>SUM(H11:H18)</f>
        <v>98791794</v>
      </c>
      <c r="I5" s="43">
        <f t="shared" si="0"/>
        <v>120669511</v>
      </c>
      <c r="J5" s="44">
        <f t="shared" si="0"/>
        <v>65906156</v>
      </c>
      <c r="K5" s="40">
        <f t="shared" si="0"/>
        <v>66835280</v>
      </c>
      <c r="L5" s="41">
        <f t="shared" si="0"/>
        <v>73022590</v>
      </c>
    </row>
    <row r="6" spans="1:12" ht="13.5">
      <c r="A6" s="46" t="s">
        <v>19</v>
      </c>
      <c r="B6" s="47"/>
      <c r="C6" s="6">
        <v>4288038</v>
      </c>
      <c r="D6" s="6">
        <v>2498480</v>
      </c>
      <c r="E6" s="7">
        <v>19441222</v>
      </c>
      <c r="F6" s="8">
        <v>31868935</v>
      </c>
      <c r="G6" s="6">
        <v>38829257</v>
      </c>
      <c r="H6" s="6">
        <v>33894723</v>
      </c>
      <c r="I6" s="9">
        <v>38599475</v>
      </c>
      <c r="J6" s="10">
        <v>11369943</v>
      </c>
      <c r="K6" s="6">
        <v>5760351</v>
      </c>
      <c r="L6" s="7">
        <v>5340351</v>
      </c>
    </row>
    <row r="7" spans="1:12" ht="13.5">
      <c r="A7" s="46" t="s">
        <v>20</v>
      </c>
      <c r="B7" s="47"/>
      <c r="C7" s="6">
        <v>151313</v>
      </c>
      <c r="D7" s="6">
        <v>11663226</v>
      </c>
      <c r="E7" s="7">
        <v>21446167</v>
      </c>
      <c r="F7" s="8">
        <v>14047550</v>
      </c>
      <c r="G7" s="6">
        <v>14050027</v>
      </c>
      <c r="H7" s="6">
        <v>10115483</v>
      </c>
      <c r="I7" s="9">
        <v>12318724</v>
      </c>
      <c r="J7" s="10">
        <v>7294363</v>
      </c>
      <c r="K7" s="6">
        <v>14020000</v>
      </c>
      <c r="L7" s="7">
        <v>21953699</v>
      </c>
    </row>
    <row r="8" spans="1:12" ht="13.5">
      <c r="A8" s="46" t="s">
        <v>21</v>
      </c>
      <c r="B8" s="47"/>
      <c r="C8" s="6">
        <v>5862864</v>
      </c>
      <c r="D8" s="6">
        <v>6118400</v>
      </c>
      <c r="E8" s="7">
        <v>9223957</v>
      </c>
      <c r="F8" s="8">
        <v>12489290</v>
      </c>
      <c r="G8" s="6">
        <v>12112975</v>
      </c>
      <c r="H8" s="6">
        <v>9708154</v>
      </c>
      <c r="I8" s="9">
        <v>12186081</v>
      </c>
      <c r="J8" s="10">
        <v>20487428</v>
      </c>
      <c r="K8" s="6">
        <v>33089304</v>
      </c>
      <c r="L8" s="7">
        <v>40238540</v>
      </c>
    </row>
    <row r="9" spans="1:12" ht="13.5">
      <c r="A9" s="46" t="s">
        <v>22</v>
      </c>
      <c r="B9" s="47"/>
      <c r="C9" s="6">
        <v>373475</v>
      </c>
      <c r="D9" s="6">
        <v>4207880</v>
      </c>
      <c r="E9" s="7">
        <v>7528437</v>
      </c>
      <c r="F9" s="8">
        <v>16861908</v>
      </c>
      <c r="G9" s="6">
        <v>15743489</v>
      </c>
      <c r="H9" s="6">
        <v>9672797</v>
      </c>
      <c r="I9" s="9">
        <v>13323489</v>
      </c>
      <c r="J9" s="10">
        <v>16968792</v>
      </c>
      <c r="K9" s="6"/>
      <c r="L9" s="7"/>
    </row>
    <row r="10" spans="1:12" ht="13.5">
      <c r="A10" s="46" t="s">
        <v>23</v>
      </c>
      <c r="B10" s="47"/>
      <c r="C10" s="6">
        <v>19466724</v>
      </c>
      <c r="D10" s="6">
        <v>16247667</v>
      </c>
      <c r="E10" s="7">
        <v>14934229</v>
      </c>
      <c r="F10" s="8">
        <v>2750000</v>
      </c>
      <c r="G10" s="6">
        <v>2750000</v>
      </c>
      <c r="H10" s="6">
        <v>4159846</v>
      </c>
      <c r="I10" s="9">
        <v>2292749</v>
      </c>
      <c r="J10" s="10">
        <v>1000000</v>
      </c>
      <c r="K10" s="6">
        <v>1000000</v>
      </c>
      <c r="L10" s="7">
        <v>1000000</v>
      </c>
    </row>
    <row r="11" spans="1:12" ht="13.5">
      <c r="A11" s="48" t="s">
        <v>24</v>
      </c>
      <c r="B11" s="47"/>
      <c r="C11" s="21">
        <f>SUM(C6:C10)</f>
        <v>30142414</v>
      </c>
      <c r="D11" s="21">
        <f aca="true" t="shared" si="1" ref="D11:L11">SUM(D6:D10)</f>
        <v>40735653</v>
      </c>
      <c r="E11" s="22">
        <f t="shared" si="1"/>
        <v>72574012</v>
      </c>
      <c r="F11" s="23">
        <f t="shared" si="1"/>
        <v>78017683</v>
      </c>
      <c r="G11" s="21">
        <f t="shared" si="1"/>
        <v>83485748</v>
      </c>
      <c r="H11" s="21">
        <f>SUM(H6:H10)</f>
        <v>67551003</v>
      </c>
      <c r="I11" s="24">
        <f t="shared" si="1"/>
        <v>78720518</v>
      </c>
      <c r="J11" s="25">
        <f t="shared" si="1"/>
        <v>57120526</v>
      </c>
      <c r="K11" s="21">
        <f t="shared" si="1"/>
        <v>53869655</v>
      </c>
      <c r="L11" s="22">
        <f t="shared" si="1"/>
        <v>68532590</v>
      </c>
    </row>
    <row r="12" spans="1:12" ht="13.5">
      <c r="A12" s="49" t="s">
        <v>25</v>
      </c>
      <c r="B12" s="39"/>
      <c r="C12" s="6">
        <v>907482</v>
      </c>
      <c r="D12" s="6">
        <v>189078</v>
      </c>
      <c r="E12" s="7">
        <v>1777531</v>
      </c>
      <c r="F12" s="8">
        <v>2499123</v>
      </c>
      <c r="G12" s="6">
        <v>4212715</v>
      </c>
      <c r="H12" s="6">
        <v>1238963</v>
      </c>
      <c r="I12" s="9">
        <v>4305939</v>
      </c>
      <c r="J12" s="10">
        <v>2990630</v>
      </c>
      <c r="K12" s="6">
        <v>1940625</v>
      </c>
      <c r="L12" s="7">
        <v>950000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8394697</v>
      </c>
      <c r="D15" s="6">
        <v>2932610</v>
      </c>
      <c r="E15" s="7">
        <v>22374051</v>
      </c>
      <c r="F15" s="8">
        <v>18189457</v>
      </c>
      <c r="G15" s="6">
        <v>32595442</v>
      </c>
      <c r="H15" s="6">
        <v>30001828</v>
      </c>
      <c r="I15" s="9">
        <v>37605887</v>
      </c>
      <c r="J15" s="10">
        <v>5795000</v>
      </c>
      <c r="K15" s="6">
        <v>11025000</v>
      </c>
      <c r="L15" s="7">
        <v>3540000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285000</v>
      </c>
      <c r="E18" s="17">
        <v>50000</v>
      </c>
      <c r="F18" s="18">
        <v>95000</v>
      </c>
      <c r="G18" s="16">
        <v>95000</v>
      </c>
      <c r="H18" s="16"/>
      <c r="I18" s="19">
        <v>37167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30420003</v>
      </c>
      <c r="D20" s="53">
        <f aca="true" t="shared" si="2" ref="D20:L20">SUM(D26:D33)</f>
        <v>11355129</v>
      </c>
      <c r="E20" s="54">
        <f t="shared" si="2"/>
        <v>0</v>
      </c>
      <c r="F20" s="55">
        <f t="shared" si="2"/>
        <v>17263037</v>
      </c>
      <c r="G20" s="53">
        <f t="shared" si="2"/>
        <v>19433778</v>
      </c>
      <c r="H20" s="53">
        <f>SUM(H26:H33)</f>
        <v>14274632</v>
      </c>
      <c r="I20" s="56">
        <f t="shared" si="2"/>
        <v>0</v>
      </c>
      <c r="J20" s="57">
        <f t="shared" si="2"/>
        <v>45957950</v>
      </c>
      <c r="K20" s="53">
        <f t="shared" si="2"/>
        <v>22234732</v>
      </c>
      <c r="L20" s="54">
        <f t="shared" si="2"/>
        <v>27660302</v>
      </c>
    </row>
    <row r="21" spans="1:12" ht="13.5">
      <c r="A21" s="46" t="s">
        <v>19</v>
      </c>
      <c r="B21" s="47"/>
      <c r="C21" s="6">
        <v>1960243</v>
      </c>
      <c r="D21" s="6">
        <v>378385</v>
      </c>
      <c r="E21" s="7"/>
      <c r="F21" s="8">
        <v>7761729</v>
      </c>
      <c r="G21" s="6">
        <v>8027229</v>
      </c>
      <c r="H21" s="6">
        <v>5659358</v>
      </c>
      <c r="I21" s="9"/>
      <c r="J21" s="10">
        <v>2170400</v>
      </c>
      <c r="K21" s="6">
        <v>4700000</v>
      </c>
      <c r="L21" s="7">
        <v>4281701</v>
      </c>
    </row>
    <row r="22" spans="1:12" ht="13.5">
      <c r="A22" s="46" t="s">
        <v>20</v>
      </c>
      <c r="B22" s="47"/>
      <c r="C22" s="6">
        <v>2087190</v>
      </c>
      <c r="D22" s="6">
        <v>3372427</v>
      </c>
      <c r="E22" s="7"/>
      <c r="F22" s="8"/>
      <c r="G22" s="6"/>
      <c r="H22" s="6"/>
      <c r="I22" s="9"/>
      <c r="J22" s="10">
        <v>915007</v>
      </c>
      <c r="K22" s="6">
        <v>14577544</v>
      </c>
      <c r="L22" s="7">
        <v>9067196</v>
      </c>
    </row>
    <row r="23" spans="1:12" ht="13.5">
      <c r="A23" s="46" t="s">
        <v>21</v>
      </c>
      <c r="B23" s="47"/>
      <c r="C23" s="6">
        <v>860866</v>
      </c>
      <c r="D23" s="6">
        <v>423355</v>
      </c>
      <c r="E23" s="7"/>
      <c r="F23" s="8">
        <v>900000</v>
      </c>
      <c r="G23" s="6">
        <v>900000</v>
      </c>
      <c r="H23" s="6">
        <v>918773</v>
      </c>
      <c r="I23" s="9"/>
      <c r="J23" s="10">
        <v>11089076</v>
      </c>
      <c r="K23" s="6"/>
      <c r="L23" s="7">
        <v>4488112</v>
      </c>
    </row>
    <row r="24" spans="1:12" ht="13.5">
      <c r="A24" s="46" t="s">
        <v>22</v>
      </c>
      <c r="B24" s="47"/>
      <c r="C24" s="6">
        <v>18447349</v>
      </c>
      <c r="D24" s="6">
        <v>3231580</v>
      </c>
      <c r="E24" s="7"/>
      <c r="F24" s="8"/>
      <c r="G24" s="6"/>
      <c r="H24" s="6"/>
      <c r="I24" s="9"/>
      <c r="J24" s="10">
        <v>10940601</v>
      </c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>
        <v>1000000</v>
      </c>
      <c r="G25" s="6">
        <v>1450000</v>
      </c>
      <c r="H25" s="6">
        <v>1409099</v>
      </c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23355648</v>
      </c>
      <c r="D26" s="21">
        <f t="shared" si="3"/>
        <v>7405747</v>
      </c>
      <c r="E26" s="22">
        <f t="shared" si="3"/>
        <v>0</v>
      </c>
      <c r="F26" s="23">
        <f t="shared" si="3"/>
        <v>9661729</v>
      </c>
      <c r="G26" s="21">
        <f t="shared" si="3"/>
        <v>10377229</v>
      </c>
      <c r="H26" s="21">
        <f>SUM(H21:H25)</f>
        <v>7987230</v>
      </c>
      <c r="I26" s="24">
        <f t="shared" si="3"/>
        <v>0</v>
      </c>
      <c r="J26" s="25">
        <f t="shared" si="3"/>
        <v>25115084</v>
      </c>
      <c r="K26" s="21">
        <f t="shared" si="3"/>
        <v>19277544</v>
      </c>
      <c r="L26" s="22">
        <f t="shared" si="3"/>
        <v>17837009</v>
      </c>
    </row>
    <row r="27" spans="1:12" ht="13.5">
      <c r="A27" s="49" t="s">
        <v>25</v>
      </c>
      <c r="B27" s="59"/>
      <c r="C27" s="6">
        <v>2360174</v>
      </c>
      <c r="D27" s="6">
        <v>2285082</v>
      </c>
      <c r="E27" s="7"/>
      <c r="F27" s="8">
        <v>2642275</v>
      </c>
      <c r="G27" s="6">
        <v>2562275</v>
      </c>
      <c r="H27" s="6">
        <v>2562275</v>
      </c>
      <c r="I27" s="9"/>
      <c r="J27" s="10">
        <v>9284358</v>
      </c>
      <c r="K27" s="6">
        <v>2207188</v>
      </c>
      <c r="L27" s="7">
        <v>2523293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4704181</v>
      </c>
      <c r="D30" s="6">
        <v>1664300</v>
      </c>
      <c r="E30" s="7"/>
      <c r="F30" s="8">
        <v>4959033</v>
      </c>
      <c r="G30" s="6">
        <v>6494274</v>
      </c>
      <c r="H30" s="6">
        <v>3725127</v>
      </c>
      <c r="I30" s="9"/>
      <c r="J30" s="10">
        <v>11558508</v>
      </c>
      <c r="K30" s="6">
        <v>750000</v>
      </c>
      <c r="L30" s="7">
        <v>7300000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6248281</v>
      </c>
      <c r="D36" s="6">
        <f t="shared" si="4"/>
        <v>2876865</v>
      </c>
      <c r="E36" s="7">
        <f t="shared" si="4"/>
        <v>19441222</v>
      </c>
      <c r="F36" s="8">
        <f t="shared" si="4"/>
        <v>39630664</v>
      </c>
      <c r="G36" s="6">
        <f t="shared" si="4"/>
        <v>46856486</v>
      </c>
      <c r="H36" s="6">
        <f>H6+H21</f>
        <v>39554081</v>
      </c>
      <c r="I36" s="9">
        <f t="shared" si="4"/>
        <v>38599475</v>
      </c>
      <c r="J36" s="10">
        <f t="shared" si="4"/>
        <v>13540343</v>
      </c>
      <c r="K36" s="6">
        <f t="shared" si="4"/>
        <v>10460351</v>
      </c>
      <c r="L36" s="7">
        <f t="shared" si="4"/>
        <v>9622052</v>
      </c>
    </row>
    <row r="37" spans="1:12" ht="13.5">
      <c r="A37" s="46" t="s">
        <v>20</v>
      </c>
      <c r="B37" s="47"/>
      <c r="C37" s="6">
        <f t="shared" si="4"/>
        <v>2238503</v>
      </c>
      <c r="D37" s="6">
        <f t="shared" si="4"/>
        <v>15035653</v>
      </c>
      <c r="E37" s="7">
        <f t="shared" si="4"/>
        <v>21446167</v>
      </c>
      <c r="F37" s="8">
        <f t="shared" si="4"/>
        <v>14047550</v>
      </c>
      <c r="G37" s="6">
        <f t="shared" si="4"/>
        <v>14050027</v>
      </c>
      <c r="H37" s="6">
        <f>H7+H22</f>
        <v>10115483</v>
      </c>
      <c r="I37" s="9">
        <f t="shared" si="4"/>
        <v>12318724</v>
      </c>
      <c r="J37" s="10">
        <f t="shared" si="4"/>
        <v>8209370</v>
      </c>
      <c r="K37" s="6">
        <f t="shared" si="4"/>
        <v>28597544</v>
      </c>
      <c r="L37" s="7">
        <f t="shared" si="4"/>
        <v>31020895</v>
      </c>
    </row>
    <row r="38" spans="1:12" ht="13.5">
      <c r="A38" s="46" t="s">
        <v>21</v>
      </c>
      <c r="B38" s="47"/>
      <c r="C38" s="6">
        <f t="shared" si="4"/>
        <v>6723730</v>
      </c>
      <c r="D38" s="6">
        <f t="shared" si="4"/>
        <v>6541755</v>
      </c>
      <c r="E38" s="7">
        <f t="shared" si="4"/>
        <v>9223957</v>
      </c>
      <c r="F38" s="8">
        <f t="shared" si="4"/>
        <v>13389290</v>
      </c>
      <c r="G38" s="6">
        <f t="shared" si="4"/>
        <v>13012975</v>
      </c>
      <c r="H38" s="6">
        <f>H8+H23</f>
        <v>10626927</v>
      </c>
      <c r="I38" s="9">
        <f t="shared" si="4"/>
        <v>12186081</v>
      </c>
      <c r="J38" s="10">
        <f t="shared" si="4"/>
        <v>31576504</v>
      </c>
      <c r="K38" s="6">
        <f t="shared" si="4"/>
        <v>33089304</v>
      </c>
      <c r="L38" s="7">
        <f t="shared" si="4"/>
        <v>44726652</v>
      </c>
    </row>
    <row r="39" spans="1:12" ht="13.5">
      <c r="A39" s="46" t="s">
        <v>22</v>
      </c>
      <c r="B39" s="47"/>
      <c r="C39" s="6">
        <f t="shared" si="4"/>
        <v>18820824</v>
      </c>
      <c r="D39" s="6">
        <f t="shared" si="4"/>
        <v>7439460</v>
      </c>
      <c r="E39" s="7">
        <f t="shared" si="4"/>
        <v>7528437</v>
      </c>
      <c r="F39" s="8">
        <f t="shared" si="4"/>
        <v>16861908</v>
      </c>
      <c r="G39" s="6">
        <f t="shared" si="4"/>
        <v>15743489</v>
      </c>
      <c r="H39" s="6">
        <f>H9+H24</f>
        <v>9672797</v>
      </c>
      <c r="I39" s="9">
        <f t="shared" si="4"/>
        <v>13323489</v>
      </c>
      <c r="J39" s="10">
        <f t="shared" si="4"/>
        <v>27909393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19466724</v>
      </c>
      <c r="D40" s="6">
        <f t="shared" si="4"/>
        <v>16247667</v>
      </c>
      <c r="E40" s="7">
        <f t="shared" si="4"/>
        <v>14934229</v>
      </c>
      <c r="F40" s="8">
        <f t="shared" si="4"/>
        <v>3750000</v>
      </c>
      <c r="G40" s="6">
        <f t="shared" si="4"/>
        <v>4200000</v>
      </c>
      <c r="H40" s="6">
        <f>H10+H25</f>
        <v>5568945</v>
      </c>
      <c r="I40" s="9">
        <f t="shared" si="4"/>
        <v>2292749</v>
      </c>
      <c r="J40" s="10">
        <f t="shared" si="4"/>
        <v>1000000</v>
      </c>
      <c r="K40" s="6">
        <f t="shared" si="4"/>
        <v>1000000</v>
      </c>
      <c r="L40" s="7">
        <f t="shared" si="4"/>
        <v>1000000</v>
      </c>
    </row>
    <row r="41" spans="1:12" ht="13.5">
      <c r="A41" s="48" t="s">
        <v>24</v>
      </c>
      <c r="B41" s="47"/>
      <c r="C41" s="21">
        <f>SUM(C36:C40)</f>
        <v>53498062</v>
      </c>
      <c r="D41" s="21">
        <f aca="true" t="shared" si="5" ref="D41:L41">SUM(D36:D40)</f>
        <v>48141400</v>
      </c>
      <c r="E41" s="22">
        <f t="shared" si="5"/>
        <v>72574012</v>
      </c>
      <c r="F41" s="23">
        <f t="shared" si="5"/>
        <v>87679412</v>
      </c>
      <c r="G41" s="21">
        <f t="shared" si="5"/>
        <v>93862977</v>
      </c>
      <c r="H41" s="21">
        <f>SUM(H36:H40)</f>
        <v>75538233</v>
      </c>
      <c r="I41" s="24">
        <f t="shared" si="5"/>
        <v>78720518</v>
      </c>
      <c r="J41" s="25">
        <f t="shared" si="5"/>
        <v>82235610</v>
      </c>
      <c r="K41" s="21">
        <f t="shared" si="5"/>
        <v>73147199</v>
      </c>
      <c r="L41" s="22">
        <f t="shared" si="5"/>
        <v>86369599</v>
      </c>
    </row>
    <row r="42" spans="1:12" ht="13.5">
      <c r="A42" s="49" t="s">
        <v>25</v>
      </c>
      <c r="B42" s="39"/>
      <c r="C42" s="6">
        <f t="shared" si="4"/>
        <v>3267656</v>
      </c>
      <c r="D42" s="6">
        <f t="shared" si="4"/>
        <v>2474160</v>
      </c>
      <c r="E42" s="61">
        <f t="shared" si="4"/>
        <v>1777531</v>
      </c>
      <c r="F42" s="62">
        <f t="shared" si="4"/>
        <v>5141398</v>
      </c>
      <c r="G42" s="60">
        <f t="shared" si="4"/>
        <v>6774990</v>
      </c>
      <c r="H42" s="60">
        <f t="shared" si="4"/>
        <v>3801238</v>
      </c>
      <c r="I42" s="63">
        <f t="shared" si="4"/>
        <v>4305939</v>
      </c>
      <c r="J42" s="64">
        <f t="shared" si="4"/>
        <v>12274988</v>
      </c>
      <c r="K42" s="60">
        <f t="shared" si="4"/>
        <v>4147813</v>
      </c>
      <c r="L42" s="61">
        <f t="shared" si="4"/>
        <v>3473293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13098878</v>
      </c>
      <c r="D45" s="6">
        <f t="shared" si="4"/>
        <v>4596910</v>
      </c>
      <c r="E45" s="61">
        <f t="shared" si="4"/>
        <v>22374051</v>
      </c>
      <c r="F45" s="62">
        <f t="shared" si="4"/>
        <v>23148490</v>
      </c>
      <c r="G45" s="60">
        <f t="shared" si="4"/>
        <v>39089716</v>
      </c>
      <c r="H45" s="60">
        <f t="shared" si="4"/>
        <v>33726955</v>
      </c>
      <c r="I45" s="63">
        <f t="shared" si="4"/>
        <v>37605887</v>
      </c>
      <c r="J45" s="64">
        <f t="shared" si="4"/>
        <v>17353508</v>
      </c>
      <c r="K45" s="60">
        <f t="shared" si="4"/>
        <v>11775000</v>
      </c>
      <c r="L45" s="61">
        <f t="shared" si="4"/>
        <v>10840000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285000</v>
      </c>
      <c r="E48" s="61">
        <f t="shared" si="4"/>
        <v>50000</v>
      </c>
      <c r="F48" s="62">
        <f t="shared" si="4"/>
        <v>95000</v>
      </c>
      <c r="G48" s="60">
        <f t="shared" si="4"/>
        <v>95000</v>
      </c>
      <c r="H48" s="60">
        <f t="shared" si="4"/>
        <v>0</v>
      </c>
      <c r="I48" s="63">
        <f t="shared" si="4"/>
        <v>37167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69864596</v>
      </c>
      <c r="D49" s="72">
        <f aca="true" t="shared" si="6" ref="D49:L49">SUM(D41:D48)</f>
        <v>55497470</v>
      </c>
      <c r="E49" s="73">
        <f t="shared" si="6"/>
        <v>96775594</v>
      </c>
      <c r="F49" s="74">
        <f t="shared" si="6"/>
        <v>116064300</v>
      </c>
      <c r="G49" s="72">
        <f t="shared" si="6"/>
        <v>139822683</v>
      </c>
      <c r="H49" s="72">
        <f>SUM(H41:H48)</f>
        <v>113066426</v>
      </c>
      <c r="I49" s="75">
        <f t="shared" si="6"/>
        <v>120669511</v>
      </c>
      <c r="J49" s="76">
        <f t="shared" si="6"/>
        <v>111864106</v>
      </c>
      <c r="K49" s="72">
        <f t="shared" si="6"/>
        <v>89070012</v>
      </c>
      <c r="L49" s="73">
        <f t="shared" si="6"/>
        <v>100682892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6248281</v>
      </c>
      <c r="D52" s="6">
        <v>104243231</v>
      </c>
      <c r="E52" s="7">
        <v>161228501</v>
      </c>
      <c r="F52" s="8">
        <v>163170615</v>
      </c>
      <c r="G52" s="6">
        <v>170396437</v>
      </c>
      <c r="H52" s="6"/>
      <c r="I52" s="9">
        <v>192065739</v>
      </c>
      <c r="J52" s="10">
        <v>181291286</v>
      </c>
      <c r="K52" s="6">
        <v>205320111</v>
      </c>
      <c r="L52" s="7">
        <v>244846208</v>
      </c>
    </row>
    <row r="53" spans="1:12" ht="13.5">
      <c r="A53" s="79" t="s">
        <v>20</v>
      </c>
      <c r="B53" s="47"/>
      <c r="C53" s="6">
        <v>2238503</v>
      </c>
      <c r="D53" s="6">
        <v>71951273</v>
      </c>
      <c r="E53" s="7">
        <v>102196343</v>
      </c>
      <c r="F53" s="8">
        <v>102448040</v>
      </c>
      <c r="G53" s="6">
        <v>102450517</v>
      </c>
      <c r="H53" s="6"/>
      <c r="I53" s="9">
        <v>111925104</v>
      </c>
      <c r="J53" s="10">
        <v>123756791</v>
      </c>
      <c r="K53" s="6">
        <v>144347155</v>
      </c>
      <c r="L53" s="7">
        <v>173366184</v>
      </c>
    </row>
    <row r="54" spans="1:12" ht="13.5">
      <c r="A54" s="79" t="s">
        <v>21</v>
      </c>
      <c r="B54" s="47"/>
      <c r="C54" s="6">
        <v>6723730</v>
      </c>
      <c r="D54" s="6">
        <v>137926865</v>
      </c>
      <c r="E54" s="7">
        <v>145066798</v>
      </c>
      <c r="F54" s="8">
        <v>153522989</v>
      </c>
      <c r="G54" s="6">
        <v>153146674</v>
      </c>
      <c r="H54" s="6"/>
      <c r="I54" s="9">
        <v>152267679</v>
      </c>
      <c r="J54" s="10">
        <v>178257296</v>
      </c>
      <c r="K54" s="6">
        <v>172833596</v>
      </c>
      <c r="L54" s="7">
        <v>195114676</v>
      </c>
    </row>
    <row r="55" spans="1:12" ht="13.5">
      <c r="A55" s="79" t="s">
        <v>22</v>
      </c>
      <c r="B55" s="47"/>
      <c r="C55" s="6">
        <v>18820824</v>
      </c>
      <c r="D55" s="6">
        <v>80372194</v>
      </c>
      <c r="E55" s="7">
        <v>85811698</v>
      </c>
      <c r="F55" s="8">
        <v>101343536</v>
      </c>
      <c r="G55" s="6">
        <v>100225117</v>
      </c>
      <c r="H55" s="6"/>
      <c r="I55" s="9">
        <v>95974639</v>
      </c>
      <c r="J55" s="10">
        <v>143174938</v>
      </c>
      <c r="K55" s="6">
        <v>143343146</v>
      </c>
      <c r="L55" s="7">
        <v>178286873</v>
      </c>
    </row>
    <row r="56" spans="1:12" ht="13.5">
      <c r="A56" s="79" t="s">
        <v>23</v>
      </c>
      <c r="B56" s="47"/>
      <c r="C56" s="6">
        <v>19466724</v>
      </c>
      <c r="D56" s="6">
        <v>49803106</v>
      </c>
      <c r="E56" s="7">
        <v>20207381</v>
      </c>
      <c r="F56" s="8">
        <v>60283214</v>
      </c>
      <c r="G56" s="6">
        <v>60733214</v>
      </c>
      <c r="H56" s="6"/>
      <c r="I56" s="9">
        <v>21598822</v>
      </c>
      <c r="J56" s="10">
        <v>65993017</v>
      </c>
      <c r="K56" s="6">
        <v>63238650</v>
      </c>
      <c r="L56" s="7">
        <v>63571039</v>
      </c>
    </row>
    <row r="57" spans="1:12" ht="13.5">
      <c r="A57" s="80" t="s">
        <v>24</v>
      </c>
      <c r="B57" s="47"/>
      <c r="C57" s="21">
        <f>SUM(C52:C56)</f>
        <v>53498062</v>
      </c>
      <c r="D57" s="21">
        <f aca="true" t="shared" si="7" ref="D57:L57">SUM(D52:D56)</f>
        <v>444296669</v>
      </c>
      <c r="E57" s="22">
        <f t="shared" si="7"/>
        <v>514510721</v>
      </c>
      <c r="F57" s="23">
        <f t="shared" si="7"/>
        <v>580768394</v>
      </c>
      <c r="G57" s="21">
        <f t="shared" si="7"/>
        <v>586951959</v>
      </c>
      <c r="H57" s="21">
        <f>SUM(H52:H56)</f>
        <v>0</v>
      </c>
      <c r="I57" s="24">
        <f t="shared" si="7"/>
        <v>573831983</v>
      </c>
      <c r="J57" s="25">
        <f t="shared" si="7"/>
        <v>692473328</v>
      </c>
      <c r="K57" s="21">
        <f t="shared" si="7"/>
        <v>729082658</v>
      </c>
      <c r="L57" s="22">
        <f t="shared" si="7"/>
        <v>855184980</v>
      </c>
    </row>
    <row r="58" spans="1:12" ht="13.5">
      <c r="A58" s="77" t="s">
        <v>25</v>
      </c>
      <c r="B58" s="39"/>
      <c r="C58" s="6">
        <v>3267656</v>
      </c>
      <c r="D58" s="6">
        <v>32459174</v>
      </c>
      <c r="E58" s="7">
        <v>32649200</v>
      </c>
      <c r="F58" s="8">
        <v>37978960</v>
      </c>
      <c r="G58" s="6">
        <v>39612552</v>
      </c>
      <c r="H58" s="6"/>
      <c r="I58" s="9">
        <v>35351399</v>
      </c>
      <c r="J58" s="10">
        <v>48644433</v>
      </c>
      <c r="K58" s="6">
        <v>50947589</v>
      </c>
      <c r="L58" s="7">
        <v>53001544</v>
      </c>
    </row>
    <row r="59" spans="1:12" ht="13.5">
      <c r="A59" s="77" t="s">
        <v>26</v>
      </c>
      <c r="B59" s="39"/>
      <c r="C59" s="11"/>
      <c r="D59" s="11">
        <v>35193</v>
      </c>
      <c r="E59" s="12">
        <v>35193</v>
      </c>
      <c r="F59" s="13">
        <v>35193</v>
      </c>
      <c r="G59" s="11">
        <v>35193</v>
      </c>
      <c r="H59" s="11"/>
      <c r="I59" s="14">
        <v>35193</v>
      </c>
      <c r="J59" s="15">
        <v>35193</v>
      </c>
      <c r="K59" s="11">
        <v>35193</v>
      </c>
      <c r="L59" s="12">
        <v>35193</v>
      </c>
    </row>
    <row r="60" spans="1:12" ht="13.5">
      <c r="A60" s="77" t="s">
        <v>27</v>
      </c>
      <c r="B60" s="39"/>
      <c r="C60" s="6"/>
      <c r="D60" s="6">
        <v>72425499</v>
      </c>
      <c r="E60" s="7">
        <v>55453363</v>
      </c>
      <c r="F60" s="8">
        <v>72230523</v>
      </c>
      <c r="G60" s="6">
        <v>72230523</v>
      </c>
      <c r="H60" s="6"/>
      <c r="I60" s="9">
        <v>55452825</v>
      </c>
      <c r="J60" s="10">
        <v>72344670</v>
      </c>
      <c r="K60" s="6">
        <v>102043750</v>
      </c>
      <c r="L60" s="7">
        <v>109611844</v>
      </c>
    </row>
    <row r="61" spans="1:12" ht="13.5">
      <c r="A61" s="77" t="s">
        <v>28</v>
      </c>
      <c r="B61" s="39" t="s">
        <v>29</v>
      </c>
      <c r="C61" s="6">
        <v>13098878</v>
      </c>
      <c r="D61" s="6">
        <v>275793778</v>
      </c>
      <c r="E61" s="7">
        <v>303503186</v>
      </c>
      <c r="F61" s="8">
        <v>310109113</v>
      </c>
      <c r="G61" s="6">
        <v>326050339</v>
      </c>
      <c r="H61" s="6"/>
      <c r="I61" s="9">
        <v>334940830</v>
      </c>
      <c r="J61" s="10">
        <v>312515557</v>
      </c>
      <c r="K61" s="6">
        <v>350433755</v>
      </c>
      <c r="L61" s="7">
        <v>357235385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481021</v>
      </c>
      <c r="E64" s="7">
        <v>369804</v>
      </c>
      <c r="F64" s="8">
        <v>603053</v>
      </c>
      <c r="G64" s="6">
        <v>603053</v>
      </c>
      <c r="H64" s="6"/>
      <c r="I64" s="9">
        <v>316123</v>
      </c>
      <c r="J64" s="10">
        <v>389892</v>
      </c>
      <c r="K64" s="6">
        <v>1299325</v>
      </c>
      <c r="L64" s="7">
        <v>1249503</v>
      </c>
    </row>
    <row r="65" spans="1:12" ht="13.5">
      <c r="A65" s="70" t="s">
        <v>40</v>
      </c>
      <c r="B65" s="71"/>
      <c r="C65" s="72">
        <f>SUM(C57:C64)</f>
        <v>69864596</v>
      </c>
      <c r="D65" s="72">
        <f aca="true" t="shared" si="8" ref="D65:L65">SUM(D57:D64)</f>
        <v>825491334</v>
      </c>
      <c r="E65" s="73">
        <f t="shared" si="8"/>
        <v>906521467</v>
      </c>
      <c r="F65" s="74">
        <f t="shared" si="8"/>
        <v>1001725236</v>
      </c>
      <c r="G65" s="72">
        <f t="shared" si="8"/>
        <v>1025483619</v>
      </c>
      <c r="H65" s="72">
        <f>SUM(H57:H64)</f>
        <v>0</v>
      </c>
      <c r="I65" s="75">
        <f t="shared" si="8"/>
        <v>999928353</v>
      </c>
      <c r="J65" s="82">
        <f t="shared" si="8"/>
        <v>1126403073</v>
      </c>
      <c r="K65" s="72">
        <f t="shared" si="8"/>
        <v>1233842270</v>
      </c>
      <c r="L65" s="73">
        <f t="shared" si="8"/>
        <v>1376318449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29836617</v>
      </c>
      <c r="D68" s="60">
        <v>22054884</v>
      </c>
      <c r="E68" s="61">
        <v>21816509</v>
      </c>
      <c r="F68" s="62">
        <v>22730868</v>
      </c>
      <c r="G68" s="60">
        <v>22730868</v>
      </c>
      <c r="H68" s="60"/>
      <c r="I68" s="63">
        <v>25136451</v>
      </c>
      <c r="J68" s="64">
        <v>27174653</v>
      </c>
      <c r="K68" s="60">
        <v>29361026</v>
      </c>
      <c r="L68" s="61">
        <v>31510006</v>
      </c>
    </row>
    <row r="69" spans="1:12" ht="13.5">
      <c r="A69" s="84" t="s">
        <v>43</v>
      </c>
      <c r="B69" s="39" t="s">
        <v>44</v>
      </c>
      <c r="C69" s="60">
        <f>SUM(C75:C79)</f>
        <v>10672713</v>
      </c>
      <c r="D69" s="60">
        <f aca="true" t="shared" si="9" ref="D69:L69">SUM(D75:D79)</f>
        <v>12809488</v>
      </c>
      <c r="E69" s="61">
        <f t="shared" si="9"/>
        <v>0</v>
      </c>
      <c r="F69" s="62">
        <f t="shared" si="9"/>
        <v>28469286</v>
      </c>
      <c r="G69" s="60">
        <f t="shared" si="9"/>
        <v>28621686</v>
      </c>
      <c r="H69" s="60">
        <f>SUM(H75:H79)</f>
        <v>21107767</v>
      </c>
      <c r="I69" s="63">
        <f t="shared" si="9"/>
        <v>0</v>
      </c>
      <c r="J69" s="64">
        <f t="shared" si="9"/>
        <v>27431347</v>
      </c>
      <c r="K69" s="60">
        <f t="shared" si="9"/>
        <v>30159974</v>
      </c>
      <c r="L69" s="61">
        <f t="shared" si="9"/>
        <v>31367994</v>
      </c>
    </row>
    <row r="70" spans="1:12" ht="13.5">
      <c r="A70" s="79" t="s">
        <v>19</v>
      </c>
      <c r="B70" s="47"/>
      <c r="C70" s="6">
        <v>1715399</v>
      </c>
      <c r="D70" s="6">
        <v>2005637</v>
      </c>
      <c r="E70" s="7"/>
      <c r="F70" s="8">
        <v>8182819</v>
      </c>
      <c r="G70" s="6">
        <v>8132819</v>
      </c>
      <c r="H70" s="6">
        <v>6476310</v>
      </c>
      <c r="I70" s="9"/>
      <c r="J70" s="10">
        <v>8646540</v>
      </c>
      <c r="K70" s="6">
        <v>9825634</v>
      </c>
      <c r="L70" s="7">
        <v>9506814</v>
      </c>
    </row>
    <row r="71" spans="1:12" ht="13.5">
      <c r="A71" s="79" t="s">
        <v>20</v>
      </c>
      <c r="B71" s="47"/>
      <c r="C71" s="6">
        <v>2021719</v>
      </c>
      <c r="D71" s="6">
        <v>1796245</v>
      </c>
      <c r="E71" s="7"/>
      <c r="F71" s="8">
        <v>4615610</v>
      </c>
      <c r="G71" s="6">
        <v>2860210</v>
      </c>
      <c r="H71" s="6">
        <v>3788050</v>
      </c>
      <c r="I71" s="9"/>
      <c r="J71" s="10">
        <v>3325099</v>
      </c>
      <c r="K71" s="6">
        <v>3680915</v>
      </c>
      <c r="L71" s="7">
        <v>3913506</v>
      </c>
    </row>
    <row r="72" spans="1:12" ht="13.5">
      <c r="A72" s="79" t="s">
        <v>21</v>
      </c>
      <c r="B72" s="47"/>
      <c r="C72" s="6">
        <v>255080</v>
      </c>
      <c r="D72" s="6">
        <v>573008</v>
      </c>
      <c r="E72" s="7"/>
      <c r="F72" s="8">
        <v>849548</v>
      </c>
      <c r="G72" s="6">
        <v>789548</v>
      </c>
      <c r="H72" s="6">
        <v>611391</v>
      </c>
      <c r="I72" s="9"/>
      <c r="J72" s="10">
        <v>734740</v>
      </c>
      <c r="K72" s="6">
        <v>811170</v>
      </c>
      <c r="L72" s="7">
        <v>841630</v>
      </c>
    </row>
    <row r="73" spans="1:12" ht="13.5">
      <c r="A73" s="79" t="s">
        <v>22</v>
      </c>
      <c r="B73" s="47"/>
      <c r="C73" s="6">
        <v>982782</v>
      </c>
      <c r="D73" s="6">
        <v>1956826</v>
      </c>
      <c r="E73" s="7"/>
      <c r="F73" s="8">
        <v>2281048</v>
      </c>
      <c r="G73" s="6">
        <v>2626048</v>
      </c>
      <c r="H73" s="6">
        <v>2053538</v>
      </c>
      <c r="I73" s="9"/>
      <c r="J73" s="10">
        <v>2809910</v>
      </c>
      <c r="K73" s="6">
        <v>3006630</v>
      </c>
      <c r="L73" s="7">
        <v>3126920</v>
      </c>
    </row>
    <row r="74" spans="1:12" ht="13.5">
      <c r="A74" s="79" t="s">
        <v>23</v>
      </c>
      <c r="B74" s="47"/>
      <c r="C74" s="6">
        <v>522978</v>
      </c>
      <c r="D74" s="6"/>
      <c r="E74" s="7"/>
      <c r="F74" s="8">
        <v>1710430</v>
      </c>
      <c r="G74" s="6">
        <v>3100000</v>
      </c>
      <c r="H74" s="6">
        <v>323351</v>
      </c>
      <c r="I74" s="9"/>
      <c r="J74" s="10"/>
      <c r="K74" s="6">
        <v>448000</v>
      </c>
      <c r="L74" s="7">
        <v>913920</v>
      </c>
    </row>
    <row r="75" spans="1:12" ht="13.5">
      <c r="A75" s="85" t="s">
        <v>24</v>
      </c>
      <c r="B75" s="47"/>
      <c r="C75" s="21">
        <f>SUM(C70:C74)</f>
        <v>5497958</v>
      </c>
      <c r="D75" s="21">
        <f aca="true" t="shared" si="10" ref="D75:L75">SUM(D70:D74)</f>
        <v>6331716</v>
      </c>
      <c r="E75" s="22">
        <f t="shared" si="10"/>
        <v>0</v>
      </c>
      <c r="F75" s="23">
        <f t="shared" si="10"/>
        <v>17639455</v>
      </c>
      <c r="G75" s="21">
        <f t="shared" si="10"/>
        <v>17508625</v>
      </c>
      <c r="H75" s="21">
        <f>SUM(H70:H74)</f>
        <v>13252640</v>
      </c>
      <c r="I75" s="24">
        <f t="shared" si="10"/>
        <v>0</v>
      </c>
      <c r="J75" s="25">
        <f t="shared" si="10"/>
        <v>15516289</v>
      </c>
      <c r="K75" s="21">
        <f t="shared" si="10"/>
        <v>17772349</v>
      </c>
      <c r="L75" s="22">
        <f t="shared" si="10"/>
        <v>18302790</v>
      </c>
    </row>
    <row r="76" spans="1:12" ht="13.5">
      <c r="A76" s="86" t="s">
        <v>25</v>
      </c>
      <c r="B76" s="39"/>
      <c r="C76" s="6">
        <v>1615669</v>
      </c>
      <c r="D76" s="6">
        <v>1932249</v>
      </c>
      <c r="E76" s="7"/>
      <c r="F76" s="8">
        <v>3694574</v>
      </c>
      <c r="G76" s="6">
        <v>3650644</v>
      </c>
      <c r="H76" s="6">
        <v>3612723</v>
      </c>
      <c r="I76" s="9"/>
      <c r="J76" s="10">
        <v>3223752</v>
      </c>
      <c r="K76" s="6">
        <v>3117671</v>
      </c>
      <c r="L76" s="7">
        <v>3264708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3559086</v>
      </c>
      <c r="D79" s="6">
        <v>4545523</v>
      </c>
      <c r="E79" s="7"/>
      <c r="F79" s="8">
        <v>7135257</v>
      </c>
      <c r="G79" s="6">
        <v>7462417</v>
      </c>
      <c r="H79" s="6">
        <v>4242404</v>
      </c>
      <c r="I79" s="9"/>
      <c r="J79" s="10">
        <v>8691306</v>
      </c>
      <c r="K79" s="6">
        <v>9269954</v>
      </c>
      <c r="L79" s="7">
        <v>9800496</v>
      </c>
    </row>
    <row r="80" spans="1:12" ht="13.5">
      <c r="A80" s="87" t="s">
        <v>46</v>
      </c>
      <c r="B80" s="71"/>
      <c r="C80" s="72">
        <f>SUM(C68:C69)</f>
        <v>40509330</v>
      </c>
      <c r="D80" s="72">
        <f aca="true" t="shared" si="11" ref="D80:L80">SUM(D68:D69)</f>
        <v>34864372</v>
      </c>
      <c r="E80" s="73">
        <f t="shared" si="11"/>
        <v>21816509</v>
      </c>
      <c r="F80" s="74">
        <f t="shared" si="11"/>
        <v>51200154</v>
      </c>
      <c r="G80" s="72">
        <f t="shared" si="11"/>
        <v>51352554</v>
      </c>
      <c r="H80" s="72">
        <f>SUM(H68:H69)</f>
        <v>21107767</v>
      </c>
      <c r="I80" s="75">
        <f t="shared" si="11"/>
        <v>25136451</v>
      </c>
      <c r="J80" s="76">
        <f t="shared" si="11"/>
        <v>54606000</v>
      </c>
      <c r="K80" s="72">
        <f t="shared" si="11"/>
        <v>59521000</v>
      </c>
      <c r="L80" s="73">
        <f t="shared" si="11"/>
        <v>62878000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0.7712084391389208</v>
      </c>
      <c r="D82" s="95">
        <f t="shared" si="12"/>
        <v>0.25723893981970736</v>
      </c>
      <c r="E82" s="96">
        <f t="shared" si="12"/>
        <v>0</v>
      </c>
      <c r="F82" s="97">
        <f t="shared" si="12"/>
        <v>0.1747248615637636</v>
      </c>
      <c r="G82" s="95">
        <f t="shared" si="12"/>
        <v>0.16142499177976574</v>
      </c>
      <c r="H82" s="95">
        <f t="shared" si="12"/>
        <v>0.1444920820043009</v>
      </c>
      <c r="I82" s="98">
        <f t="shared" si="12"/>
        <v>0</v>
      </c>
      <c r="J82" s="99">
        <f t="shared" si="12"/>
        <v>0.6973240860838553</v>
      </c>
      <c r="K82" s="95">
        <f t="shared" si="12"/>
        <v>0.3326795668395494</v>
      </c>
      <c r="L82" s="96">
        <f t="shared" si="12"/>
        <v>0.37879102891310756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1.0195526858825852</v>
      </c>
      <c r="D83" s="95">
        <f t="shared" si="13"/>
        <v>0.5148577974837683</v>
      </c>
      <c r="E83" s="96">
        <f t="shared" si="13"/>
        <v>0</v>
      </c>
      <c r="F83" s="97">
        <f t="shared" si="13"/>
        <v>0.7594534885337418</v>
      </c>
      <c r="G83" s="95">
        <f t="shared" si="13"/>
        <v>0.854950985593687</v>
      </c>
      <c r="H83" s="95">
        <f t="shared" si="13"/>
        <v>0</v>
      </c>
      <c r="I83" s="98">
        <f t="shared" si="13"/>
        <v>0</v>
      </c>
      <c r="J83" s="99">
        <f t="shared" si="13"/>
        <v>1.691206507770311</v>
      </c>
      <c r="K83" s="95">
        <f t="shared" si="13"/>
        <v>0.757287296431671</v>
      </c>
      <c r="L83" s="96">
        <f t="shared" si="13"/>
        <v>0.8778259832765503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0.153</v>
      </c>
      <c r="D84" s="95">
        <f t="shared" si="14"/>
        <v>0.016</v>
      </c>
      <c r="E84" s="96">
        <f t="shared" si="14"/>
        <v>0</v>
      </c>
      <c r="F84" s="97">
        <f t="shared" si="14"/>
        <v>0.028</v>
      </c>
      <c r="G84" s="95">
        <f t="shared" si="14"/>
        <v>0.028</v>
      </c>
      <c r="H84" s="95">
        <f t="shared" si="14"/>
        <v>0</v>
      </c>
      <c r="I84" s="98">
        <f t="shared" si="14"/>
        <v>0</v>
      </c>
      <c r="J84" s="99">
        <f t="shared" si="14"/>
        <v>0.024</v>
      </c>
      <c r="K84" s="95">
        <f t="shared" si="14"/>
        <v>0.024</v>
      </c>
      <c r="L84" s="96">
        <f t="shared" si="14"/>
        <v>0.023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0.59</v>
      </c>
      <c r="D85" s="95">
        <f t="shared" si="15"/>
        <v>0.03</v>
      </c>
      <c r="E85" s="96">
        <f t="shared" si="15"/>
        <v>0</v>
      </c>
      <c r="F85" s="97">
        <f t="shared" si="15"/>
        <v>0.05</v>
      </c>
      <c r="G85" s="95">
        <f t="shared" si="15"/>
        <v>0.05</v>
      </c>
      <c r="H85" s="95">
        <f t="shared" si="15"/>
        <v>0</v>
      </c>
      <c r="I85" s="98">
        <f t="shared" si="15"/>
        <v>0</v>
      </c>
      <c r="J85" s="99">
        <f t="shared" si="15"/>
        <v>0.07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28469286</v>
      </c>
      <c r="G92" s="6"/>
      <c r="H92" s="6">
        <v>21107759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28469286</v>
      </c>
      <c r="G93" s="72">
        <f t="shared" si="16"/>
        <v>0</v>
      </c>
      <c r="H93" s="72">
        <f>SUM(H89:H92)</f>
        <v>21107759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31521095</v>
      </c>
      <c r="D5" s="40">
        <f aca="true" t="shared" si="0" ref="D5:L5">SUM(D11:D18)</f>
        <v>36038283</v>
      </c>
      <c r="E5" s="41">
        <f t="shared" si="0"/>
        <v>62642900</v>
      </c>
      <c r="F5" s="42">
        <f t="shared" si="0"/>
        <v>74056420</v>
      </c>
      <c r="G5" s="40">
        <f t="shared" si="0"/>
        <v>73064420</v>
      </c>
      <c r="H5" s="40">
        <f>SUM(H11:H18)</f>
        <v>56333216</v>
      </c>
      <c r="I5" s="43">
        <f t="shared" si="0"/>
        <v>42016209</v>
      </c>
      <c r="J5" s="44">
        <f t="shared" si="0"/>
        <v>41654880</v>
      </c>
      <c r="K5" s="40">
        <f t="shared" si="0"/>
        <v>17735000</v>
      </c>
      <c r="L5" s="41">
        <f t="shared" si="0"/>
        <v>38060500</v>
      </c>
    </row>
    <row r="6" spans="1:12" ht="13.5">
      <c r="A6" s="46" t="s">
        <v>19</v>
      </c>
      <c r="B6" s="47"/>
      <c r="C6" s="6">
        <v>3322280</v>
      </c>
      <c r="D6" s="6">
        <v>707681</v>
      </c>
      <c r="E6" s="7">
        <v>6452744</v>
      </c>
      <c r="F6" s="8">
        <v>1658000</v>
      </c>
      <c r="G6" s="6">
        <v>5428000</v>
      </c>
      <c r="H6" s="6">
        <v>2274243</v>
      </c>
      <c r="I6" s="9">
        <v>2274242</v>
      </c>
      <c r="J6" s="10">
        <v>14837310</v>
      </c>
      <c r="K6" s="6">
        <v>2825000</v>
      </c>
      <c r="L6" s="7">
        <v>2700000</v>
      </c>
    </row>
    <row r="7" spans="1:12" ht="13.5">
      <c r="A7" s="46" t="s">
        <v>20</v>
      </c>
      <c r="B7" s="47"/>
      <c r="C7" s="6">
        <v>958384</v>
      </c>
      <c r="D7" s="6">
        <v>4502437</v>
      </c>
      <c r="E7" s="7">
        <v>36268308</v>
      </c>
      <c r="F7" s="8">
        <v>3165000</v>
      </c>
      <c r="G7" s="6">
        <v>3469000</v>
      </c>
      <c r="H7" s="6">
        <v>47613617</v>
      </c>
      <c r="I7" s="9">
        <v>33462701</v>
      </c>
      <c r="J7" s="10">
        <v>5132000</v>
      </c>
      <c r="K7" s="6">
        <v>3509000</v>
      </c>
      <c r="L7" s="7">
        <v>11404000</v>
      </c>
    </row>
    <row r="8" spans="1:12" ht="13.5">
      <c r="A8" s="46" t="s">
        <v>21</v>
      </c>
      <c r="B8" s="47"/>
      <c r="C8" s="6">
        <v>9320497</v>
      </c>
      <c r="D8" s="6">
        <v>9550462</v>
      </c>
      <c r="E8" s="7">
        <v>6803539</v>
      </c>
      <c r="F8" s="8">
        <v>575700</v>
      </c>
      <c r="G8" s="6">
        <v>806700</v>
      </c>
      <c r="H8" s="6">
        <v>685979</v>
      </c>
      <c r="I8" s="9">
        <v>700478</v>
      </c>
      <c r="J8" s="10">
        <v>3000000</v>
      </c>
      <c r="K8" s="6">
        <v>5070000</v>
      </c>
      <c r="L8" s="7">
        <v>17909500</v>
      </c>
    </row>
    <row r="9" spans="1:12" ht="13.5">
      <c r="A9" s="46" t="s">
        <v>22</v>
      </c>
      <c r="B9" s="47"/>
      <c r="C9" s="6">
        <v>9390354</v>
      </c>
      <c r="D9" s="6">
        <v>2356128</v>
      </c>
      <c r="E9" s="7">
        <v>4591684</v>
      </c>
      <c r="F9" s="8">
        <v>1388720</v>
      </c>
      <c r="G9" s="6">
        <v>1388720</v>
      </c>
      <c r="H9" s="6">
        <v>2682730</v>
      </c>
      <c r="I9" s="9">
        <v>1979997</v>
      </c>
      <c r="J9" s="10">
        <v>11000000</v>
      </c>
      <c r="K9" s="6"/>
      <c r="L9" s="7">
        <v>3100000</v>
      </c>
    </row>
    <row r="10" spans="1:12" ht="13.5">
      <c r="A10" s="46" t="s">
        <v>23</v>
      </c>
      <c r="B10" s="47"/>
      <c r="C10" s="6">
        <v>6356261</v>
      </c>
      <c r="D10" s="6">
        <v>624898</v>
      </c>
      <c r="E10" s="7"/>
      <c r="F10" s="8">
        <v>1400000</v>
      </c>
      <c r="G10" s="6">
        <v>400000</v>
      </c>
      <c r="H10" s="6">
        <v>10200</v>
      </c>
      <c r="I10" s="9">
        <v>10200</v>
      </c>
      <c r="J10" s="10">
        <v>400000</v>
      </c>
      <c r="K10" s="6">
        <v>400000</v>
      </c>
      <c r="L10" s="7">
        <v>400000</v>
      </c>
    </row>
    <row r="11" spans="1:12" ht="13.5">
      <c r="A11" s="48" t="s">
        <v>24</v>
      </c>
      <c r="B11" s="47"/>
      <c r="C11" s="21">
        <f>SUM(C6:C10)</f>
        <v>29347776</v>
      </c>
      <c r="D11" s="21">
        <f aca="true" t="shared" si="1" ref="D11:L11">SUM(D6:D10)</f>
        <v>17741606</v>
      </c>
      <c r="E11" s="22">
        <f t="shared" si="1"/>
        <v>54116275</v>
      </c>
      <c r="F11" s="23">
        <f t="shared" si="1"/>
        <v>8187420</v>
      </c>
      <c r="G11" s="21">
        <f t="shared" si="1"/>
        <v>11492420</v>
      </c>
      <c r="H11" s="21">
        <f>SUM(H6:H10)</f>
        <v>53266769</v>
      </c>
      <c r="I11" s="24">
        <f t="shared" si="1"/>
        <v>38427618</v>
      </c>
      <c r="J11" s="25">
        <f t="shared" si="1"/>
        <v>34369310</v>
      </c>
      <c r="K11" s="21">
        <f t="shared" si="1"/>
        <v>11804000</v>
      </c>
      <c r="L11" s="22">
        <f t="shared" si="1"/>
        <v>35513500</v>
      </c>
    </row>
    <row r="12" spans="1:12" ht="13.5">
      <c r="A12" s="49" t="s">
        <v>25</v>
      </c>
      <c r="B12" s="39"/>
      <c r="C12" s="6">
        <v>1900385</v>
      </c>
      <c r="D12" s="6">
        <v>10070806</v>
      </c>
      <c r="E12" s="7">
        <v>350110</v>
      </c>
      <c r="F12" s="8">
        <v>64402000</v>
      </c>
      <c r="G12" s="6">
        <v>56271000</v>
      </c>
      <c r="H12" s="6">
        <v>2343133</v>
      </c>
      <c r="I12" s="9">
        <v>2701986</v>
      </c>
      <c r="J12" s="10">
        <v>4765570</v>
      </c>
      <c r="K12" s="6">
        <v>2976000</v>
      </c>
      <c r="L12" s="7">
        <v>1967000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272934</v>
      </c>
      <c r="D15" s="6">
        <v>8225871</v>
      </c>
      <c r="E15" s="7">
        <v>8176515</v>
      </c>
      <c r="F15" s="8">
        <v>1467000</v>
      </c>
      <c r="G15" s="6">
        <v>5301000</v>
      </c>
      <c r="H15" s="6">
        <v>723314</v>
      </c>
      <c r="I15" s="9">
        <v>886605</v>
      </c>
      <c r="J15" s="10">
        <v>2520000</v>
      </c>
      <c r="K15" s="6">
        <v>2955000</v>
      </c>
      <c r="L15" s="7">
        <v>580000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39340935</v>
      </c>
      <c r="D20" s="53">
        <f aca="true" t="shared" si="2" ref="D20:L20">SUM(D26:D33)</f>
        <v>25622441</v>
      </c>
      <c r="E20" s="54">
        <f t="shared" si="2"/>
        <v>27168636</v>
      </c>
      <c r="F20" s="55">
        <f t="shared" si="2"/>
        <v>101516850</v>
      </c>
      <c r="G20" s="53">
        <f t="shared" si="2"/>
        <v>72432433</v>
      </c>
      <c r="H20" s="53">
        <f>SUM(H26:H33)</f>
        <v>49754774</v>
      </c>
      <c r="I20" s="56">
        <f t="shared" si="2"/>
        <v>54387850</v>
      </c>
      <c r="J20" s="57">
        <f t="shared" si="2"/>
        <v>95857214</v>
      </c>
      <c r="K20" s="53">
        <f t="shared" si="2"/>
        <v>91864511</v>
      </c>
      <c r="L20" s="54">
        <f t="shared" si="2"/>
        <v>69001913</v>
      </c>
    </row>
    <row r="21" spans="1:12" ht="13.5">
      <c r="A21" s="46" t="s">
        <v>19</v>
      </c>
      <c r="B21" s="47"/>
      <c r="C21" s="6">
        <v>4514824</v>
      </c>
      <c r="D21" s="6"/>
      <c r="E21" s="7">
        <v>5786976</v>
      </c>
      <c r="F21" s="8">
        <v>6020000</v>
      </c>
      <c r="G21" s="6">
        <v>2669110</v>
      </c>
      <c r="H21" s="6">
        <v>2341140</v>
      </c>
      <c r="I21" s="9">
        <v>2341142</v>
      </c>
      <c r="J21" s="10">
        <v>9800000</v>
      </c>
      <c r="K21" s="6">
        <v>15091000</v>
      </c>
      <c r="L21" s="7">
        <v>25347000</v>
      </c>
    </row>
    <row r="22" spans="1:12" ht="13.5">
      <c r="A22" s="46" t="s">
        <v>20</v>
      </c>
      <c r="B22" s="47"/>
      <c r="C22" s="6"/>
      <c r="D22" s="6">
        <v>6399932</v>
      </c>
      <c r="E22" s="7">
        <v>2505429</v>
      </c>
      <c r="F22" s="8">
        <v>10980000</v>
      </c>
      <c r="G22" s="6">
        <v>4860000</v>
      </c>
      <c r="H22" s="6">
        <v>4674731</v>
      </c>
      <c r="I22" s="9">
        <v>7266267</v>
      </c>
      <c r="J22" s="10">
        <v>17742000</v>
      </c>
      <c r="K22" s="6">
        <v>21470000</v>
      </c>
      <c r="L22" s="7">
        <v>7100000</v>
      </c>
    </row>
    <row r="23" spans="1:12" ht="13.5">
      <c r="A23" s="46" t="s">
        <v>21</v>
      </c>
      <c r="B23" s="47"/>
      <c r="C23" s="6">
        <v>2455864</v>
      </c>
      <c r="D23" s="6">
        <v>5630621</v>
      </c>
      <c r="E23" s="7">
        <v>7069191</v>
      </c>
      <c r="F23" s="8">
        <v>32169600</v>
      </c>
      <c r="G23" s="6">
        <v>30067871</v>
      </c>
      <c r="H23" s="6">
        <v>23485356</v>
      </c>
      <c r="I23" s="9">
        <v>21549665</v>
      </c>
      <c r="J23" s="10">
        <v>23131537</v>
      </c>
      <c r="K23" s="6">
        <v>27000000</v>
      </c>
      <c r="L23" s="7">
        <v>9874000</v>
      </c>
    </row>
    <row r="24" spans="1:12" ht="13.5">
      <c r="A24" s="46" t="s">
        <v>22</v>
      </c>
      <c r="B24" s="47"/>
      <c r="C24" s="6">
        <v>10158520</v>
      </c>
      <c r="D24" s="6">
        <v>168312</v>
      </c>
      <c r="E24" s="7">
        <v>5700557</v>
      </c>
      <c r="F24" s="8">
        <v>18013750</v>
      </c>
      <c r="G24" s="6">
        <v>20462813</v>
      </c>
      <c r="H24" s="6">
        <v>9231485</v>
      </c>
      <c r="I24" s="9">
        <v>12279511</v>
      </c>
      <c r="J24" s="10">
        <v>17132677</v>
      </c>
      <c r="K24" s="6">
        <v>12260511</v>
      </c>
      <c r="L24" s="7">
        <v>18900913</v>
      </c>
    </row>
    <row r="25" spans="1:12" ht="13.5">
      <c r="A25" s="46" t="s">
        <v>23</v>
      </c>
      <c r="B25" s="47"/>
      <c r="C25" s="6"/>
      <c r="D25" s="6"/>
      <c r="E25" s="7"/>
      <c r="F25" s="8">
        <v>300000</v>
      </c>
      <c r="G25" s="6">
        <v>300000</v>
      </c>
      <c r="H25" s="6"/>
      <c r="I25" s="9"/>
      <c r="J25" s="10">
        <v>800000</v>
      </c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17129208</v>
      </c>
      <c r="D26" s="21">
        <f t="shared" si="3"/>
        <v>12198865</v>
      </c>
      <c r="E26" s="22">
        <f t="shared" si="3"/>
        <v>21062153</v>
      </c>
      <c r="F26" s="23">
        <f t="shared" si="3"/>
        <v>67483350</v>
      </c>
      <c r="G26" s="21">
        <f t="shared" si="3"/>
        <v>58359794</v>
      </c>
      <c r="H26" s="21">
        <f>SUM(H21:H25)</f>
        <v>39732712</v>
      </c>
      <c r="I26" s="24">
        <f t="shared" si="3"/>
        <v>43436585</v>
      </c>
      <c r="J26" s="25">
        <f t="shared" si="3"/>
        <v>68606214</v>
      </c>
      <c r="K26" s="21">
        <f t="shared" si="3"/>
        <v>75821511</v>
      </c>
      <c r="L26" s="22">
        <f t="shared" si="3"/>
        <v>61221913</v>
      </c>
    </row>
    <row r="27" spans="1:12" ht="13.5">
      <c r="A27" s="49" t="s">
        <v>25</v>
      </c>
      <c r="B27" s="59"/>
      <c r="C27" s="6">
        <v>10720068</v>
      </c>
      <c r="D27" s="6">
        <v>4506816</v>
      </c>
      <c r="E27" s="7">
        <v>115881</v>
      </c>
      <c r="F27" s="8">
        <v>12527000</v>
      </c>
      <c r="G27" s="6">
        <v>7688455</v>
      </c>
      <c r="H27" s="6">
        <v>5774700</v>
      </c>
      <c r="I27" s="9">
        <v>6090726</v>
      </c>
      <c r="J27" s="10">
        <v>20201000</v>
      </c>
      <c r="K27" s="6">
        <v>13608000</v>
      </c>
      <c r="L27" s="7">
        <v>6140000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>
        <v>7900</v>
      </c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11491659</v>
      </c>
      <c r="D30" s="6">
        <v>8916760</v>
      </c>
      <c r="E30" s="7">
        <v>5990602</v>
      </c>
      <c r="F30" s="8">
        <v>21506500</v>
      </c>
      <c r="G30" s="6">
        <v>6384184</v>
      </c>
      <c r="H30" s="6">
        <v>4247362</v>
      </c>
      <c r="I30" s="9">
        <v>4698400</v>
      </c>
      <c r="J30" s="10">
        <v>7050000</v>
      </c>
      <c r="K30" s="6">
        <v>2435000</v>
      </c>
      <c r="L30" s="7">
        <v>1640000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>
        <v>154239</v>
      </c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7837104</v>
      </c>
      <c r="D36" s="6">
        <f t="shared" si="4"/>
        <v>707681</v>
      </c>
      <c r="E36" s="7">
        <f t="shared" si="4"/>
        <v>12239720</v>
      </c>
      <c r="F36" s="8">
        <f t="shared" si="4"/>
        <v>7678000</v>
      </c>
      <c r="G36" s="6">
        <f t="shared" si="4"/>
        <v>8097110</v>
      </c>
      <c r="H36" s="6">
        <f>H6+H21</f>
        <v>4615383</v>
      </c>
      <c r="I36" s="9">
        <f t="shared" si="4"/>
        <v>4615384</v>
      </c>
      <c r="J36" s="10">
        <f t="shared" si="4"/>
        <v>24637310</v>
      </c>
      <c r="K36" s="6">
        <f t="shared" si="4"/>
        <v>17916000</v>
      </c>
      <c r="L36" s="7">
        <f t="shared" si="4"/>
        <v>28047000</v>
      </c>
    </row>
    <row r="37" spans="1:12" ht="13.5">
      <c r="A37" s="46" t="s">
        <v>20</v>
      </c>
      <c r="B37" s="47"/>
      <c r="C37" s="6">
        <f t="shared" si="4"/>
        <v>958384</v>
      </c>
      <c r="D37" s="6">
        <f t="shared" si="4"/>
        <v>10902369</v>
      </c>
      <c r="E37" s="7">
        <f t="shared" si="4"/>
        <v>38773737</v>
      </c>
      <c r="F37" s="8">
        <f t="shared" si="4"/>
        <v>14145000</v>
      </c>
      <c r="G37" s="6">
        <f t="shared" si="4"/>
        <v>8329000</v>
      </c>
      <c r="H37" s="6">
        <f>H7+H22</f>
        <v>52288348</v>
      </c>
      <c r="I37" s="9">
        <f t="shared" si="4"/>
        <v>40728968</v>
      </c>
      <c r="J37" s="10">
        <f t="shared" si="4"/>
        <v>22874000</v>
      </c>
      <c r="K37" s="6">
        <f t="shared" si="4"/>
        <v>24979000</v>
      </c>
      <c r="L37" s="7">
        <f t="shared" si="4"/>
        <v>18504000</v>
      </c>
    </row>
    <row r="38" spans="1:12" ht="13.5">
      <c r="A38" s="46" t="s">
        <v>21</v>
      </c>
      <c r="B38" s="47"/>
      <c r="C38" s="6">
        <f t="shared" si="4"/>
        <v>11776361</v>
      </c>
      <c r="D38" s="6">
        <f t="shared" si="4"/>
        <v>15181083</v>
      </c>
      <c r="E38" s="7">
        <f t="shared" si="4"/>
        <v>13872730</v>
      </c>
      <c r="F38" s="8">
        <f t="shared" si="4"/>
        <v>32745300</v>
      </c>
      <c r="G38" s="6">
        <f t="shared" si="4"/>
        <v>30874571</v>
      </c>
      <c r="H38" s="6">
        <f>H8+H23</f>
        <v>24171335</v>
      </c>
      <c r="I38" s="9">
        <f t="shared" si="4"/>
        <v>22250143</v>
      </c>
      <c r="J38" s="10">
        <f t="shared" si="4"/>
        <v>26131537</v>
      </c>
      <c r="K38" s="6">
        <f t="shared" si="4"/>
        <v>32070000</v>
      </c>
      <c r="L38" s="7">
        <f t="shared" si="4"/>
        <v>27783500</v>
      </c>
    </row>
    <row r="39" spans="1:12" ht="13.5">
      <c r="A39" s="46" t="s">
        <v>22</v>
      </c>
      <c r="B39" s="47"/>
      <c r="C39" s="6">
        <f t="shared" si="4"/>
        <v>19548874</v>
      </c>
      <c r="D39" s="6">
        <f t="shared" si="4"/>
        <v>2524440</v>
      </c>
      <c r="E39" s="7">
        <f t="shared" si="4"/>
        <v>10292241</v>
      </c>
      <c r="F39" s="8">
        <f t="shared" si="4"/>
        <v>19402470</v>
      </c>
      <c r="G39" s="6">
        <f t="shared" si="4"/>
        <v>21851533</v>
      </c>
      <c r="H39" s="6">
        <f>H9+H24</f>
        <v>11914215</v>
      </c>
      <c r="I39" s="9">
        <f t="shared" si="4"/>
        <v>14259508</v>
      </c>
      <c r="J39" s="10">
        <f t="shared" si="4"/>
        <v>28132677</v>
      </c>
      <c r="K39" s="6">
        <f t="shared" si="4"/>
        <v>12260511</v>
      </c>
      <c r="L39" s="7">
        <f t="shared" si="4"/>
        <v>22000913</v>
      </c>
    </row>
    <row r="40" spans="1:12" ht="13.5">
      <c r="A40" s="46" t="s">
        <v>23</v>
      </c>
      <c r="B40" s="47"/>
      <c r="C40" s="6">
        <f t="shared" si="4"/>
        <v>6356261</v>
      </c>
      <c r="D40" s="6">
        <f t="shared" si="4"/>
        <v>624898</v>
      </c>
      <c r="E40" s="7">
        <f t="shared" si="4"/>
        <v>0</v>
      </c>
      <c r="F40" s="8">
        <f t="shared" si="4"/>
        <v>1700000</v>
      </c>
      <c r="G40" s="6">
        <f t="shared" si="4"/>
        <v>700000</v>
      </c>
      <c r="H40" s="6">
        <f>H10+H25</f>
        <v>10200</v>
      </c>
      <c r="I40" s="9">
        <f t="shared" si="4"/>
        <v>10200</v>
      </c>
      <c r="J40" s="10">
        <f t="shared" si="4"/>
        <v>1200000</v>
      </c>
      <c r="K40" s="6">
        <f t="shared" si="4"/>
        <v>400000</v>
      </c>
      <c r="L40" s="7">
        <f t="shared" si="4"/>
        <v>400000</v>
      </c>
    </row>
    <row r="41" spans="1:12" ht="13.5">
      <c r="A41" s="48" t="s">
        <v>24</v>
      </c>
      <c r="B41" s="47"/>
      <c r="C41" s="21">
        <f>SUM(C36:C40)</f>
        <v>46476984</v>
      </c>
      <c r="D41" s="21">
        <f aca="true" t="shared" si="5" ref="D41:L41">SUM(D36:D40)</f>
        <v>29940471</v>
      </c>
      <c r="E41" s="22">
        <f t="shared" si="5"/>
        <v>75178428</v>
      </c>
      <c r="F41" s="23">
        <f t="shared" si="5"/>
        <v>75670770</v>
      </c>
      <c r="G41" s="21">
        <f t="shared" si="5"/>
        <v>69852214</v>
      </c>
      <c r="H41" s="21">
        <f>SUM(H36:H40)</f>
        <v>92999481</v>
      </c>
      <c r="I41" s="24">
        <f t="shared" si="5"/>
        <v>81864203</v>
      </c>
      <c r="J41" s="25">
        <f t="shared" si="5"/>
        <v>102975524</v>
      </c>
      <c r="K41" s="21">
        <f t="shared" si="5"/>
        <v>87625511</v>
      </c>
      <c r="L41" s="22">
        <f t="shared" si="5"/>
        <v>96735413</v>
      </c>
    </row>
    <row r="42" spans="1:12" ht="13.5">
      <c r="A42" s="49" t="s">
        <v>25</v>
      </c>
      <c r="B42" s="39"/>
      <c r="C42" s="6">
        <f t="shared" si="4"/>
        <v>12620453</v>
      </c>
      <c r="D42" s="6">
        <f t="shared" si="4"/>
        <v>14577622</v>
      </c>
      <c r="E42" s="61">
        <f t="shared" si="4"/>
        <v>465991</v>
      </c>
      <c r="F42" s="62">
        <f t="shared" si="4"/>
        <v>76929000</v>
      </c>
      <c r="G42" s="60">
        <f t="shared" si="4"/>
        <v>63959455</v>
      </c>
      <c r="H42" s="60">
        <f t="shared" si="4"/>
        <v>8117833</v>
      </c>
      <c r="I42" s="63">
        <f t="shared" si="4"/>
        <v>8792712</v>
      </c>
      <c r="J42" s="64">
        <f t="shared" si="4"/>
        <v>24966570</v>
      </c>
      <c r="K42" s="60">
        <f t="shared" si="4"/>
        <v>16584000</v>
      </c>
      <c r="L42" s="61">
        <f t="shared" si="4"/>
        <v>8107000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7900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11764593</v>
      </c>
      <c r="D45" s="6">
        <f t="shared" si="4"/>
        <v>17142631</v>
      </c>
      <c r="E45" s="61">
        <f t="shared" si="4"/>
        <v>14167117</v>
      </c>
      <c r="F45" s="62">
        <f t="shared" si="4"/>
        <v>22973500</v>
      </c>
      <c r="G45" s="60">
        <f t="shared" si="4"/>
        <v>11685184</v>
      </c>
      <c r="H45" s="60">
        <f t="shared" si="4"/>
        <v>4970676</v>
      </c>
      <c r="I45" s="63">
        <f t="shared" si="4"/>
        <v>5585005</v>
      </c>
      <c r="J45" s="64">
        <f t="shared" si="4"/>
        <v>9570000</v>
      </c>
      <c r="K45" s="60">
        <f t="shared" si="4"/>
        <v>5390000</v>
      </c>
      <c r="L45" s="61">
        <f t="shared" si="4"/>
        <v>2220000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154239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70862030</v>
      </c>
      <c r="D49" s="72">
        <f aca="true" t="shared" si="6" ref="D49:L49">SUM(D41:D48)</f>
        <v>61660724</v>
      </c>
      <c r="E49" s="73">
        <f t="shared" si="6"/>
        <v>89811536</v>
      </c>
      <c r="F49" s="74">
        <f t="shared" si="6"/>
        <v>175573270</v>
      </c>
      <c r="G49" s="72">
        <f t="shared" si="6"/>
        <v>145496853</v>
      </c>
      <c r="H49" s="72">
        <f>SUM(H41:H48)</f>
        <v>106087990</v>
      </c>
      <c r="I49" s="75">
        <f t="shared" si="6"/>
        <v>96404059</v>
      </c>
      <c r="J49" s="76">
        <f t="shared" si="6"/>
        <v>137512094</v>
      </c>
      <c r="K49" s="72">
        <f t="shared" si="6"/>
        <v>109599511</v>
      </c>
      <c r="L49" s="73">
        <f t="shared" si="6"/>
        <v>107062413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101338735</v>
      </c>
      <c r="D52" s="6">
        <v>97529122</v>
      </c>
      <c r="E52" s="7">
        <v>112630868</v>
      </c>
      <c r="F52" s="8">
        <v>109125806</v>
      </c>
      <c r="G52" s="6">
        <v>14789094</v>
      </c>
      <c r="H52" s="6"/>
      <c r="I52" s="9">
        <v>111937958</v>
      </c>
      <c r="J52" s="10">
        <v>134102826</v>
      </c>
      <c r="K52" s="6">
        <v>147358626</v>
      </c>
      <c r="L52" s="7">
        <v>170888526</v>
      </c>
    </row>
    <row r="53" spans="1:12" ht="13.5">
      <c r="A53" s="79" t="s">
        <v>20</v>
      </c>
      <c r="B53" s="47"/>
      <c r="C53" s="6">
        <v>150104476</v>
      </c>
      <c r="D53" s="6">
        <v>156749916</v>
      </c>
      <c r="E53" s="7">
        <v>177005520</v>
      </c>
      <c r="F53" s="8">
        <v>184634435</v>
      </c>
      <c r="G53" s="6">
        <v>14278660</v>
      </c>
      <c r="H53" s="6"/>
      <c r="I53" s="9">
        <v>212254165</v>
      </c>
      <c r="J53" s="10">
        <v>225726549</v>
      </c>
      <c r="K53" s="6">
        <v>245681149</v>
      </c>
      <c r="L53" s="7">
        <v>259162849</v>
      </c>
    </row>
    <row r="54" spans="1:12" ht="13.5">
      <c r="A54" s="79" t="s">
        <v>21</v>
      </c>
      <c r="B54" s="47"/>
      <c r="C54" s="6">
        <v>151480290</v>
      </c>
      <c r="D54" s="6">
        <v>161481451</v>
      </c>
      <c r="E54" s="7">
        <v>166607236</v>
      </c>
      <c r="F54" s="8">
        <v>207870477</v>
      </c>
      <c r="G54" s="6">
        <v>38364307</v>
      </c>
      <c r="H54" s="6"/>
      <c r="I54" s="9">
        <v>182958419</v>
      </c>
      <c r="J54" s="10">
        <v>213407857</v>
      </c>
      <c r="K54" s="6">
        <v>239236850</v>
      </c>
      <c r="L54" s="7">
        <v>257883737</v>
      </c>
    </row>
    <row r="55" spans="1:12" ht="13.5">
      <c r="A55" s="79" t="s">
        <v>22</v>
      </c>
      <c r="B55" s="47"/>
      <c r="C55" s="6">
        <v>113591013</v>
      </c>
      <c r="D55" s="6">
        <v>112585405</v>
      </c>
      <c r="E55" s="7">
        <v>123491329</v>
      </c>
      <c r="F55" s="8">
        <v>136055400</v>
      </c>
      <c r="G55" s="6">
        <v>25364283</v>
      </c>
      <c r="H55" s="6"/>
      <c r="I55" s="9">
        <v>134043920</v>
      </c>
      <c r="J55" s="10">
        <v>162797653</v>
      </c>
      <c r="K55" s="6">
        <v>171379064</v>
      </c>
      <c r="L55" s="7">
        <v>189709677</v>
      </c>
    </row>
    <row r="56" spans="1:12" ht="13.5">
      <c r="A56" s="79" t="s">
        <v>23</v>
      </c>
      <c r="B56" s="47"/>
      <c r="C56" s="6">
        <v>20097880</v>
      </c>
      <c r="D56" s="6">
        <v>20072473</v>
      </c>
      <c r="E56" s="7">
        <v>23416394</v>
      </c>
      <c r="F56" s="8">
        <v>3425234</v>
      </c>
      <c r="G56" s="6">
        <v>964870</v>
      </c>
      <c r="H56" s="6"/>
      <c r="I56" s="9">
        <v>22661099</v>
      </c>
      <c r="J56" s="10">
        <v>4425911</v>
      </c>
      <c r="K56" s="6">
        <v>3503311</v>
      </c>
      <c r="L56" s="7">
        <v>5039211</v>
      </c>
    </row>
    <row r="57" spans="1:12" ht="13.5">
      <c r="A57" s="80" t="s">
        <v>24</v>
      </c>
      <c r="B57" s="47"/>
      <c r="C57" s="21">
        <f>SUM(C52:C56)</f>
        <v>536612394</v>
      </c>
      <c r="D57" s="21">
        <f aca="true" t="shared" si="7" ref="D57:L57">SUM(D52:D56)</f>
        <v>548418367</v>
      </c>
      <c r="E57" s="22">
        <f t="shared" si="7"/>
        <v>603151347</v>
      </c>
      <c r="F57" s="23">
        <f t="shared" si="7"/>
        <v>641111352</v>
      </c>
      <c r="G57" s="21">
        <f t="shared" si="7"/>
        <v>93761214</v>
      </c>
      <c r="H57" s="21">
        <f>SUM(H52:H56)</f>
        <v>0</v>
      </c>
      <c r="I57" s="24">
        <f t="shared" si="7"/>
        <v>663855561</v>
      </c>
      <c r="J57" s="25">
        <f t="shared" si="7"/>
        <v>740460796</v>
      </c>
      <c r="K57" s="21">
        <f t="shared" si="7"/>
        <v>807159000</v>
      </c>
      <c r="L57" s="22">
        <f t="shared" si="7"/>
        <v>882684000</v>
      </c>
    </row>
    <row r="58" spans="1:12" ht="13.5">
      <c r="A58" s="77" t="s">
        <v>25</v>
      </c>
      <c r="B58" s="39"/>
      <c r="C58" s="6">
        <v>24560360</v>
      </c>
      <c r="D58" s="6">
        <v>38681590</v>
      </c>
      <c r="E58" s="7">
        <v>22713103</v>
      </c>
      <c r="F58" s="8">
        <v>352165963</v>
      </c>
      <c r="G58" s="6">
        <v>65857125</v>
      </c>
      <c r="H58" s="6"/>
      <c r="I58" s="9">
        <v>31116275</v>
      </c>
      <c r="J58" s="10">
        <v>124706680</v>
      </c>
      <c r="K58" s="6">
        <v>140852980</v>
      </c>
      <c r="L58" s="7">
        <v>148497580</v>
      </c>
    </row>
    <row r="59" spans="1:12" ht="13.5">
      <c r="A59" s="77" t="s">
        <v>26</v>
      </c>
      <c r="B59" s="39"/>
      <c r="C59" s="11">
        <v>19057247</v>
      </c>
      <c r="D59" s="11">
        <v>19057247</v>
      </c>
      <c r="E59" s="12">
        <v>17435046</v>
      </c>
      <c r="F59" s="13">
        <v>19057248</v>
      </c>
      <c r="G59" s="11"/>
      <c r="H59" s="11"/>
      <c r="I59" s="14">
        <v>17435046</v>
      </c>
      <c r="J59" s="15"/>
      <c r="K59" s="11"/>
      <c r="L59" s="12"/>
    </row>
    <row r="60" spans="1:12" ht="13.5">
      <c r="A60" s="77" t="s">
        <v>27</v>
      </c>
      <c r="B60" s="39"/>
      <c r="C60" s="6">
        <v>110320600</v>
      </c>
      <c r="D60" s="6">
        <v>103320600</v>
      </c>
      <c r="E60" s="7">
        <v>78152557</v>
      </c>
      <c r="F60" s="8">
        <v>103320600</v>
      </c>
      <c r="G60" s="6"/>
      <c r="H60" s="6"/>
      <c r="I60" s="9">
        <v>77003501</v>
      </c>
      <c r="J60" s="10">
        <v>99307600</v>
      </c>
      <c r="K60" s="6">
        <v>99307600</v>
      </c>
      <c r="L60" s="7">
        <v>99307600</v>
      </c>
    </row>
    <row r="61" spans="1:12" ht="13.5">
      <c r="A61" s="77" t="s">
        <v>28</v>
      </c>
      <c r="B61" s="39" t="s">
        <v>29</v>
      </c>
      <c r="C61" s="6">
        <v>244311666</v>
      </c>
      <c r="D61" s="6">
        <v>254255847</v>
      </c>
      <c r="E61" s="7">
        <v>235518233</v>
      </c>
      <c r="F61" s="8">
        <v>76928517</v>
      </c>
      <c r="G61" s="6">
        <v>15512854</v>
      </c>
      <c r="H61" s="6"/>
      <c r="I61" s="9">
        <v>234292181</v>
      </c>
      <c r="J61" s="10">
        <v>270045072</v>
      </c>
      <c r="K61" s="6">
        <v>266697769</v>
      </c>
      <c r="L61" s="7">
        <v>260829369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52924</v>
      </c>
      <c r="D64" s="6">
        <v>27220</v>
      </c>
      <c r="E64" s="7">
        <v>20051</v>
      </c>
      <c r="F64" s="8">
        <v>27220</v>
      </c>
      <c r="G64" s="6"/>
      <c r="H64" s="6"/>
      <c r="I64" s="9">
        <v>169905</v>
      </c>
      <c r="J64" s="10">
        <v>6852</v>
      </c>
      <c r="K64" s="6">
        <v>-6348</v>
      </c>
      <c r="L64" s="7">
        <v>-19548</v>
      </c>
    </row>
    <row r="65" spans="1:12" ht="13.5">
      <c r="A65" s="70" t="s">
        <v>40</v>
      </c>
      <c r="B65" s="71"/>
      <c r="C65" s="72">
        <f>SUM(C57:C64)</f>
        <v>934915191</v>
      </c>
      <c r="D65" s="72">
        <f aca="true" t="shared" si="8" ref="D65:L65">SUM(D57:D64)</f>
        <v>963760871</v>
      </c>
      <c r="E65" s="73">
        <f t="shared" si="8"/>
        <v>956990337</v>
      </c>
      <c r="F65" s="74">
        <f t="shared" si="8"/>
        <v>1192610900</v>
      </c>
      <c r="G65" s="72">
        <f t="shared" si="8"/>
        <v>175131193</v>
      </c>
      <c r="H65" s="72">
        <f>SUM(H57:H64)</f>
        <v>0</v>
      </c>
      <c r="I65" s="75">
        <f t="shared" si="8"/>
        <v>1023872469</v>
      </c>
      <c r="J65" s="82">
        <f t="shared" si="8"/>
        <v>1234527000</v>
      </c>
      <c r="K65" s="72">
        <f t="shared" si="8"/>
        <v>1314011001</v>
      </c>
      <c r="L65" s="73">
        <f t="shared" si="8"/>
        <v>1391299001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21791674</v>
      </c>
      <c r="D68" s="60">
        <v>23797830</v>
      </c>
      <c r="E68" s="61">
        <v>28576744</v>
      </c>
      <c r="F68" s="62">
        <v>31100000</v>
      </c>
      <c r="G68" s="60">
        <v>29400013</v>
      </c>
      <c r="H68" s="60"/>
      <c r="I68" s="63">
        <v>31506256</v>
      </c>
      <c r="J68" s="64">
        <v>30898600</v>
      </c>
      <c r="K68" s="60">
        <v>30115900</v>
      </c>
      <c r="L68" s="61">
        <v>29774200</v>
      </c>
    </row>
    <row r="69" spans="1:12" ht="13.5">
      <c r="A69" s="84" t="s">
        <v>43</v>
      </c>
      <c r="B69" s="39" t="s">
        <v>44</v>
      </c>
      <c r="C69" s="60">
        <f>SUM(C75:C79)</f>
        <v>34924788</v>
      </c>
      <c r="D69" s="60">
        <f aca="true" t="shared" si="9" ref="D69:L69">SUM(D75:D79)</f>
        <v>29515620</v>
      </c>
      <c r="E69" s="61">
        <f t="shared" si="9"/>
        <v>45556039</v>
      </c>
      <c r="F69" s="62">
        <f t="shared" si="9"/>
        <v>78860725</v>
      </c>
      <c r="G69" s="60">
        <f t="shared" si="9"/>
        <v>69211615</v>
      </c>
      <c r="H69" s="60">
        <f>SUM(H75:H79)</f>
        <v>55720327</v>
      </c>
      <c r="I69" s="63">
        <f t="shared" si="9"/>
        <v>61195944</v>
      </c>
      <c r="J69" s="64">
        <f t="shared" si="9"/>
        <v>71325161</v>
      </c>
      <c r="K69" s="60">
        <f t="shared" si="9"/>
        <v>77317000</v>
      </c>
      <c r="L69" s="61">
        <f t="shared" si="9"/>
        <v>74285000</v>
      </c>
    </row>
    <row r="70" spans="1:12" ht="13.5">
      <c r="A70" s="79" t="s">
        <v>19</v>
      </c>
      <c r="B70" s="47"/>
      <c r="C70" s="6">
        <v>9201761</v>
      </c>
      <c r="D70" s="6">
        <v>6125324</v>
      </c>
      <c r="E70" s="7">
        <v>16548149</v>
      </c>
      <c r="F70" s="8">
        <v>34925000</v>
      </c>
      <c r="G70" s="6">
        <v>28925000</v>
      </c>
      <c r="H70" s="6">
        <v>23420490</v>
      </c>
      <c r="I70" s="9">
        <v>24329786</v>
      </c>
      <c r="J70" s="10">
        <v>36500000</v>
      </c>
      <c r="K70" s="6">
        <v>39374800</v>
      </c>
      <c r="L70" s="7">
        <v>34285000</v>
      </c>
    </row>
    <row r="71" spans="1:12" ht="13.5">
      <c r="A71" s="79" t="s">
        <v>20</v>
      </c>
      <c r="B71" s="47"/>
      <c r="C71" s="6">
        <v>6487662</v>
      </c>
      <c r="D71" s="6">
        <v>4415334</v>
      </c>
      <c r="E71" s="7">
        <v>8431492</v>
      </c>
      <c r="F71" s="8">
        <v>6107940</v>
      </c>
      <c r="G71" s="6">
        <v>6157940</v>
      </c>
      <c r="H71" s="6">
        <v>6602916</v>
      </c>
      <c r="I71" s="9">
        <v>8414049</v>
      </c>
      <c r="J71" s="10">
        <v>4559660</v>
      </c>
      <c r="K71" s="6">
        <v>4562000</v>
      </c>
      <c r="L71" s="7">
        <v>4564400</v>
      </c>
    </row>
    <row r="72" spans="1:12" ht="13.5">
      <c r="A72" s="79" t="s">
        <v>21</v>
      </c>
      <c r="B72" s="47"/>
      <c r="C72" s="6">
        <v>3610071</v>
      </c>
      <c r="D72" s="6">
        <v>5188323</v>
      </c>
      <c r="E72" s="7">
        <v>6511932</v>
      </c>
      <c r="F72" s="8">
        <v>9609130</v>
      </c>
      <c r="G72" s="6">
        <v>9259130</v>
      </c>
      <c r="H72" s="6">
        <v>8073672</v>
      </c>
      <c r="I72" s="9">
        <v>9472727</v>
      </c>
      <c r="J72" s="10">
        <v>10112475</v>
      </c>
      <c r="K72" s="6">
        <v>11774000</v>
      </c>
      <c r="L72" s="7">
        <v>12527400</v>
      </c>
    </row>
    <row r="73" spans="1:12" ht="13.5">
      <c r="A73" s="79" t="s">
        <v>22</v>
      </c>
      <c r="B73" s="47"/>
      <c r="C73" s="6">
        <v>2052686</v>
      </c>
      <c r="D73" s="6">
        <v>3491129</v>
      </c>
      <c r="E73" s="7">
        <v>2321772</v>
      </c>
      <c r="F73" s="8">
        <v>14089090</v>
      </c>
      <c r="G73" s="6">
        <v>11189090</v>
      </c>
      <c r="H73" s="6">
        <v>6128372</v>
      </c>
      <c r="I73" s="9">
        <v>7098468</v>
      </c>
      <c r="J73" s="10">
        <v>6750000</v>
      </c>
      <c r="K73" s="6">
        <v>7514600</v>
      </c>
      <c r="L73" s="7">
        <v>8075800</v>
      </c>
    </row>
    <row r="74" spans="1:12" ht="13.5">
      <c r="A74" s="79" t="s">
        <v>23</v>
      </c>
      <c r="B74" s="47"/>
      <c r="C74" s="6">
        <v>5247950</v>
      </c>
      <c r="D74" s="6">
        <v>1821520</v>
      </c>
      <c r="E74" s="7">
        <v>1790546</v>
      </c>
      <c r="F74" s="8">
        <v>100000</v>
      </c>
      <c r="G74" s="6"/>
      <c r="H74" s="6">
        <v>1255652</v>
      </c>
      <c r="I74" s="9">
        <v>1299922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26600130</v>
      </c>
      <c r="D75" s="21">
        <f aca="true" t="shared" si="10" ref="D75:L75">SUM(D70:D74)</f>
        <v>21041630</v>
      </c>
      <c r="E75" s="22">
        <f t="shared" si="10"/>
        <v>35603891</v>
      </c>
      <c r="F75" s="23">
        <f t="shared" si="10"/>
        <v>64831160</v>
      </c>
      <c r="G75" s="21">
        <f t="shared" si="10"/>
        <v>55531160</v>
      </c>
      <c r="H75" s="21">
        <f>SUM(H70:H74)</f>
        <v>45481102</v>
      </c>
      <c r="I75" s="24">
        <f t="shared" si="10"/>
        <v>50614952</v>
      </c>
      <c r="J75" s="25">
        <f t="shared" si="10"/>
        <v>57922135</v>
      </c>
      <c r="K75" s="21">
        <f t="shared" si="10"/>
        <v>63225400</v>
      </c>
      <c r="L75" s="22">
        <f t="shared" si="10"/>
        <v>59452600</v>
      </c>
    </row>
    <row r="76" spans="1:12" ht="13.5">
      <c r="A76" s="86" t="s">
        <v>25</v>
      </c>
      <c r="B76" s="39"/>
      <c r="C76" s="6">
        <v>1311755</v>
      </c>
      <c r="D76" s="6">
        <v>1777591</v>
      </c>
      <c r="E76" s="7">
        <v>1782716</v>
      </c>
      <c r="F76" s="8">
        <v>1642900</v>
      </c>
      <c r="G76" s="6">
        <v>1594790</v>
      </c>
      <c r="H76" s="6">
        <v>2206318</v>
      </c>
      <c r="I76" s="9">
        <v>2255477</v>
      </c>
      <c r="J76" s="10">
        <v>2382138</v>
      </c>
      <c r="K76" s="6">
        <v>2520200</v>
      </c>
      <c r="L76" s="7">
        <v>2669100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7012903</v>
      </c>
      <c r="D79" s="6">
        <v>6696399</v>
      </c>
      <c r="E79" s="7">
        <v>8169432</v>
      </c>
      <c r="F79" s="8">
        <v>12386665</v>
      </c>
      <c r="G79" s="6">
        <v>12085665</v>
      </c>
      <c r="H79" s="6">
        <v>8032907</v>
      </c>
      <c r="I79" s="9">
        <v>8325515</v>
      </c>
      <c r="J79" s="10">
        <v>11020888</v>
      </c>
      <c r="K79" s="6">
        <v>11571400</v>
      </c>
      <c r="L79" s="7">
        <v>12163300</v>
      </c>
    </row>
    <row r="80" spans="1:12" ht="13.5">
      <c r="A80" s="87" t="s">
        <v>46</v>
      </c>
      <c r="B80" s="71"/>
      <c r="C80" s="72">
        <f>SUM(C68:C69)</f>
        <v>56716462</v>
      </c>
      <c r="D80" s="72">
        <f aca="true" t="shared" si="11" ref="D80:L80">SUM(D68:D69)</f>
        <v>53313450</v>
      </c>
      <c r="E80" s="73">
        <f t="shared" si="11"/>
        <v>74132783</v>
      </c>
      <c r="F80" s="74">
        <f t="shared" si="11"/>
        <v>109960725</v>
      </c>
      <c r="G80" s="72">
        <f t="shared" si="11"/>
        <v>98611628</v>
      </c>
      <c r="H80" s="72">
        <f>SUM(H68:H69)</f>
        <v>55720327</v>
      </c>
      <c r="I80" s="75">
        <f t="shared" si="11"/>
        <v>92702200</v>
      </c>
      <c r="J80" s="76">
        <f t="shared" si="11"/>
        <v>102223761</v>
      </c>
      <c r="K80" s="72">
        <f t="shared" si="11"/>
        <v>107432900</v>
      </c>
      <c r="L80" s="73">
        <f t="shared" si="11"/>
        <v>104059200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1.2480827522013433</v>
      </c>
      <c r="D82" s="95">
        <f t="shared" si="12"/>
        <v>0.71097840593571</v>
      </c>
      <c r="E82" s="96">
        <f t="shared" si="12"/>
        <v>0.4337065493455763</v>
      </c>
      <c r="F82" s="97">
        <f t="shared" si="12"/>
        <v>1.3708041787599239</v>
      </c>
      <c r="G82" s="95">
        <f t="shared" si="12"/>
        <v>0.9913502769200111</v>
      </c>
      <c r="H82" s="95">
        <f t="shared" si="12"/>
        <v>0.883222679848422</v>
      </c>
      <c r="I82" s="98">
        <f t="shared" si="12"/>
        <v>1.2944492445760636</v>
      </c>
      <c r="J82" s="99">
        <f t="shared" si="12"/>
        <v>2.3012241062751833</v>
      </c>
      <c r="K82" s="95">
        <f t="shared" si="12"/>
        <v>5.179842740343952</v>
      </c>
      <c r="L82" s="96">
        <f t="shared" si="12"/>
        <v>1.8129534031344832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1.8053195454373996</v>
      </c>
      <c r="D83" s="95">
        <f t="shared" si="13"/>
        <v>1.076671318351295</v>
      </c>
      <c r="E83" s="96">
        <f t="shared" si="13"/>
        <v>0.9507253870489935</v>
      </c>
      <c r="F83" s="97">
        <f t="shared" si="13"/>
        <v>3.264207395498392</v>
      </c>
      <c r="G83" s="95">
        <f t="shared" si="13"/>
        <v>2.4636871078934557</v>
      </c>
      <c r="H83" s="95">
        <f t="shared" si="13"/>
        <v>0</v>
      </c>
      <c r="I83" s="98">
        <f t="shared" si="13"/>
        <v>1.726255572861466</v>
      </c>
      <c r="J83" s="99">
        <f t="shared" si="13"/>
        <v>3.102315768351964</v>
      </c>
      <c r="K83" s="95">
        <f t="shared" si="13"/>
        <v>3.0503657868434946</v>
      </c>
      <c r="L83" s="96">
        <f t="shared" si="13"/>
        <v>2.317506868362542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0.037</v>
      </c>
      <c r="D84" s="95">
        <f t="shared" si="14"/>
        <v>0.031</v>
      </c>
      <c r="E84" s="96">
        <f t="shared" si="14"/>
        <v>0.048</v>
      </c>
      <c r="F84" s="97">
        <f t="shared" si="14"/>
        <v>0.066</v>
      </c>
      <c r="G84" s="95">
        <f t="shared" si="14"/>
        <v>0.395</v>
      </c>
      <c r="H84" s="95">
        <f t="shared" si="14"/>
        <v>0</v>
      </c>
      <c r="I84" s="98">
        <f t="shared" si="14"/>
        <v>0.06</v>
      </c>
      <c r="J84" s="99">
        <f t="shared" si="14"/>
        <v>0.058</v>
      </c>
      <c r="K84" s="95">
        <f t="shared" si="14"/>
        <v>0.059</v>
      </c>
      <c r="L84" s="96">
        <f t="shared" si="14"/>
        <v>0.053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0.08</v>
      </c>
      <c r="D85" s="95">
        <f t="shared" si="15"/>
        <v>0.06</v>
      </c>
      <c r="E85" s="96">
        <f t="shared" si="15"/>
        <v>0.08</v>
      </c>
      <c r="F85" s="97">
        <f t="shared" si="15"/>
        <v>0.15</v>
      </c>
      <c r="G85" s="95">
        <f t="shared" si="15"/>
        <v>0.81</v>
      </c>
      <c r="H85" s="95">
        <f t="shared" si="15"/>
        <v>0</v>
      </c>
      <c r="I85" s="98">
        <f t="shared" si="15"/>
        <v>0.11</v>
      </c>
      <c r="J85" s="99">
        <f t="shared" si="15"/>
        <v>0.14</v>
      </c>
      <c r="K85" s="95">
        <f t="shared" si="15"/>
        <v>0.13</v>
      </c>
      <c r="L85" s="96">
        <f t="shared" si="15"/>
        <v>0.1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55720319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55720319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1226000</v>
      </c>
      <c r="D5" s="40">
        <f aca="true" t="shared" si="0" ref="D5:L5">SUM(D11:D18)</f>
        <v>5711178</v>
      </c>
      <c r="E5" s="41">
        <f t="shared" si="0"/>
        <v>2017125</v>
      </c>
      <c r="F5" s="42">
        <f t="shared" si="0"/>
        <v>1320000</v>
      </c>
      <c r="G5" s="40">
        <f t="shared" si="0"/>
        <v>4199000</v>
      </c>
      <c r="H5" s="40">
        <f>SUM(H11:H18)</f>
        <v>4018543</v>
      </c>
      <c r="I5" s="43">
        <f t="shared" si="0"/>
        <v>6144782</v>
      </c>
      <c r="J5" s="44">
        <f t="shared" si="0"/>
        <v>1137500</v>
      </c>
      <c r="K5" s="40">
        <f t="shared" si="0"/>
        <v>487500</v>
      </c>
      <c r="L5" s="41">
        <f t="shared" si="0"/>
        <v>485000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>
        <v>54000</v>
      </c>
      <c r="H9" s="6">
        <v>53624</v>
      </c>
      <c r="I9" s="9"/>
      <c r="J9" s="10">
        <v>250000</v>
      </c>
      <c r="K9" s="6"/>
      <c r="L9" s="7"/>
    </row>
    <row r="10" spans="1:12" ht="13.5">
      <c r="A10" s="46" t="s">
        <v>23</v>
      </c>
      <c r="B10" s="47"/>
      <c r="C10" s="6"/>
      <c r="D10" s="6">
        <v>5711178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5711178</v>
      </c>
      <c r="E11" s="22">
        <f t="shared" si="1"/>
        <v>0</v>
      </c>
      <c r="F11" s="23">
        <f t="shared" si="1"/>
        <v>0</v>
      </c>
      <c r="G11" s="21">
        <f t="shared" si="1"/>
        <v>54000</v>
      </c>
      <c r="H11" s="21">
        <f>SUM(H6:H10)</f>
        <v>53624</v>
      </c>
      <c r="I11" s="24">
        <f t="shared" si="1"/>
        <v>0</v>
      </c>
      <c r="J11" s="25">
        <f t="shared" si="1"/>
        <v>250000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>
        <v>1226000</v>
      </c>
      <c r="D12" s="6"/>
      <c r="E12" s="7">
        <v>80017</v>
      </c>
      <c r="F12" s="8">
        <v>735000</v>
      </c>
      <c r="G12" s="6"/>
      <c r="H12" s="6"/>
      <c r="I12" s="9">
        <v>53624</v>
      </c>
      <c r="J12" s="10">
        <v>310000</v>
      </c>
      <c r="K12" s="6">
        <v>260000</v>
      </c>
      <c r="L12" s="7">
        <v>260000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>
        <v>1907878</v>
      </c>
      <c r="F15" s="8">
        <v>585000</v>
      </c>
      <c r="G15" s="6">
        <v>4145000</v>
      </c>
      <c r="H15" s="6">
        <v>3964919</v>
      </c>
      <c r="I15" s="9">
        <v>5731282</v>
      </c>
      <c r="J15" s="10">
        <v>577500</v>
      </c>
      <c r="K15" s="6">
        <v>227500</v>
      </c>
      <c r="L15" s="7">
        <v>225000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29230</v>
      </c>
      <c r="F18" s="18"/>
      <c r="G18" s="16"/>
      <c r="H18" s="16"/>
      <c r="I18" s="19">
        <v>359876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3130529</v>
      </c>
      <c r="E20" s="54">
        <f t="shared" si="2"/>
        <v>0</v>
      </c>
      <c r="F20" s="55">
        <f t="shared" si="2"/>
        <v>4095494</v>
      </c>
      <c r="G20" s="53">
        <f t="shared" si="2"/>
        <v>2514295</v>
      </c>
      <c r="H20" s="53">
        <f>SUM(H26:H33)</f>
        <v>2253508</v>
      </c>
      <c r="I20" s="56">
        <f t="shared" si="2"/>
        <v>35727</v>
      </c>
      <c r="J20" s="57">
        <f t="shared" si="2"/>
        <v>1321000</v>
      </c>
      <c r="K20" s="53">
        <f t="shared" si="2"/>
        <v>1153000</v>
      </c>
      <c r="L20" s="54">
        <f t="shared" si="2"/>
        <v>1150000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>
        <v>148984</v>
      </c>
      <c r="E27" s="7"/>
      <c r="F27" s="8">
        <v>1950000</v>
      </c>
      <c r="G27" s="6"/>
      <c r="H27" s="6">
        <v>7123</v>
      </c>
      <c r="I27" s="9"/>
      <c r="J27" s="10">
        <v>850000</v>
      </c>
      <c r="K27" s="6">
        <v>850000</v>
      </c>
      <c r="L27" s="7">
        <v>850000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>
        <v>2907131</v>
      </c>
      <c r="E30" s="7"/>
      <c r="F30" s="8">
        <v>2145494</v>
      </c>
      <c r="G30" s="6">
        <v>2514295</v>
      </c>
      <c r="H30" s="6">
        <v>2246385</v>
      </c>
      <c r="I30" s="9">
        <v>35727</v>
      </c>
      <c r="J30" s="10">
        <v>471000</v>
      </c>
      <c r="K30" s="6">
        <v>303000</v>
      </c>
      <c r="L30" s="7">
        <v>300000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>
        <v>74414</v>
      </c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54000</v>
      </c>
      <c r="H39" s="6">
        <f>H9+H24</f>
        <v>53624</v>
      </c>
      <c r="I39" s="9">
        <f t="shared" si="4"/>
        <v>0</v>
      </c>
      <c r="J39" s="10">
        <f t="shared" si="4"/>
        <v>250000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5711178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5711178</v>
      </c>
      <c r="E41" s="22">
        <f t="shared" si="5"/>
        <v>0</v>
      </c>
      <c r="F41" s="23">
        <f t="shared" si="5"/>
        <v>0</v>
      </c>
      <c r="G41" s="21">
        <f t="shared" si="5"/>
        <v>54000</v>
      </c>
      <c r="H41" s="21">
        <f>SUM(H36:H40)</f>
        <v>53624</v>
      </c>
      <c r="I41" s="24">
        <f t="shared" si="5"/>
        <v>0</v>
      </c>
      <c r="J41" s="25">
        <f t="shared" si="5"/>
        <v>250000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1226000</v>
      </c>
      <c r="D42" s="6">
        <f t="shared" si="4"/>
        <v>148984</v>
      </c>
      <c r="E42" s="61">
        <f t="shared" si="4"/>
        <v>80017</v>
      </c>
      <c r="F42" s="62">
        <f t="shared" si="4"/>
        <v>2685000</v>
      </c>
      <c r="G42" s="60">
        <f t="shared" si="4"/>
        <v>0</v>
      </c>
      <c r="H42" s="60">
        <f t="shared" si="4"/>
        <v>7123</v>
      </c>
      <c r="I42" s="63">
        <f t="shared" si="4"/>
        <v>53624</v>
      </c>
      <c r="J42" s="64">
        <f t="shared" si="4"/>
        <v>1160000</v>
      </c>
      <c r="K42" s="60">
        <f t="shared" si="4"/>
        <v>1110000</v>
      </c>
      <c r="L42" s="61">
        <f t="shared" si="4"/>
        <v>1110000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2907131</v>
      </c>
      <c r="E45" s="61">
        <f t="shared" si="4"/>
        <v>1907878</v>
      </c>
      <c r="F45" s="62">
        <f t="shared" si="4"/>
        <v>2730494</v>
      </c>
      <c r="G45" s="60">
        <f t="shared" si="4"/>
        <v>6659295</v>
      </c>
      <c r="H45" s="60">
        <f t="shared" si="4"/>
        <v>6211304</v>
      </c>
      <c r="I45" s="63">
        <f t="shared" si="4"/>
        <v>5767009</v>
      </c>
      <c r="J45" s="64">
        <f t="shared" si="4"/>
        <v>1048500</v>
      </c>
      <c r="K45" s="60">
        <f t="shared" si="4"/>
        <v>530500</v>
      </c>
      <c r="L45" s="61">
        <f t="shared" si="4"/>
        <v>525000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74414</v>
      </c>
      <c r="E48" s="61">
        <f t="shared" si="4"/>
        <v>29230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359876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1226000</v>
      </c>
      <c r="D49" s="72">
        <f aca="true" t="shared" si="6" ref="D49:L49">SUM(D41:D48)</f>
        <v>8841707</v>
      </c>
      <c r="E49" s="73">
        <f t="shared" si="6"/>
        <v>2017125</v>
      </c>
      <c r="F49" s="74">
        <f t="shared" si="6"/>
        <v>5415494</v>
      </c>
      <c r="G49" s="72">
        <f t="shared" si="6"/>
        <v>6713295</v>
      </c>
      <c r="H49" s="72">
        <f>SUM(H41:H48)</f>
        <v>6272051</v>
      </c>
      <c r="I49" s="75">
        <f t="shared" si="6"/>
        <v>6180509</v>
      </c>
      <c r="J49" s="76">
        <f t="shared" si="6"/>
        <v>2458500</v>
      </c>
      <c r="K49" s="72">
        <f t="shared" si="6"/>
        <v>1640500</v>
      </c>
      <c r="L49" s="73">
        <f t="shared" si="6"/>
        <v>1635000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>
        <v>69520</v>
      </c>
      <c r="E52" s="7">
        <v>64847</v>
      </c>
      <c r="F52" s="8"/>
      <c r="G52" s="6"/>
      <c r="H52" s="6"/>
      <c r="I52" s="9">
        <v>60561</v>
      </c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>
        <v>54000</v>
      </c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>
        <v>74619</v>
      </c>
      <c r="D56" s="6">
        <v>5711178</v>
      </c>
      <c r="E56" s="7"/>
      <c r="F56" s="8">
        <v>137443250</v>
      </c>
      <c r="G56" s="6">
        <v>137443250</v>
      </c>
      <c r="H56" s="6"/>
      <c r="I56" s="9"/>
      <c r="J56" s="10">
        <v>141185000</v>
      </c>
      <c r="K56" s="6">
        <v>139757000</v>
      </c>
      <c r="L56" s="7">
        <v>138322000</v>
      </c>
    </row>
    <row r="57" spans="1:12" ht="13.5">
      <c r="A57" s="80" t="s">
        <v>24</v>
      </c>
      <c r="B57" s="47"/>
      <c r="C57" s="21">
        <f>SUM(C52:C56)</f>
        <v>74619</v>
      </c>
      <c r="D57" s="21">
        <f aca="true" t="shared" si="7" ref="D57:L57">SUM(D52:D56)</f>
        <v>5780698</v>
      </c>
      <c r="E57" s="22">
        <f t="shared" si="7"/>
        <v>64847</v>
      </c>
      <c r="F57" s="23">
        <f t="shared" si="7"/>
        <v>137443250</v>
      </c>
      <c r="G57" s="21">
        <f t="shared" si="7"/>
        <v>137497250</v>
      </c>
      <c r="H57" s="21">
        <f>SUM(H52:H56)</f>
        <v>0</v>
      </c>
      <c r="I57" s="24">
        <f t="shared" si="7"/>
        <v>60561</v>
      </c>
      <c r="J57" s="25">
        <f t="shared" si="7"/>
        <v>141185000</v>
      </c>
      <c r="K57" s="21">
        <f t="shared" si="7"/>
        <v>139757000</v>
      </c>
      <c r="L57" s="22">
        <f t="shared" si="7"/>
        <v>138322000</v>
      </c>
    </row>
    <row r="58" spans="1:12" ht="13.5">
      <c r="A58" s="77" t="s">
        <v>25</v>
      </c>
      <c r="B58" s="39"/>
      <c r="C58" s="6">
        <v>1947847</v>
      </c>
      <c r="D58" s="6">
        <v>828886</v>
      </c>
      <c r="E58" s="7">
        <v>813134</v>
      </c>
      <c r="F58" s="8">
        <v>1624000</v>
      </c>
      <c r="G58" s="6">
        <v>-1061000</v>
      </c>
      <c r="H58" s="6"/>
      <c r="I58" s="9">
        <v>823893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171532999</v>
      </c>
      <c r="D60" s="6">
        <v>85760987</v>
      </c>
      <c r="E60" s="7">
        <v>85644952</v>
      </c>
      <c r="F60" s="8">
        <v>85712000</v>
      </c>
      <c r="G60" s="6">
        <v>85712000</v>
      </c>
      <c r="H60" s="6"/>
      <c r="I60" s="9">
        <v>85532767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292678146</v>
      </c>
      <c r="D61" s="6">
        <v>135128007</v>
      </c>
      <c r="E61" s="7">
        <v>140100105</v>
      </c>
      <c r="F61" s="8">
        <v>2730494</v>
      </c>
      <c r="G61" s="6">
        <v>6659295</v>
      </c>
      <c r="H61" s="6"/>
      <c r="I61" s="9">
        <v>143043829</v>
      </c>
      <c r="J61" s="10">
        <v>87495500</v>
      </c>
      <c r="K61" s="6">
        <v>87637500</v>
      </c>
      <c r="L61" s="7">
        <v>87677000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2827207</v>
      </c>
      <c r="D64" s="6">
        <v>2301485</v>
      </c>
      <c r="E64" s="7">
        <v>1851194</v>
      </c>
      <c r="F64" s="8">
        <v>2101000</v>
      </c>
      <c r="G64" s="6">
        <v>2101000</v>
      </c>
      <c r="H64" s="6"/>
      <c r="I64" s="9">
        <v>1819116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469060818</v>
      </c>
      <c r="D65" s="72">
        <f aca="true" t="shared" si="8" ref="D65:L65">SUM(D57:D64)</f>
        <v>229800063</v>
      </c>
      <c r="E65" s="73">
        <f t="shared" si="8"/>
        <v>228474232</v>
      </c>
      <c r="F65" s="74">
        <f t="shared" si="8"/>
        <v>229610744</v>
      </c>
      <c r="G65" s="72">
        <f t="shared" si="8"/>
        <v>230908545</v>
      </c>
      <c r="H65" s="72">
        <f>SUM(H57:H64)</f>
        <v>0</v>
      </c>
      <c r="I65" s="75">
        <f t="shared" si="8"/>
        <v>231280166</v>
      </c>
      <c r="J65" s="82">
        <f t="shared" si="8"/>
        <v>228680500</v>
      </c>
      <c r="K65" s="72">
        <f t="shared" si="8"/>
        <v>227394500</v>
      </c>
      <c r="L65" s="73">
        <f t="shared" si="8"/>
        <v>225999000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4830626</v>
      </c>
      <c r="D68" s="60">
        <v>247610520</v>
      </c>
      <c r="E68" s="61">
        <v>3290214</v>
      </c>
      <c r="F68" s="62">
        <v>4086778</v>
      </c>
      <c r="G68" s="60">
        <v>3669970</v>
      </c>
      <c r="H68" s="60"/>
      <c r="I68" s="63">
        <v>3105622</v>
      </c>
      <c r="J68" s="64">
        <v>3069970</v>
      </c>
      <c r="K68" s="60">
        <v>3069970</v>
      </c>
      <c r="L68" s="61">
        <v>3069970</v>
      </c>
    </row>
    <row r="69" spans="1:12" ht="13.5">
      <c r="A69" s="84" t="s">
        <v>43</v>
      </c>
      <c r="B69" s="39" t="s">
        <v>44</v>
      </c>
      <c r="C69" s="60">
        <f>SUM(C75:C79)</f>
        <v>2957000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5587500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4936000</v>
      </c>
      <c r="K69" s="60">
        <f t="shared" si="9"/>
        <v>5268000</v>
      </c>
      <c r="L69" s="61">
        <f t="shared" si="9"/>
        <v>5573000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2000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2000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>
        <v>2164000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2957000</v>
      </c>
      <c r="D79" s="6"/>
      <c r="E79" s="7"/>
      <c r="F79" s="8">
        <v>3421500</v>
      </c>
      <c r="G79" s="6"/>
      <c r="H79" s="6"/>
      <c r="I79" s="9"/>
      <c r="J79" s="10">
        <v>4936000</v>
      </c>
      <c r="K79" s="6">
        <v>5268000</v>
      </c>
      <c r="L79" s="7">
        <v>5573000</v>
      </c>
    </row>
    <row r="80" spans="1:12" ht="13.5">
      <c r="A80" s="87" t="s">
        <v>46</v>
      </c>
      <c r="B80" s="71"/>
      <c r="C80" s="72">
        <f>SUM(C68:C69)</f>
        <v>7787626</v>
      </c>
      <c r="D80" s="72">
        <f aca="true" t="shared" si="11" ref="D80:L80">SUM(D68:D69)</f>
        <v>247610520</v>
      </c>
      <c r="E80" s="73">
        <f t="shared" si="11"/>
        <v>3290214</v>
      </c>
      <c r="F80" s="74">
        <f t="shared" si="11"/>
        <v>9674278</v>
      </c>
      <c r="G80" s="72">
        <f t="shared" si="11"/>
        <v>3669970</v>
      </c>
      <c r="H80" s="72">
        <f>SUM(H68:H69)</f>
        <v>0</v>
      </c>
      <c r="I80" s="75">
        <f t="shared" si="11"/>
        <v>3105622</v>
      </c>
      <c r="J80" s="76">
        <f t="shared" si="11"/>
        <v>8005970</v>
      </c>
      <c r="K80" s="72">
        <f t="shared" si="11"/>
        <v>8337970</v>
      </c>
      <c r="L80" s="73">
        <f t="shared" si="11"/>
        <v>8642970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0.5481406813095302</v>
      </c>
      <c r="E82" s="96">
        <f t="shared" si="12"/>
        <v>0</v>
      </c>
      <c r="F82" s="97">
        <f t="shared" si="12"/>
        <v>3.10264696969697</v>
      </c>
      <c r="G82" s="95">
        <f t="shared" si="12"/>
        <v>0.5987842343415098</v>
      </c>
      <c r="H82" s="95">
        <f t="shared" si="12"/>
        <v>0.5607773762779197</v>
      </c>
      <c r="I82" s="98">
        <f t="shared" si="12"/>
        <v>0.005814201382571424</v>
      </c>
      <c r="J82" s="99">
        <f t="shared" si="12"/>
        <v>1.1613186813186813</v>
      </c>
      <c r="K82" s="95">
        <f t="shared" si="12"/>
        <v>2.365128205128205</v>
      </c>
      <c r="L82" s="96">
        <f t="shared" si="12"/>
        <v>2.3711340206185567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0.012642956365504988</v>
      </c>
      <c r="E83" s="96">
        <f t="shared" si="13"/>
        <v>0</v>
      </c>
      <c r="F83" s="97">
        <f t="shared" si="13"/>
        <v>1.0021327314573976</v>
      </c>
      <c r="G83" s="95">
        <f t="shared" si="13"/>
        <v>0.6850996057188479</v>
      </c>
      <c r="H83" s="95">
        <f t="shared" si="13"/>
        <v>0</v>
      </c>
      <c r="I83" s="98">
        <f t="shared" si="13"/>
        <v>0.011503975693113972</v>
      </c>
      <c r="J83" s="99">
        <f t="shared" si="13"/>
        <v>0.4302973644693596</v>
      </c>
      <c r="K83" s="95">
        <f t="shared" si="13"/>
        <v>0.375573702674619</v>
      </c>
      <c r="L83" s="96">
        <f t="shared" si="13"/>
        <v>0.3745964944282843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0.006</v>
      </c>
      <c r="D84" s="95">
        <f t="shared" si="14"/>
        <v>0</v>
      </c>
      <c r="E84" s="96">
        <f t="shared" si="14"/>
        <v>0</v>
      </c>
      <c r="F84" s="97">
        <f t="shared" si="14"/>
        <v>0.024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0.022</v>
      </c>
      <c r="K84" s="95">
        <f t="shared" si="14"/>
        <v>0.023</v>
      </c>
      <c r="L84" s="96">
        <f t="shared" si="14"/>
        <v>0.025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</v>
      </c>
      <c r="F85" s="97">
        <f t="shared" si="15"/>
        <v>0.04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4859470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5588877</v>
      </c>
      <c r="G92" s="6"/>
      <c r="H92" s="6"/>
      <c r="I92" s="9"/>
      <c r="J92" s="10">
        <v>4935421</v>
      </c>
      <c r="K92" s="6">
        <v>5267665</v>
      </c>
      <c r="L92" s="26">
        <v>5573354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5588877</v>
      </c>
      <c r="G93" s="72">
        <f t="shared" si="16"/>
        <v>0</v>
      </c>
      <c r="H93" s="72">
        <f>SUM(H89:H92)</f>
        <v>4859470</v>
      </c>
      <c r="I93" s="75">
        <f t="shared" si="16"/>
        <v>0</v>
      </c>
      <c r="J93" s="76">
        <f t="shared" si="16"/>
        <v>4935421</v>
      </c>
      <c r="K93" s="72">
        <f t="shared" si="16"/>
        <v>5267665</v>
      </c>
      <c r="L93" s="121">
        <f t="shared" si="16"/>
        <v>5573354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10223318</v>
      </c>
      <c r="D5" s="40">
        <f aca="true" t="shared" si="0" ref="D5:L5">SUM(D11:D18)</f>
        <v>23447491</v>
      </c>
      <c r="E5" s="41">
        <f t="shared" si="0"/>
        <v>13516911</v>
      </c>
      <c r="F5" s="42">
        <f t="shared" si="0"/>
        <v>14703200</v>
      </c>
      <c r="G5" s="40">
        <f t="shared" si="0"/>
        <v>11723941</v>
      </c>
      <c r="H5" s="40">
        <f>SUM(H11:H18)</f>
        <v>9675679</v>
      </c>
      <c r="I5" s="43">
        <f t="shared" si="0"/>
        <v>8272029</v>
      </c>
      <c r="J5" s="44">
        <f t="shared" si="0"/>
        <v>9115000</v>
      </c>
      <c r="K5" s="40">
        <f t="shared" si="0"/>
        <v>10782000</v>
      </c>
      <c r="L5" s="41">
        <f t="shared" si="0"/>
        <v>13856000</v>
      </c>
    </row>
    <row r="6" spans="1:12" ht="13.5">
      <c r="A6" s="46" t="s">
        <v>19</v>
      </c>
      <c r="B6" s="47"/>
      <c r="C6" s="6">
        <v>1863246</v>
      </c>
      <c r="D6" s="6">
        <v>6138529</v>
      </c>
      <c r="E6" s="7">
        <v>3584985</v>
      </c>
      <c r="F6" s="8"/>
      <c r="G6" s="6">
        <v>1318035</v>
      </c>
      <c r="H6" s="6">
        <v>994695</v>
      </c>
      <c r="I6" s="9">
        <v>1037729</v>
      </c>
      <c r="J6" s="10">
        <v>750000</v>
      </c>
      <c r="K6" s="6"/>
      <c r="L6" s="7">
        <v>1417000</v>
      </c>
    </row>
    <row r="7" spans="1:12" ht="13.5">
      <c r="A7" s="46" t="s">
        <v>20</v>
      </c>
      <c r="B7" s="47"/>
      <c r="C7" s="6">
        <v>100475</v>
      </c>
      <c r="D7" s="6">
        <v>2046835</v>
      </c>
      <c r="E7" s="7">
        <v>5665466</v>
      </c>
      <c r="F7" s="8">
        <v>2000000</v>
      </c>
      <c r="G7" s="6">
        <v>2400000</v>
      </c>
      <c r="H7" s="6">
        <v>488317</v>
      </c>
      <c r="I7" s="9">
        <v>3519675</v>
      </c>
      <c r="J7" s="10">
        <v>2000000</v>
      </c>
      <c r="K7" s="6">
        <v>4000000</v>
      </c>
      <c r="L7" s="7">
        <v>7000000</v>
      </c>
    </row>
    <row r="8" spans="1:12" ht="13.5">
      <c r="A8" s="46" t="s">
        <v>21</v>
      </c>
      <c r="B8" s="47"/>
      <c r="C8" s="6">
        <v>222750</v>
      </c>
      <c r="D8" s="6">
        <v>592997</v>
      </c>
      <c r="E8" s="7">
        <v>1407126</v>
      </c>
      <c r="F8" s="8">
        <v>6270795</v>
      </c>
      <c r="G8" s="6">
        <v>4461713</v>
      </c>
      <c r="H8" s="6">
        <v>3781291</v>
      </c>
      <c r="I8" s="9">
        <v>828106</v>
      </c>
      <c r="J8" s="10">
        <v>5641000</v>
      </c>
      <c r="K8" s="6">
        <v>6489000</v>
      </c>
      <c r="L8" s="7">
        <v>4566000</v>
      </c>
    </row>
    <row r="9" spans="1:12" ht="13.5">
      <c r="A9" s="46" t="s">
        <v>22</v>
      </c>
      <c r="B9" s="47"/>
      <c r="C9" s="6">
        <v>5948243</v>
      </c>
      <c r="D9" s="6">
        <v>1127431</v>
      </c>
      <c r="E9" s="7">
        <v>1022223</v>
      </c>
      <c r="F9" s="8">
        <v>3150000</v>
      </c>
      <c r="G9" s="6">
        <v>150000</v>
      </c>
      <c r="H9" s="6">
        <v>26727</v>
      </c>
      <c r="I9" s="9">
        <v>32977</v>
      </c>
      <c r="J9" s="10">
        <v>440000</v>
      </c>
      <c r="K9" s="6">
        <v>230000</v>
      </c>
      <c r="L9" s="7">
        <v>230000</v>
      </c>
    </row>
    <row r="10" spans="1:12" ht="13.5">
      <c r="A10" s="46" t="s">
        <v>23</v>
      </c>
      <c r="B10" s="47"/>
      <c r="C10" s="6"/>
      <c r="D10" s="6">
        <v>7843992</v>
      </c>
      <c r="E10" s="7">
        <v>515565</v>
      </c>
      <c r="F10" s="8">
        <v>1600000</v>
      </c>
      <c r="G10" s="6">
        <v>160000</v>
      </c>
      <c r="H10" s="6">
        <v>765972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8134714</v>
      </c>
      <c r="D11" s="21">
        <f aca="true" t="shared" si="1" ref="D11:L11">SUM(D6:D10)</f>
        <v>17749784</v>
      </c>
      <c r="E11" s="22">
        <f t="shared" si="1"/>
        <v>12195365</v>
      </c>
      <c r="F11" s="23">
        <f t="shared" si="1"/>
        <v>13020795</v>
      </c>
      <c r="G11" s="21">
        <f t="shared" si="1"/>
        <v>8489748</v>
      </c>
      <c r="H11" s="21">
        <f>SUM(H6:H10)</f>
        <v>6057002</v>
      </c>
      <c r="I11" s="24">
        <f t="shared" si="1"/>
        <v>5418487</v>
      </c>
      <c r="J11" s="25">
        <f t="shared" si="1"/>
        <v>8831000</v>
      </c>
      <c r="K11" s="21">
        <f t="shared" si="1"/>
        <v>10719000</v>
      </c>
      <c r="L11" s="22">
        <f t="shared" si="1"/>
        <v>13213000</v>
      </c>
    </row>
    <row r="12" spans="1:12" ht="13.5">
      <c r="A12" s="49" t="s">
        <v>25</v>
      </c>
      <c r="B12" s="39"/>
      <c r="C12" s="6">
        <v>1848418</v>
      </c>
      <c r="D12" s="6">
        <v>1505963</v>
      </c>
      <c r="E12" s="7">
        <v>381253</v>
      </c>
      <c r="F12" s="8">
        <v>429405</v>
      </c>
      <c r="G12" s="6">
        <v>537705</v>
      </c>
      <c r="H12" s="6">
        <v>299121</v>
      </c>
      <c r="I12" s="9">
        <v>1202385</v>
      </c>
      <c r="J12" s="10">
        <v>140000</v>
      </c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>
        <v>210821</v>
      </c>
      <c r="E14" s="7"/>
      <c r="F14" s="8">
        <v>160000</v>
      </c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240186</v>
      </c>
      <c r="D15" s="6">
        <v>3356433</v>
      </c>
      <c r="E15" s="7">
        <v>773925</v>
      </c>
      <c r="F15" s="8">
        <v>1093000</v>
      </c>
      <c r="G15" s="6">
        <v>2696488</v>
      </c>
      <c r="H15" s="6">
        <v>3319556</v>
      </c>
      <c r="I15" s="9">
        <v>1651157</v>
      </c>
      <c r="J15" s="10">
        <v>144000</v>
      </c>
      <c r="K15" s="6">
        <v>63000</v>
      </c>
      <c r="L15" s="7">
        <v>643000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624490</v>
      </c>
      <c r="E18" s="17">
        <v>166368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1863246</v>
      </c>
      <c r="D36" s="6">
        <f t="shared" si="4"/>
        <v>6138529</v>
      </c>
      <c r="E36" s="7">
        <f t="shared" si="4"/>
        <v>3584985</v>
      </c>
      <c r="F36" s="8">
        <f t="shared" si="4"/>
        <v>0</v>
      </c>
      <c r="G36" s="6">
        <f t="shared" si="4"/>
        <v>1318035</v>
      </c>
      <c r="H36" s="6">
        <f>H6+H21</f>
        <v>994695</v>
      </c>
      <c r="I36" s="9">
        <f t="shared" si="4"/>
        <v>1037729</v>
      </c>
      <c r="J36" s="10">
        <f t="shared" si="4"/>
        <v>750000</v>
      </c>
      <c r="K36" s="6">
        <f t="shared" si="4"/>
        <v>0</v>
      </c>
      <c r="L36" s="7">
        <f t="shared" si="4"/>
        <v>1417000</v>
      </c>
    </row>
    <row r="37" spans="1:12" ht="13.5">
      <c r="A37" s="46" t="s">
        <v>20</v>
      </c>
      <c r="B37" s="47"/>
      <c r="C37" s="6">
        <f t="shared" si="4"/>
        <v>100475</v>
      </c>
      <c r="D37" s="6">
        <f t="shared" si="4"/>
        <v>2046835</v>
      </c>
      <c r="E37" s="7">
        <f t="shared" si="4"/>
        <v>5665466</v>
      </c>
      <c r="F37" s="8">
        <f t="shared" si="4"/>
        <v>2000000</v>
      </c>
      <c r="G37" s="6">
        <f t="shared" si="4"/>
        <v>2400000</v>
      </c>
      <c r="H37" s="6">
        <f>H7+H22</f>
        <v>488317</v>
      </c>
      <c r="I37" s="9">
        <f t="shared" si="4"/>
        <v>3519675</v>
      </c>
      <c r="J37" s="10">
        <f t="shared" si="4"/>
        <v>2000000</v>
      </c>
      <c r="K37" s="6">
        <f t="shared" si="4"/>
        <v>4000000</v>
      </c>
      <c r="L37" s="7">
        <f t="shared" si="4"/>
        <v>7000000</v>
      </c>
    </row>
    <row r="38" spans="1:12" ht="13.5">
      <c r="A38" s="46" t="s">
        <v>21</v>
      </c>
      <c r="B38" s="47"/>
      <c r="C38" s="6">
        <f t="shared" si="4"/>
        <v>222750</v>
      </c>
      <c r="D38" s="6">
        <f t="shared" si="4"/>
        <v>592997</v>
      </c>
      <c r="E38" s="7">
        <f t="shared" si="4"/>
        <v>1407126</v>
      </c>
      <c r="F38" s="8">
        <f t="shared" si="4"/>
        <v>6270795</v>
      </c>
      <c r="G38" s="6">
        <f t="shared" si="4"/>
        <v>4461713</v>
      </c>
      <c r="H38" s="6">
        <f>H8+H23</f>
        <v>3781291</v>
      </c>
      <c r="I38" s="9">
        <f t="shared" si="4"/>
        <v>828106</v>
      </c>
      <c r="J38" s="10">
        <f t="shared" si="4"/>
        <v>5641000</v>
      </c>
      <c r="K38" s="6">
        <f t="shared" si="4"/>
        <v>6489000</v>
      </c>
      <c r="L38" s="7">
        <f t="shared" si="4"/>
        <v>4566000</v>
      </c>
    </row>
    <row r="39" spans="1:12" ht="13.5">
      <c r="A39" s="46" t="s">
        <v>22</v>
      </c>
      <c r="B39" s="47"/>
      <c r="C39" s="6">
        <f t="shared" si="4"/>
        <v>5948243</v>
      </c>
      <c r="D39" s="6">
        <f t="shared" si="4"/>
        <v>1127431</v>
      </c>
      <c r="E39" s="7">
        <f t="shared" si="4"/>
        <v>1022223</v>
      </c>
      <c r="F39" s="8">
        <f t="shared" si="4"/>
        <v>3150000</v>
      </c>
      <c r="G39" s="6">
        <f t="shared" si="4"/>
        <v>150000</v>
      </c>
      <c r="H39" s="6">
        <f>H9+H24</f>
        <v>26727</v>
      </c>
      <c r="I39" s="9">
        <f t="shared" si="4"/>
        <v>32977</v>
      </c>
      <c r="J39" s="10">
        <f t="shared" si="4"/>
        <v>440000</v>
      </c>
      <c r="K39" s="6">
        <f t="shared" si="4"/>
        <v>230000</v>
      </c>
      <c r="L39" s="7">
        <f t="shared" si="4"/>
        <v>230000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7843992</v>
      </c>
      <c r="E40" s="7">
        <f t="shared" si="4"/>
        <v>515565</v>
      </c>
      <c r="F40" s="8">
        <f t="shared" si="4"/>
        <v>1600000</v>
      </c>
      <c r="G40" s="6">
        <f t="shared" si="4"/>
        <v>160000</v>
      </c>
      <c r="H40" s="6">
        <f>H10+H25</f>
        <v>765972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8134714</v>
      </c>
      <c r="D41" s="21">
        <f aca="true" t="shared" si="5" ref="D41:L41">SUM(D36:D40)</f>
        <v>17749784</v>
      </c>
      <c r="E41" s="22">
        <f t="shared" si="5"/>
        <v>12195365</v>
      </c>
      <c r="F41" s="23">
        <f t="shared" si="5"/>
        <v>13020795</v>
      </c>
      <c r="G41" s="21">
        <f t="shared" si="5"/>
        <v>8489748</v>
      </c>
      <c r="H41" s="21">
        <f>SUM(H36:H40)</f>
        <v>6057002</v>
      </c>
      <c r="I41" s="24">
        <f t="shared" si="5"/>
        <v>5418487</v>
      </c>
      <c r="J41" s="25">
        <f t="shared" si="5"/>
        <v>8831000</v>
      </c>
      <c r="K41" s="21">
        <f t="shared" si="5"/>
        <v>10719000</v>
      </c>
      <c r="L41" s="22">
        <f t="shared" si="5"/>
        <v>13213000</v>
      </c>
    </row>
    <row r="42" spans="1:12" ht="13.5">
      <c r="A42" s="49" t="s">
        <v>25</v>
      </c>
      <c r="B42" s="39"/>
      <c r="C42" s="6">
        <f t="shared" si="4"/>
        <v>1848418</v>
      </c>
      <c r="D42" s="6">
        <f t="shared" si="4"/>
        <v>1505963</v>
      </c>
      <c r="E42" s="61">
        <f t="shared" si="4"/>
        <v>381253</v>
      </c>
      <c r="F42" s="62">
        <f t="shared" si="4"/>
        <v>429405</v>
      </c>
      <c r="G42" s="60">
        <f t="shared" si="4"/>
        <v>537705</v>
      </c>
      <c r="H42" s="60">
        <f t="shared" si="4"/>
        <v>299121</v>
      </c>
      <c r="I42" s="63">
        <f t="shared" si="4"/>
        <v>1202385</v>
      </c>
      <c r="J42" s="64">
        <f t="shared" si="4"/>
        <v>140000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210821</v>
      </c>
      <c r="E44" s="61">
        <f t="shared" si="4"/>
        <v>0</v>
      </c>
      <c r="F44" s="62">
        <f t="shared" si="4"/>
        <v>160000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240186</v>
      </c>
      <c r="D45" s="6">
        <f t="shared" si="4"/>
        <v>3356433</v>
      </c>
      <c r="E45" s="61">
        <f t="shared" si="4"/>
        <v>773925</v>
      </c>
      <c r="F45" s="62">
        <f t="shared" si="4"/>
        <v>1093000</v>
      </c>
      <c r="G45" s="60">
        <f t="shared" si="4"/>
        <v>2696488</v>
      </c>
      <c r="H45" s="60">
        <f t="shared" si="4"/>
        <v>3319556</v>
      </c>
      <c r="I45" s="63">
        <f t="shared" si="4"/>
        <v>1651157</v>
      </c>
      <c r="J45" s="64">
        <f t="shared" si="4"/>
        <v>144000</v>
      </c>
      <c r="K45" s="60">
        <f t="shared" si="4"/>
        <v>63000</v>
      </c>
      <c r="L45" s="61">
        <f t="shared" si="4"/>
        <v>643000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624490</v>
      </c>
      <c r="E48" s="61">
        <f t="shared" si="4"/>
        <v>166368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10223318</v>
      </c>
      <c r="D49" s="72">
        <f aca="true" t="shared" si="6" ref="D49:L49">SUM(D41:D48)</f>
        <v>23447491</v>
      </c>
      <c r="E49" s="73">
        <f t="shared" si="6"/>
        <v>13516911</v>
      </c>
      <c r="F49" s="74">
        <f t="shared" si="6"/>
        <v>14703200</v>
      </c>
      <c r="G49" s="72">
        <f t="shared" si="6"/>
        <v>11723941</v>
      </c>
      <c r="H49" s="72">
        <f>SUM(H41:H48)</f>
        <v>9675679</v>
      </c>
      <c r="I49" s="75">
        <f t="shared" si="6"/>
        <v>8272029</v>
      </c>
      <c r="J49" s="76">
        <f t="shared" si="6"/>
        <v>9115000</v>
      </c>
      <c r="K49" s="72">
        <f t="shared" si="6"/>
        <v>10782000</v>
      </c>
      <c r="L49" s="73">
        <f t="shared" si="6"/>
        <v>13856000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1863246</v>
      </c>
      <c r="D52" s="6">
        <v>58811620</v>
      </c>
      <c r="E52" s="7">
        <v>58883477</v>
      </c>
      <c r="F52" s="8">
        <v>43193193</v>
      </c>
      <c r="G52" s="6">
        <v>2636070</v>
      </c>
      <c r="H52" s="6"/>
      <c r="I52" s="9">
        <v>54513460</v>
      </c>
      <c r="J52" s="10"/>
      <c r="K52" s="6"/>
      <c r="L52" s="7"/>
    </row>
    <row r="53" spans="1:12" ht="13.5">
      <c r="A53" s="79" t="s">
        <v>20</v>
      </c>
      <c r="B53" s="47"/>
      <c r="C53" s="6">
        <v>100475</v>
      </c>
      <c r="D53" s="6">
        <v>4865151</v>
      </c>
      <c r="E53" s="7">
        <v>10349746</v>
      </c>
      <c r="F53" s="8">
        <v>14514500</v>
      </c>
      <c r="G53" s="6">
        <v>4800000</v>
      </c>
      <c r="H53" s="6"/>
      <c r="I53" s="9">
        <v>14088161</v>
      </c>
      <c r="J53" s="10"/>
      <c r="K53" s="6"/>
      <c r="L53" s="7"/>
    </row>
    <row r="54" spans="1:12" ht="13.5">
      <c r="A54" s="79" t="s">
        <v>21</v>
      </c>
      <c r="B54" s="47"/>
      <c r="C54" s="6">
        <v>222750</v>
      </c>
      <c r="D54" s="6">
        <v>15347245</v>
      </c>
      <c r="E54" s="7">
        <v>16188762</v>
      </c>
      <c r="F54" s="8">
        <v>47873730</v>
      </c>
      <c r="G54" s="6">
        <v>8923426</v>
      </c>
      <c r="H54" s="6"/>
      <c r="I54" s="9">
        <v>16397162</v>
      </c>
      <c r="J54" s="10"/>
      <c r="K54" s="6"/>
      <c r="L54" s="7"/>
    </row>
    <row r="55" spans="1:12" ht="13.5">
      <c r="A55" s="79" t="s">
        <v>22</v>
      </c>
      <c r="B55" s="47"/>
      <c r="C55" s="6">
        <v>5948243</v>
      </c>
      <c r="D55" s="6">
        <v>13580618</v>
      </c>
      <c r="E55" s="7">
        <v>13834383</v>
      </c>
      <c r="F55" s="8">
        <v>49340499</v>
      </c>
      <c r="G55" s="6">
        <v>300000</v>
      </c>
      <c r="H55" s="6"/>
      <c r="I55" s="9">
        <v>13840616</v>
      </c>
      <c r="J55" s="10"/>
      <c r="K55" s="6"/>
      <c r="L55" s="7"/>
    </row>
    <row r="56" spans="1:12" ht="13.5">
      <c r="A56" s="79" t="s">
        <v>23</v>
      </c>
      <c r="B56" s="47"/>
      <c r="C56" s="6"/>
      <c r="D56" s="6">
        <v>8582867</v>
      </c>
      <c r="E56" s="7">
        <v>1106665</v>
      </c>
      <c r="F56" s="8">
        <v>14222372</v>
      </c>
      <c r="G56" s="6">
        <v>320000</v>
      </c>
      <c r="H56" s="6"/>
      <c r="I56" s="9">
        <v>443325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8134714</v>
      </c>
      <c r="D57" s="21">
        <f aca="true" t="shared" si="7" ref="D57:L57">SUM(D52:D56)</f>
        <v>101187501</v>
      </c>
      <c r="E57" s="22">
        <f t="shared" si="7"/>
        <v>100363033</v>
      </c>
      <c r="F57" s="23">
        <f t="shared" si="7"/>
        <v>169144294</v>
      </c>
      <c r="G57" s="21">
        <f t="shared" si="7"/>
        <v>16979496</v>
      </c>
      <c r="H57" s="21">
        <f>SUM(H52:H56)</f>
        <v>0</v>
      </c>
      <c r="I57" s="24">
        <f t="shared" si="7"/>
        <v>99282724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>
        <v>1848418</v>
      </c>
      <c r="D58" s="6">
        <v>10421426</v>
      </c>
      <c r="E58" s="7">
        <v>10184702</v>
      </c>
      <c r="F58" s="8"/>
      <c r="G58" s="6">
        <v>1075410</v>
      </c>
      <c r="H58" s="6"/>
      <c r="I58" s="9">
        <v>10636313</v>
      </c>
      <c r="J58" s="10"/>
      <c r="K58" s="6"/>
      <c r="L58" s="7"/>
    </row>
    <row r="59" spans="1:12" ht="13.5">
      <c r="A59" s="77" t="s">
        <v>26</v>
      </c>
      <c r="B59" s="39"/>
      <c r="C59" s="11"/>
      <c r="D59" s="11">
        <v>43354</v>
      </c>
      <c r="E59" s="12">
        <v>43354</v>
      </c>
      <c r="F59" s="13">
        <v>119108</v>
      </c>
      <c r="G59" s="11"/>
      <c r="H59" s="11"/>
      <c r="I59" s="14"/>
      <c r="J59" s="15">
        <v>119108</v>
      </c>
      <c r="K59" s="11">
        <v>119108</v>
      </c>
      <c r="L59" s="12">
        <v>119108</v>
      </c>
    </row>
    <row r="60" spans="1:12" ht="13.5">
      <c r="A60" s="77" t="s">
        <v>27</v>
      </c>
      <c r="B60" s="39"/>
      <c r="C60" s="6"/>
      <c r="D60" s="6">
        <v>4511190</v>
      </c>
      <c r="E60" s="7">
        <v>4391868</v>
      </c>
      <c r="F60" s="8">
        <v>7563880</v>
      </c>
      <c r="G60" s="6"/>
      <c r="H60" s="6"/>
      <c r="I60" s="9"/>
      <c r="J60" s="10">
        <v>7563880</v>
      </c>
      <c r="K60" s="6">
        <v>7563880</v>
      </c>
      <c r="L60" s="7">
        <v>7563880</v>
      </c>
    </row>
    <row r="61" spans="1:12" ht="13.5">
      <c r="A61" s="77" t="s">
        <v>28</v>
      </c>
      <c r="B61" s="39" t="s">
        <v>29</v>
      </c>
      <c r="C61" s="6">
        <v>240186</v>
      </c>
      <c r="D61" s="6">
        <v>48024951</v>
      </c>
      <c r="E61" s="7">
        <v>46325427</v>
      </c>
      <c r="F61" s="8">
        <v>-300</v>
      </c>
      <c r="G61" s="6">
        <v>5392976</v>
      </c>
      <c r="H61" s="6"/>
      <c r="I61" s="9">
        <v>48622869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765500</v>
      </c>
      <c r="E64" s="7">
        <v>639982</v>
      </c>
      <c r="F64" s="8">
        <v>471796</v>
      </c>
      <c r="G64" s="6"/>
      <c r="H64" s="6"/>
      <c r="I64" s="9"/>
      <c r="J64" s="10">
        <v>409000</v>
      </c>
      <c r="K64" s="6">
        <v>347000</v>
      </c>
      <c r="L64" s="7">
        <v>284000</v>
      </c>
    </row>
    <row r="65" spans="1:12" ht="13.5">
      <c r="A65" s="70" t="s">
        <v>40</v>
      </c>
      <c r="B65" s="71"/>
      <c r="C65" s="72">
        <f>SUM(C57:C64)</f>
        <v>10223318</v>
      </c>
      <c r="D65" s="72">
        <f aca="true" t="shared" si="8" ref="D65:L65">SUM(D57:D64)</f>
        <v>164953922</v>
      </c>
      <c r="E65" s="73">
        <f t="shared" si="8"/>
        <v>161948366</v>
      </c>
      <c r="F65" s="74">
        <f t="shared" si="8"/>
        <v>177298778</v>
      </c>
      <c r="G65" s="72">
        <f t="shared" si="8"/>
        <v>23447882</v>
      </c>
      <c r="H65" s="72">
        <f>SUM(H57:H64)</f>
        <v>0</v>
      </c>
      <c r="I65" s="75">
        <f t="shared" si="8"/>
        <v>158541906</v>
      </c>
      <c r="J65" s="82">
        <f t="shared" si="8"/>
        <v>8091988</v>
      </c>
      <c r="K65" s="72">
        <f t="shared" si="8"/>
        <v>8029988</v>
      </c>
      <c r="L65" s="73">
        <f t="shared" si="8"/>
        <v>7966988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7944951</v>
      </c>
      <c r="D68" s="60">
        <v>7631681</v>
      </c>
      <c r="E68" s="61">
        <v>7335166</v>
      </c>
      <c r="F68" s="62">
        <v>8904300</v>
      </c>
      <c r="G68" s="60">
        <v>12472500</v>
      </c>
      <c r="H68" s="60"/>
      <c r="I68" s="63">
        <v>9900698</v>
      </c>
      <c r="J68" s="64">
        <v>8114000</v>
      </c>
      <c r="K68" s="60">
        <v>8617000</v>
      </c>
      <c r="L68" s="61">
        <v>9125500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3398700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1977000</v>
      </c>
      <c r="K69" s="60">
        <f t="shared" si="9"/>
        <v>2100000</v>
      </c>
      <c r="L69" s="61">
        <f t="shared" si="9"/>
        <v>2225000</v>
      </c>
    </row>
    <row r="70" spans="1:12" ht="13.5">
      <c r="A70" s="79" t="s">
        <v>19</v>
      </c>
      <c r="B70" s="47"/>
      <c r="C70" s="6"/>
      <c r="D70" s="6"/>
      <c r="E70" s="7"/>
      <c r="F70" s="8">
        <v>196600</v>
      </c>
      <c r="G70" s="6"/>
      <c r="H70" s="6"/>
      <c r="I70" s="9"/>
      <c r="J70" s="10">
        <v>12000</v>
      </c>
      <c r="K70" s="6">
        <v>13000</v>
      </c>
      <c r="L70" s="7">
        <v>14000</v>
      </c>
    </row>
    <row r="71" spans="1:12" ht="13.5">
      <c r="A71" s="79" t="s">
        <v>20</v>
      </c>
      <c r="B71" s="47"/>
      <c r="C71" s="6"/>
      <c r="D71" s="6"/>
      <c r="E71" s="7"/>
      <c r="F71" s="8">
        <v>90700</v>
      </c>
      <c r="G71" s="6"/>
      <c r="H71" s="6"/>
      <c r="I71" s="9"/>
      <c r="J71" s="10">
        <v>160000</v>
      </c>
      <c r="K71" s="6">
        <v>170000</v>
      </c>
      <c r="L71" s="7">
        <v>180000</v>
      </c>
    </row>
    <row r="72" spans="1:12" ht="13.5">
      <c r="A72" s="79" t="s">
        <v>21</v>
      </c>
      <c r="B72" s="47"/>
      <c r="C72" s="6"/>
      <c r="D72" s="6"/>
      <c r="E72" s="7"/>
      <c r="F72" s="8">
        <v>264000</v>
      </c>
      <c r="G72" s="6"/>
      <c r="H72" s="6"/>
      <c r="I72" s="9"/>
      <c r="J72" s="10">
        <v>76000</v>
      </c>
      <c r="K72" s="6">
        <v>80000</v>
      </c>
      <c r="L72" s="7">
        <v>85000</v>
      </c>
    </row>
    <row r="73" spans="1:12" ht="13.5">
      <c r="A73" s="79" t="s">
        <v>22</v>
      </c>
      <c r="B73" s="47"/>
      <c r="C73" s="6"/>
      <c r="D73" s="6"/>
      <c r="E73" s="7"/>
      <c r="F73" s="8">
        <v>323400</v>
      </c>
      <c r="G73" s="6"/>
      <c r="H73" s="6"/>
      <c r="I73" s="9"/>
      <c r="J73" s="10">
        <v>172000</v>
      </c>
      <c r="K73" s="6">
        <v>183000</v>
      </c>
      <c r="L73" s="7">
        <v>193000</v>
      </c>
    </row>
    <row r="74" spans="1:12" ht="13.5">
      <c r="A74" s="79" t="s">
        <v>23</v>
      </c>
      <c r="B74" s="47"/>
      <c r="C74" s="6"/>
      <c r="D74" s="6"/>
      <c r="E74" s="7"/>
      <c r="F74" s="8">
        <v>39900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914600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420000</v>
      </c>
      <c r="K75" s="21">
        <f t="shared" si="10"/>
        <v>446000</v>
      </c>
      <c r="L75" s="22">
        <f t="shared" si="10"/>
        <v>472000</v>
      </c>
    </row>
    <row r="76" spans="1:12" ht="13.5">
      <c r="A76" s="86" t="s">
        <v>25</v>
      </c>
      <c r="B76" s="39"/>
      <c r="C76" s="6"/>
      <c r="D76" s="6"/>
      <c r="E76" s="7"/>
      <c r="F76" s="8">
        <v>10900</v>
      </c>
      <c r="G76" s="6"/>
      <c r="H76" s="6"/>
      <c r="I76" s="9"/>
      <c r="J76" s="10">
        <v>8000</v>
      </c>
      <c r="K76" s="6">
        <v>9000</v>
      </c>
      <c r="L76" s="7">
        <v>10000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>
        <v>37400</v>
      </c>
      <c r="G78" s="6"/>
      <c r="H78" s="6"/>
      <c r="I78" s="9"/>
      <c r="J78" s="10">
        <v>17000</v>
      </c>
      <c r="K78" s="6">
        <v>18000</v>
      </c>
      <c r="L78" s="7">
        <v>19000</v>
      </c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2435800</v>
      </c>
      <c r="G79" s="6"/>
      <c r="H79" s="6"/>
      <c r="I79" s="9"/>
      <c r="J79" s="10">
        <v>1532000</v>
      </c>
      <c r="K79" s="6">
        <v>1627000</v>
      </c>
      <c r="L79" s="7">
        <v>1724000</v>
      </c>
    </row>
    <row r="80" spans="1:12" ht="13.5">
      <c r="A80" s="87" t="s">
        <v>46</v>
      </c>
      <c r="B80" s="71"/>
      <c r="C80" s="72">
        <f>SUM(C68:C69)</f>
        <v>7944951</v>
      </c>
      <c r="D80" s="72">
        <f aca="true" t="shared" si="11" ref="D80:L80">SUM(D68:D69)</f>
        <v>7631681</v>
      </c>
      <c r="E80" s="73">
        <f t="shared" si="11"/>
        <v>7335166</v>
      </c>
      <c r="F80" s="74">
        <f t="shared" si="11"/>
        <v>12303000</v>
      </c>
      <c r="G80" s="72">
        <f t="shared" si="11"/>
        <v>12472500</v>
      </c>
      <c r="H80" s="72">
        <f>SUM(H68:H69)</f>
        <v>0</v>
      </c>
      <c r="I80" s="75">
        <f t="shared" si="11"/>
        <v>9900698</v>
      </c>
      <c r="J80" s="76">
        <f t="shared" si="11"/>
        <v>10091000</v>
      </c>
      <c r="K80" s="72">
        <f t="shared" si="11"/>
        <v>10717000</v>
      </c>
      <c r="L80" s="73">
        <f t="shared" si="11"/>
        <v>11350500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0.019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0.244</v>
      </c>
      <c r="K84" s="95">
        <f t="shared" si="14"/>
        <v>0.262</v>
      </c>
      <c r="L84" s="96">
        <f t="shared" si="14"/>
        <v>0.279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0.02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0.24</v>
      </c>
      <c r="K85" s="95">
        <f t="shared" si="15"/>
        <v>0.26</v>
      </c>
      <c r="L85" s="96">
        <f t="shared" si="15"/>
        <v>0.28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>
        <v>1000000</v>
      </c>
      <c r="H89" s="6"/>
      <c r="I89" s="9"/>
      <c r="J89" s="10">
        <v>1031000</v>
      </c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>
        <v>37400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37400</v>
      </c>
      <c r="G93" s="72">
        <f t="shared" si="16"/>
        <v>1000000</v>
      </c>
      <c r="H93" s="72">
        <f>SUM(H89:H92)</f>
        <v>0</v>
      </c>
      <c r="I93" s="75">
        <f t="shared" si="16"/>
        <v>0</v>
      </c>
      <c r="J93" s="76">
        <f t="shared" si="16"/>
        <v>1031000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20405265</v>
      </c>
      <c r="D5" s="40">
        <f aca="true" t="shared" si="0" ref="D5:L5">SUM(D11:D18)</f>
        <v>12566554</v>
      </c>
      <c r="E5" s="41">
        <f t="shared" si="0"/>
        <v>32347790</v>
      </c>
      <c r="F5" s="42">
        <f t="shared" si="0"/>
        <v>8401400</v>
      </c>
      <c r="G5" s="40">
        <f t="shared" si="0"/>
        <v>31140579</v>
      </c>
      <c r="H5" s="40">
        <f>SUM(H11:H18)</f>
        <v>12989383</v>
      </c>
      <c r="I5" s="43">
        <f t="shared" si="0"/>
        <v>32439425</v>
      </c>
      <c r="J5" s="44">
        <f t="shared" si="0"/>
        <v>5348316</v>
      </c>
      <c r="K5" s="40">
        <f t="shared" si="0"/>
        <v>6975614</v>
      </c>
      <c r="L5" s="41">
        <f t="shared" si="0"/>
        <v>10795000</v>
      </c>
    </row>
    <row r="6" spans="1:12" ht="13.5">
      <c r="A6" s="46" t="s">
        <v>19</v>
      </c>
      <c r="B6" s="47"/>
      <c r="C6" s="6">
        <v>213602</v>
      </c>
      <c r="D6" s="6"/>
      <c r="E6" s="7">
        <v>2619901</v>
      </c>
      <c r="F6" s="8">
        <v>1586284</v>
      </c>
      <c r="G6" s="6">
        <v>829605</v>
      </c>
      <c r="H6" s="6">
        <v>7014274</v>
      </c>
      <c r="I6" s="9">
        <v>2501388</v>
      </c>
      <c r="J6" s="10">
        <v>4048316</v>
      </c>
      <c r="K6" s="6">
        <v>1940000</v>
      </c>
      <c r="L6" s="7">
        <v>2795000</v>
      </c>
    </row>
    <row r="7" spans="1:12" ht="13.5">
      <c r="A7" s="46" t="s">
        <v>20</v>
      </c>
      <c r="B7" s="47"/>
      <c r="C7" s="6"/>
      <c r="D7" s="6"/>
      <c r="E7" s="7">
        <v>250847</v>
      </c>
      <c r="F7" s="8">
        <v>1000000</v>
      </c>
      <c r="G7" s="6">
        <v>3200000</v>
      </c>
      <c r="H7" s="6">
        <v>874893</v>
      </c>
      <c r="I7" s="9">
        <v>5575163</v>
      </c>
      <c r="J7" s="10">
        <v>1000000</v>
      </c>
      <c r="K7" s="6">
        <v>4000000</v>
      </c>
      <c r="L7" s="7">
        <v>8000000</v>
      </c>
    </row>
    <row r="8" spans="1:12" ht="13.5">
      <c r="A8" s="46" t="s">
        <v>21</v>
      </c>
      <c r="B8" s="47"/>
      <c r="C8" s="6"/>
      <c r="D8" s="6">
        <v>6300545</v>
      </c>
      <c r="E8" s="7">
        <v>760373</v>
      </c>
      <c r="F8" s="8">
        <v>858083</v>
      </c>
      <c r="G8" s="6">
        <v>2782035</v>
      </c>
      <c r="H8" s="6">
        <v>1300533</v>
      </c>
      <c r="I8" s="9">
        <v>7607041</v>
      </c>
      <c r="J8" s="10"/>
      <c r="K8" s="6">
        <v>232614</v>
      </c>
      <c r="L8" s="7"/>
    </row>
    <row r="9" spans="1:12" ht="13.5">
      <c r="A9" s="46" t="s">
        <v>22</v>
      </c>
      <c r="B9" s="47"/>
      <c r="C9" s="6">
        <v>547945</v>
      </c>
      <c r="D9" s="6"/>
      <c r="E9" s="7">
        <v>6834352</v>
      </c>
      <c r="F9" s="8">
        <v>2292807</v>
      </c>
      <c r="G9" s="6">
        <v>14677839</v>
      </c>
      <c r="H9" s="6">
        <v>1927321</v>
      </c>
      <c r="I9" s="9">
        <v>9196063</v>
      </c>
      <c r="J9" s="10"/>
      <c r="K9" s="6"/>
      <c r="L9" s="7"/>
    </row>
    <row r="10" spans="1:12" ht="13.5">
      <c r="A10" s="46" t="s">
        <v>23</v>
      </c>
      <c r="B10" s="47"/>
      <c r="C10" s="6">
        <v>19295185</v>
      </c>
      <c r="D10" s="6">
        <v>4142097</v>
      </c>
      <c r="E10" s="7">
        <v>21142905</v>
      </c>
      <c r="F10" s="8"/>
      <c r="G10" s="6"/>
      <c r="H10" s="6"/>
      <c r="I10" s="9">
        <v>285108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20056732</v>
      </c>
      <c r="D11" s="21">
        <f aca="true" t="shared" si="1" ref="D11:L11">SUM(D6:D10)</f>
        <v>10442642</v>
      </c>
      <c r="E11" s="22">
        <f t="shared" si="1"/>
        <v>31608378</v>
      </c>
      <c r="F11" s="23">
        <f t="shared" si="1"/>
        <v>5737174</v>
      </c>
      <c r="G11" s="21">
        <f t="shared" si="1"/>
        <v>21489479</v>
      </c>
      <c r="H11" s="21">
        <f>SUM(H6:H10)</f>
        <v>11117021</v>
      </c>
      <c r="I11" s="24">
        <f t="shared" si="1"/>
        <v>25164763</v>
      </c>
      <c r="J11" s="25">
        <f t="shared" si="1"/>
        <v>5048316</v>
      </c>
      <c r="K11" s="21">
        <f t="shared" si="1"/>
        <v>6172614</v>
      </c>
      <c r="L11" s="22">
        <f t="shared" si="1"/>
        <v>10795000</v>
      </c>
    </row>
    <row r="12" spans="1:12" ht="13.5">
      <c r="A12" s="49" t="s">
        <v>25</v>
      </c>
      <c r="B12" s="39"/>
      <c r="C12" s="6">
        <v>188473</v>
      </c>
      <c r="D12" s="6">
        <v>1851626</v>
      </c>
      <c r="E12" s="7">
        <v>132544</v>
      </c>
      <c r="F12" s="8">
        <v>2664226</v>
      </c>
      <c r="G12" s="6">
        <v>5151100</v>
      </c>
      <c r="H12" s="6">
        <v>1368903</v>
      </c>
      <c r="I12" s="9">
        <v>5377092</v>
      </c>
      <c r="J12" s="10"/>
      <c r="K12" s="6">
        <v>803000</v>
      </c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>
        <v>4500000</v>
      </c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160060</v>
      </c>
      <c r="D15" s="6">
        <v>269986</v>
      </c>
      <c r="E15" s="7">
        <v>501458</v>
      </c>
      <c r="F15" s="8"/>
      <c r="G15" s="6"/>
      <c r="H15" s="6">
        <v>503459</v>
      </c>
      <c r="I15" s="9">
        <v>1897570</v>
      </c>
      <c r="J15" s="10">
        <v>300000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2300</v>
      </c>
      <c r="E18" s="17">
        <v>105410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300000</v>
      </c>
      <c r="G20" s="53">
        <f t="shared" si="2"/>
        <v>437000</v>
      </c>
      <c r="H20" s="53">
        <f>SUM(H26:H33)</f>
        <v>1792337</v>
      </c>
      <c r="I20" s="56">
        <f t="shared" si="2"/>
        <v>0</v>
      </c>
      <c r="J20" s="57">
        <f t="shared" si="2"/>
        <v>3180230</v>
      </c>
      <c r="K20" s="53">
        <f t="shared" si="2"/>
        <v>4406929</v>
      </c>
      <c r="L20" s="54">
        <f t="shared" si="2"/>
        <v>4750052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600000</v>
      </c>
      <c r="K21" s="6">
        <v>1421000</v>
      </c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>
        <v>237000</v>
      </c>
      <c r="H23" s="6"/>
      <c r="I23" s="9"/>
      <c r="J23" s="10">
        <v>1500000</v>
      </c>
      <c r="K23" s="6">
        <v>1500000</v>
      </c>
      <c r="L23" s="7">
        <v>4462000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>
        <v>588060</v>
      </c>
      <c r="K25" s="6"/>
      <c r="L25" s="7">
        <v>288052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237000</v>
      </c>
      <c r="H26" s="21">
        <f>SUM(H21:H25)</f>
        <v>0</v>
      </c>
      <c r="I26" s="24">
        <f t="shared" si="3"/>
        <v>0</v>
      </c>
      <c r="J26" s="25">
        <f t="shared" si="3"/>
        <v>2688060</v>
      </c>
      <c r="K26" s="21">
        <f t="shared" si="3"/>
        <v>2921000</v>
      </c>
      <c r="L26" s="22">
        <f t="shared" si="3"/>
        <v>4750052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>
        <v>1792337</v>
      </c>
      <c r="I27" s="9"/>
      <c r="J27" s="10">
        <v>492170</v>
      </c>
      <c r="K27" s="6">
        <v>1485929</v>
      </c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300000</v>
      </c>
      <c r="G30" s="6">
        <v>200000</v>
      </c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213602</v>
      </c>
      <c r="D36" s="6">
        <f t="shared" si="4"/>
        <v>0</v>
      </c>
      <c r="E36" s="7">
        <f t="shared" si="4"/>
        <v>2619901</v>
      </c>
      <c r="F36" s="8">
        <f t="shared" si="4"/>
        <v>1586284</v>
      </c>
      <c r="G36" s="6">
        <f t="shared" si="4"/>
        <v>829605</v>
      </c>
      <c r="H36" s="6">
        <f>H6+H21</f>
        <v>7014274</v>
      </c>
      <c r="I36" s="9">
        <f t="shared" si="4"/>
        <v>2501388</v>
      </c>
      <c r="J36" s="10">
        <f t="shared" si="4"/>
        <v>4648316</v>
      </c>
      <c r="K36" s="6">
        <f t="shared" si="4"/>
        <v>3361000</v>
      </c>
      <c r="L36" s="7">
        <f t="shared" si="4"/>
        <v>2795000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250847</v>
      </c>
      <c r="F37" s="8">
        <f t="shared" si="4"/>
        <v>1000000</v>
      </c>
      <c r="G37" s="6">
        <f t="shared" si="4"/>
        <v>3200000</v>
      </c>
      <c r="H37" s="6">
        <f>H7+H22</f>
        <v>874893</v>
      </c>
      <c r="I37" s="9">
        <f t="shared" si="4"/>
        <v>5575163</v>
      </c>
      <c r="J37" s="10">
        <f t="shared" si="4"/>
        <v>1000000</v>
      </c>
      <c r="K37" s="6">
        <f t="shared" si="4"/>
        <v>4000000</v>
      </c>
      <c r="L37" s="7">
        <f t="shared" si="4"/>
        <v>8000000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6300545</v>
      </c>
      <c r="E38" s="7">
        <f t="shared" si="4"/>
        <v>760373</v>
      </c>
      <c r="F38" s="8">
        <f t="shared" si="4"/>
        <v>858083</v>
      </c>
      <c r="G38" s="6">
        <f t="shared" si="4"/>
        <v>3019035</v>
      </c>
      <c r="H38" s="6">
        <f>H8+H23</f>
        <v>1300533</v>
      </c>
      <c r="I38" s="9">
        <f t="shared" si="4"/>
        <v>7607041</v>
      </c>
      <c r="J38" s="10">
        <f t="shared" si="4"/>
        <v>1500000</v>
      </c>
      <c r="K38" s="6">
        <f t="shared" si="4"/>
        <v>1732614</v>
      </c>
      <c r="L38" s="7">
        <f t="shared" si="4"/>
        <v>4462000</v>
      </c>
    </row>
    <row r="39" spans="1:12" ht="13.5">
      <c r="A39" s="46" t="s">
        <v>22</v>
      </c>
      <c r="B39" s="47"/>
      <c r="C39" s="6">
        <f t="shared" si="4"/>
        <v>547945</v>
      </c>
      <c r="D39" s="6">
        <f t="shared" si="4"/>
        <v>0</v>
      </c>
      <c r="E39" s="7">
        <f t="shared" si="4"/>
        <v>6834352</v>
      </c>
      <c r="F39" s="8">
        <f t="shared" si="4"/>
        <v>2292807</v>
      </c>
      <c r="G39" s="6">
        <f t="shared" si="4"/>
        <v>14677839</v>
      </c>
      <c r="H39" s="6">
        <f>H9+H24</f>
        <v>1927321</v>
      </c>
      <c r="I39" s="9">
        <f t="shared" si="4"/>
        <v>9196063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19295185</v>
      </c>
      <c r="D40" s="6">
        <f t="shared" si="4"/>
        <v>4142097</v>
      </c>
      <c r="E40" s="7">
        <f t="shared" si="4"/>
        <v>21142905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285108</v>
      </c>
      <c r="J40" s="10">
        <f t="shared" si="4"/>
        <v>588060</v>
      </c>
      <c r="K40" s="6">
        <f t="shared" si="4"/>
        <v>0</v>
      </c>
      <c r="L40" s="7">
        <f t="shared" si="4"/>
        <v>288052</v>
      </c>
    </row>
    <row r="41" spans="1:12" ht="13.5">
      <c r="A41" s="48" t="s">
        <v>24</v>
      </c>
      <c r="B41" s="47"/>
      <c r="C41" s="21">
        <f>SUM(C36:C40)</f>
        <v>20056732</v>
      </c>
      <c r="D41" s="21">
        <f aca="true" t="shared" si="5" ref="D41:L41">SUM(D36:D40)</f>
        <v>10442642</v>
      </c>
      <c r="E41" s="22">
        <f t="shared" si="5"/>
        <v>31608378</v>
      </c>
      <c r="F41" s="23">
        <f t="shared" si="5"/>
        <v>5737174</v>
      </c>
      <c r="G41" s="21">
        <f t="shared" si="5"/>
        <v>21726479</v>
      </c>
      <c r="H41" s="21">
        <f>SUM(H36:H40)</f>
        <v>11117021</v>
      </c>
      <c r="I41" s="24">
        <f t="shared" si="5"/>
        <v>25164763</v>
      </c>
      <c r="J41" s="25">
        <f t="shared" si="5"/>
        <v>7736376</v>
      </c>
      <c r="K41" s="21">
        <f t="shared" si="5"/>
        <v>9093614</v>
      </c>
      <c r="L41" s="22">
        <f t="shared" si="5"/>
        <v>15545052</v>
      </c>
    </row>
    <row r="42" spans="1:12" ht="13.5">
      <c r="A42" s="49" t="s">
        <v>25</v>
      </c>
      <c r="B42" s="39"/>
      <c r="C42" s="6">
        <f t="shared" si="4"/>
        <v>188473</v>
      </c>
      <c r="D42" s="6">
        <f t="shared" si="4"/>
        <v>1851626</v>
      </c>
      <c r="E42" s="61">
        <f t="shared" si="4"/>
        <v>132544</v>
      </c>
      <c r="F42" s="62">
        <f t="shared" si="4"/>
        <v>2664226</v>
      </c>
      <c r="G42" s="60">
        <f t="shared" si="4"/>
        <v>5151100</v>
      </c>
      <c r="H42" s="60">
        <f t="shared" si="4"/>
        <v>3161240</v>
      </c>
      <c r="I42" s="63">
        <f t="shared" si="4"/>
        <v>5377092</v>
      </c>
      <c r="J42" s="64">
        <f t="shared" si="4"/>
        <v>492170</v>
      </c>
      <c r="K42" s="60">
        <f t="shared" si="4"/>
        <v>2288929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4500000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160060</v>
      </c>
      <c r="D45" s="6">
        <f t="shared" si="4"/>
        <v>269986</v>
      </c>
      <c r="E45" s="61">
        <f t="shared" si="4"/>
        <v>501458</v>
      </c>
      <c r="F45" s="62">
        <f t="shared" si="4"/>
        <v>300000</v>
      </c>
      <c r="G45" s="60">
        <f t="shared" si="4"/>
        <v>200000</v>
      </c>
      <c r="H45" s="60">
        <f t="shared" si="4"/>
        <v>503459</v>
      </c>
      <c r="I45" s="63">
        <f t="shared" si="4"/>
        <v>1897570</v>
      </c>
      <c r="J45" s="64">
        <f t="shared" si="4"/>
        <v>300000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2300</v>
      </c>
      <c r="E48" s="61">
        <f t="shared" si="4"/>
        <v>105410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20405265</v>
      </c>
      <c r="D49" s="72">
        <f aca="true" t="shared" si="6" ref="D49:L49">SUM(D41:D48)</f>
        <v>12566554</v>
      </c>
      <c r="E49" s="73">
        <f t="shared" si="6"/>
        <v>32347790</v>
      </c>
      <c r="F49" s="74">
        <f t="shared" si="6"/>
        <v>8701400</v>
      </c>
      <c r="G49" s="72">
        <f t="shared" si="6"/>
        <v>31577579</v>
      </c>
      <c r="H49" s="72">
        <f>SUM(H41:H48)</f>
        <v>14781720</v>
      </c>
      <c r="I49" s="75">
        <f t="shared" si="6"/>
        <v>32439425</v>
      </c>
      <c r="J49" s="76">
        <f t="shared" si="6"/>
        <v>8528546</v>
      </c>
      <c r="K49" s="72">
        <f t="shared" si="6"/>
        <v>11382543</v>
      </c>
      <c r="L49" s="73">
        <f t="shared" si="6"/>
        <v>15545052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213602</v>
      </c>
      <c r="D52" s="6">
        <v>10266885</v>
      </c>
      <c r="E52" s="7">
        <v>22073833</v>
      </c>
      <c r="F52" s="8">
        <v>10266884</v>
      </c>
      <c r="G52" s="6">
        <v>15069718</v>
      </c>
      <c r="H52" s="6"/>
      <c r="I52" s="9">
        <v>24064505</v>
      </c>
      <c r="J52" s="10">
        <v>17717756</v>
      </c>
      <c r="K52" s="6">
        <v>17702000</v>
      </c>
      <c r="L52" s="7">
        <v>17682000</v>
      </c>
    </row>
    <row r="53" spans="1:12" ht="13.5">
      <c r="A53" s="79" t="s">
        <v>20</v>
      </c>
      <c r="B53" s="47"/>
      <c r="C53" s="6"/>
      <c r="D53" s="6">
        <v>1490096</v>
      </c>
      <c r="E53" s="7">
        <v>3396007</v>
      </c>
      <c r="F53" s="8">
        <v>1490096</v>
      </c>
      <c r="G53" s="6">
        <v>4679432</v>
      </c>
      <c r="H53" s="6"/>
      <c r="I53" s="9">
        <v>7174372</v>
      </c>
      <c r="J53" s="10">
        <v>2357288</v>
      </c>
      <c r="K53" s="6">
        <v>6251000</v>
      </c>
      <c r="L53" s="7">
        <v>12581000</v>
      </c>
    </row>
    <row r="54" spans="1:12" ht="13.5">
      <c r="A54" s="79" t="s">
        <v>21</v>
      </c>
      <c r="B54" s="47"/>
      <c r="C54" s="6"/>
      <c r="D54" s="6">
        <v>21747225</v>
      </c>
      <c r="E54" s="7">
        <v>21696253</v>
      </c>
      <c r="F54" s="8">
        <v>21747308</v>
      </c>
      <c r="G54" s="6">
        <v>22994904</v>
      </c>
      <c r="H54" s="6"/>
      <c r="I54" s="9">
        <v>28645569</v>
      </c>
      <c r="J54" s="10">
        <v>31184074</v>
      </c>
      <c r="K54" s="6">
        <v>38603614</v>
      </c>
      <c r="L54" s="7">
        <v>35267000</v>
      </c>
    </row>
    <row r="55" spans="1:12" ht="13.5">
      <c r="A55" s="79" t="s">
        <v>22</v>
      </c>
      <c r="B55" s="47"/>
      <c r="C55" s="6">
        <v>547945</v>
      </c>
      <c r="D55" s="6">
        <v>12525400</v>
      </c>
      <c r="E55" s="7">
        <v>19127918</v>
      </c>
      <c r="F55" s="8">
        <v>12525208</v>
      </c>
      <c r="G55" s="6">
        <v>42850592</v>
      </c>
      <c r="H55" s="6"/>
      <c r="I55" s="9">
        <v>26564966</v>
      </c>
      <c r="J55" s="10">
        <v>25257904</v>
      </c>
      <c r="K55" s="6">
        <v>24395000</v>
      </c>
      <c r="L55" s="7">
        <v>23459000</v>
      </c>
    </row>
    <row r="56" spans="1:12" ht="13.5">
      <c r="A56" s="79" t="s">
        <v>23</v>
      </c>
      <c r="B56" s="47"/>
      <c r="C56" s="6">
        <v>19295185</v>
      </c>
      <c r="D56" s="6">
        <v>18430326</v>
      </c>
      <c r="E56" s="7">
        <v>21210583</v>
      </c>
      <c r="F56" s="8">
        <v>66025000</v>
      </c>
      <c r="G56" s="6">
        <v>1801363</v>
      </c>
      <c r="H56" s="6"/>
      <c r="I56" s="9">
        <v>7069723</v>
      </c>
      <c r="J56" s="10">
        <v>10937926</v>
      </c>
      <c r="K56" s="6">
        <v>10908000</v>
      </c>
      <c r="L56" s="7">
        <v>10876000</v>
      </c>
    </row>
    <row r="57" spans="1:12" ht="13.5">
      <c r="A57" s="80" t="s">
        <v>24</v>
      </c>
      <c r="B57" s="47"/>
      <c r="C57" s="21">
        <f>SUM(C52:C56)</f>
        <v>20056732</v>
      </c>
      <c r="D57" s="21">
        <f aca="true" t="shared" si="7" ref="D57:L57">SUM(D52:D56)</f>
        <v>64459932</v>
      </c>
      <c r="E57" s="22">
        <f t="shared" si="7"/>
        <v>87504594</v>
      </c>
      <c r="F57" s="23">
        <f t="shared" si="7"/>
        <v>112054496</v>
      </c>
      <c r="G57" s="21">
        <f t="shared" si="7"/>
        <v>87396009</v>
      </c>
      <c r="H57" s="21">
        <f>SUM(H52:H56)</f>
        <v>0</v>
      </c>
      <c r="I57" s="24">
        <f t="shared" si="7"/>
        <v>93519135</v>
      </c>
      <c r="J57" s="25">
        <f t="shared" si="7"/>
        <v>87454948</v>
      </c>
      <c r="K57" s="21">
        <f t="shared" si="7"/>
        <v>97859614</v>
      </c>
      <c r="L57" s="22">
        <f t="shared" si="7"/>
        <v>99865000</v>
      </c>
    </row>
    <row r="58" spans="1:12" ht="13.5">
      <c r="A58" s="77" t="s">
        <v>25</v>
      </c>
      <c r="B58" s="39"/>
      <c r="C58" s="6">
        <v>188473</v>
      </c>
      <c r="D58" s="6">
        <v>15377273</v>
      </c>
      <c r="E58" s="7">
        <v>15397600</v>
      </c>
      <c r="F58" s="8">
        <v>15377197</v>
      </c>
      <c r="G58" s="6">
        <v>31010611</v>
      </c>
      <c r="H58" s="6"/>
      <c r="I58" s="9">
        <v>18379844</v>
      </c>
      <c r="J58" s="10">
        <v>14311443</v>
      </c>
      <c r="K58" s="6">
        <v>14375479</v>
      </c>
      <c r="L58" s="7">
        <v>14091000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13856642</v>
      </c>
      <c r="E60" s="7">
        <v>13288165</v>
      </c>
      <c r="F60" s="8">
        <v>13856642</v>
      </c>
      <c r="G60" s="6">
        <v>23994382</v>
      </c>
      <c r="H60" s="6"/>
      <c r="I60" s="9">
        <v>13286343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160060</v>
      </c>
      <c r="D61" s="6">
        <v>6719814</v>
      </c>
      <c r="E61" s="7">
        <v>17315998</v>
      </c>
      <c r="F61" s="8">
        <v>6719517</v>
      </c>
      <c r="G61" s="6">
        <v>25495221</v>
      </c>
      <c r="H61" s="6"/>
      <c r="I61" s="9">
        <v>7348598</v>
      </c>
      <c r="J61" s="10">
        <v>19923802</v>
      </c>
      <c r="K61" s="6">
        <v>16175000</v>
      </c>
      <c r="L61" s="7">
        <v>15945000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48578</v>
      </c>
      <c r="E64" s="7">
        <v>216728</v>
      </c>
      <c r="F64" s="8">
        <v>52474</v>
      </c>
      <c r="G64" s="6">
        <v>49358</v>
      </c>
      <c r="H64" s="6"/>
      <c r="I64" s="9">
        <v>96536</v>
      </c>
      <c r="J64" s="10">
        <v>111318</v>
      </c>
      <c r="K64" s="6">
        <v>108000</v>
      </c>
      <c r="L64" s="7">
        <v>105000</v>
      </c>
    </row>
    <row r="65" spans="1:12" ht="13.5">
      <c r="A65" s="70" t="s">
        <v>40</v>
      </c>
      <c r="B65" s="71"/>
      <c r="C65" s="72">
        <f>SUM(C57:C64)</f>
        <v>20405265</v>
      </c>
      <c r="D65" s="72">
        <f aca="true" t="shared" si="8" ref="D65:L65">SUM(D57:D64)</f>
        <v>100462239</v>
      </c>
      <c r="E65" s="73">
        <f t="shared" si="8"/>
        <v>133723085</v>
      </c>
      <c r="F65" s="74">
        <f t="shared" si="8"/>
        <v>148060326</v>
      </c>
      <c r="G65" s="72">
        <f t="shared" si="8"/>
        <v>167945581</v>
      </c>
      <c r="H65" s="72">
        <f>SUM(H57:H64)</f>
        <v>0</v>
      </c>
      <c r="I65" s="75">
        <f t="shared" si="8"/>
        <v>132630456</v>
      </c>
      <c r="J65" s="82">
        <f t="shared" si="8"/>
        <v>121801511</v>
      </c>
      <c r="K65" s="72">
        <f t="shared" si="8"/>
        <v>128518093</v>
      </c>
      <c r="L65" s="73">
        <f t="shared" si="8"/>
        <v>130006000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6047972</v>
      </c>
      <c r="D68" s="60">
        <v>1744429</v>
      </c>
      <c r="E68" s="61">
        <v>2269181</v>
      </c>
      <c r="F68" s="62">
        <v>2080000</v>
      </c>
      <c r="G68" s="60">
        <v>2130000</v>
      </c>
      <c r="H68" s="60"/>
      <c r="I68" s="63">
        <v>5591298</v>
      </c>
      <c r="J68" s="64">
        <v>2813000</v>
      </c>
      <c r="K68" s="60">
        <v>3009910</v>
      </c>
      <c r="L68" s="61">
        <v>3220660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1512000</v>
      </c>
      <c r="G69" s="60">
        <f t="shared" si="9"/>
        <v>1269000</v>
      </c>
      <c r="H69" s="60">
        <f>SUM(H75:H79)</f>
        <v>1183851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>
        <v>124000</v>
      </c>
      <c r="G70" s="6">
        <v>138000</v>
      </c>
      <c r="H70" s="6">
        <v>2553</v>
      </c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62500</v>
      </c>
      <c r="G71" s="6">
        <v>64000</v>
      </c>
      <c r="H71" s="6">
        <v>1025</v>
      </c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156500</v>
      </c>
      <c r="G72" s="6">
        <v>141500</v>
      </c>
      <c r="H72" s="6">
        <v>9609</v>
      </c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65000</v>
      </c>
      <c r="G73" s="6">
        <v>55000</v>
      </c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30000</v>
      </c>
      <c r="G74" s="6">
        <v>40000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438000</v>
      </c>
      <c r="G75" s="21">
        <f t="shared" si="10"/>
        <v>438500</v>
      </c>
      <c r="H75" s="21">
        <f>SUM(H70:H74)</f>
        <v>13187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>
        <v>29541</v>
      </c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>
        <v>16103</v>
      </c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1074000</v>
      </c>
      <c r="G79" s="6">
        <v>830500</v>
      </c>
      <c r="H79" s="6">
        <v>1125020</v>
      </c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6047972</v>
      </c>
      <c r="D80" s="72">
        <f aca="true" t="shared" si="11" ref="D80:L80">SUM(D68:D69)</f>
        <v>1744429</v>
      </c>
      <c r="E80" s="73">
        <f t="shared" si="11"/>
        <v>2269181</v>
      </c>
      <c r="F80" s="74">
        <f t="shared" si="11"/>
        <v>3592000</v>
      </c>
      <c r="G80" s="72">
        <f t="shared" si="11"/>
        <v>3399000</v>
      </c>
      <c r="H80" s="72">
        <f>SUM(H68:H69)</f>
        <v>1183851</v>
      </c>
      <c r="I80" s="75">
        <f t="shared" si="11"/>
        <v>5591298</v>
      </c>
      <c r="J80" s="76">
        <f t="shared" si="11"/>
        <v>2813000</v>
      </c>
      <c r="K80" s="72">
        <f t="shared" si="11"/>
        <v>3009910</v>
      </c>
      <c r="L80" s="73">
        <f t="shared" si="11"/>
        <v>3220660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0.03570833432523151</v>
      </c>
      <c r="G82" s="95">
        <f t="shared" si="12"/>
        <v>0.014033136634999626</v>
      </c>
      <c r="H82" s="95">
        <f t="shared" si="12"/>
        <v>0.13798476802169896</v>
      </c>
      <c r="I82" s="98">
        <f t="shared" si="12"/>
        <v>0</v>
      </c>
      <c r="J82" s="99">
        <f t="shared" si="12"/>
        <v>0.5946226812327469</v>
      </c>
      <c r="K82" s="95">
        <f t="shared" si="12"/>
        <v>0.6317621645922495</v>
      </c>
      <c r="L82" s="96">
        <f t="shared" si="12"/>
        <v>0.4400233441408059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0.14423076923076922</v>
      </c>
      <c r="G83" s="95">
        <f t="shared" si="13"/>
        <v>0.2051643192488263</v>
      </c>
      <c r="H83" s="95">
        <f t="shared" si="13"/>
        <v>0</v>
      </c>
      <c r="I83" s="98">
        <f t="shared" si="13"/>
        <v>0</v>
      </c>
      <c r="J83" s="99">
        <f t="shared" si="13"/>
        <v>1.130547458229648</v>
      </c>
      <c r="K83" s="95">
        <f t="shared" si="13"/>
        <v>1.4641397915552292</v>
      </c>
      <c r="L83" s="96">
        <f t="shared" si="13"/>
        <v>1.4748691262039457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0.01</v>
      </c>
      <c r="G84" s="95">
        <f t="shared" si="14"/>
        <v>0.008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0.03</v>
      </c>
      <c r="K85" s="95">
        <f t="shared" si="15"/>
        <v>0.03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>
        <v>5836360</v>
      </c>
      <c r="K89" s="6">
        <v>6244940</v>
      </c>
      <c r="L89" s="26">
        <v>6682170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1993500</v>
      </c>
      <c r="K90" s="11">
        <v>2133050</v>
      </c>
      <c r="L90" s="27">
        <v>2282380</v>
      </c>
    </row>
    <row r="91" spans="1:12" ht="13.5">
      <c r="A91" s="86" t="s">
        <v>50</v>
      </c>
      <c r="B91" s="94"/>
      <c r="C91" s="6"/>
      <c r="D91" s="6"/>
      <c r="E91" s="7"/>
      <c r="F91" s="8">
        <v>1512000</v>
      </c>
      <c r="G91" s="6"/>
      <c r="H91" s="6"/>
      <c r="I91" s="9"/>
      <c r="J91" s="10">
        <v>1301970</v>
      </c>
      <c r="K91" s="6">
        <v>1392660</v>
      </c>
      <c r="L91" s="26">
        <v>1490220</v>
      </c>
    </row>
    <row r="92" spans="1:12" ht="13.5">
      <c r="A92" s="86" t="s">
        <v>51</v>
      </c>
      <c r="B92" s="94"/>
      <c r="C92" s="6"/>
      <c r="D92" s="6"/>
      <c r="E92" s="7"/>
      <c r="F92" s="8">
        <v>1512000</v>
      </c>
      <c r="G92" s="6"/>
      <c r="H92" s="6">
        <v>1265844</v>
      </c>
      <c r="I92" s="9"/>
      <c r="J92" s="10">
        <v>753500</v>
      </c>
      <c r="K92" s="6">
        <v>806270</v>
      </c>
      <c r="L92" s="26">
        <v>862760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3024000</v>
      </c>
      <c r="G93" s="72">
        <f t="shared" si="16"/>
        <v>0</v>
      </c>
      <c r="H93" s="72">
        <f>SUM(H89:H92)</f>
        <v>1265844</v>
      </c>
      <c r="I93" s="75">
        <f t="shared" si="16"/>
        <v>0</v>
      </c>
      <c r="J93" s="76">
        <f t="shared" si="16"/>
        <v>9885330</v>
      </c>
      <c r="K93" s="72">
        <f t="shared" si="16"/>
        <v>10576920</v>
      </c>
      <c r="L93" s="121">
        <f t="shared" si="16"/>
        <v>11317530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23453548</v>
      </c>
      <c r="D5" s="40">
        <f aca="true" t="shared" si="0" ref="D5:L5">SUM(D11:D18)</f>
        <v>20560060</v>
      </c>
      <c r="E5" s="41">
        <f t="shared" si="0"/>
        <v>46819509</v>
      </c>
      <c r="F5" s="42">
        <f t="shared" si="0"/>
        <v>19487676</v>
      </c>
      <c r="G5" s="40">
        <f t="shared" si="0"/>
        <v>21772647</v>
      </c>
      <c r="H5" s="40">
        <f>SUM(H11:H18)</f>
        <v>18659110</v>
      </c>
      <c r="I5" s="43">
        <f t="shared" si="0"/>
        <v>36938874</v>
      </c>
      <c r="J5" s="44">
        <f t="shared" si="0"/>
        <v>12790435</v>
      </c>
      <c r="K5" s="40">
        <f t="shared" si="0"/>
        <v>10092500</v>
      </c>
      <c r="L5" s="41">
        <f t="shared" si="0"/>
        <v>13776200</v>
      </c>
    </row>
    <row r="6" spans="1:12" ht="13.5">
      <c r="A6" s="46" t="s">
        <v>19</v>
      </c>
      <c r="B6" s="47"/>
      <c r="C6" s="6">
        <v>5834242</v>
      </c>
      <c r="D6" s="6"/>
      <c r="E6" s="7">
        <v>12917958</v>
      </c>
      <c r="F6" s="8">
        <v>12523400</v>
      </c>
      <c r="G6" s="6">
        <v>12564830</v>
      </c>
      <c r="H6" s="6">
        <v>11021780</v>
      </c>
      <c r="I6" s="9">
        <v>20805110</v>
      </c>
      <c r="J6" s="10">
        <v>900000</v>
      </c>
      <c r="K6" s="6">
        <v>4444000</v>
      </c>
      <c r="L6" s="7"/>
    </row>
    <row r="7" spans="1:12" ht="13.5">
      <c r="A7" s="46" t="s">
        <v>20</v>
      </c>
      <c r="B7" s="47"/>
      <c r="C7" s="6">
        <v>1900945</v>
      </c>
      <c r="D7" s="6">
        <v>1431201</v>
      </c>
      <c r="E7" s="7">
        <v>2424882</v>
      </c>
      <c r="F7" s="8">
        <v>3217000</v>
      </c>
      <c r="G7" s="6">
        <v>4279078</v>
      </c>
      <c r="H7" s="6">
        <v>3294817</v>
      </c>
      <c r="I7" s="9">
        <v>3302974</v>
      </c>
      <c r="J7" s="10">
        <v>3000000</v>
      </c>
      <c r="K7" s="6">
        <v>2700000</v>
      </c>
      <c r="L7" s="7">
        <v>8000000</v>
      </c>
    </row>
    <row r="8" spans="1:12" ht="13.5">
      <c r="A8" s="46" t="s">
        <v>21</v>
      </c>
      <c r="B8" s="47"/>
      <c r="C8" s="6">
        <v>606455</v>
      </c>
      <c r="D8" s="6">
        <v>4599440</v>
      </c>
      <c r="E8" s="7">
        <v>14071141</v>
      </c>
      <c r="F8" s="8">
        <v>325000</v>
      </c>
      <c r="G8" s="6">
        <v>655400</v>
      </c>
      <c r="H8" s="6">
        <v>517490</v>
      </c>
      <c r="I8" s="9">
        <v>2662287</v>
      </c>
      <c r="J8" s="10">
        <v>965000</v>
      </c>
      <c r="K8" s="6">
        <v>50000</v>
      </c>
      <c r="L8" s="7"/>
    </row>
    <row r="9" spans="1:12" ht="13.5">
      <c r="A9" s="46" t="s">
        <v>22</v>
      </c>
      <c r="B9" s="47"/>
      <c r="C9" s="6">
        <v>9264008</v>
      </c>
      <c r="D9" s="6">
        <v>4979053</v>
      </c>
      <c r="E9" s="7">
        <v>9645952</v>
      </c>
      <c r="F9" s="8">
        <v>250000</v>
      </c>
      <c r="G9" s="6">
        <v>308955</v>
      </c>
      <c r="H9" s="6">
        <v>177494</v>
      </c>
      <c r="I9" s="9">
        <v>6658470</v>
      </c>
      <c r="J9" s="10">
        <v>715000</v>
      </c>
      <c r="K9" s="6">
        <v>1660000</v>
      </c>
      <c r="L9" s="7">
        <v>4800000</v>
      </c>
    </row>
    <row r="10" spans="1:12" ht="13.5">
      <c r="A10" s="46" t="s">
        <v>23</v>
      </c>
      <c r="B10" s="47"/>
      <c r="C10" s="6">
        <v>2659005</v>
      </c>
      <c r="D10" s="6">
        <v>311183</v>
      </c>
      <c r="E10" s="7">
        <v>3325392</v>
      </c>
      <c r="F10" s="8">
        <v>330000</v>
      </c>
      <c r="G10" s="6">
        <v>230000</v>
      </c>
      <c r="H10" s="6">
        <v>333792</v>
      </c>
      <c r="I10" s="9">
        <v>314962</v>
      </c>
      <c r="J10" s="10">
        <v>200000</v>
      </c>
      <c r="K10" s="6"/>
      <c r="L10" s="7"/>
    </row>
    <row r="11" spans="1:12" ht="13.5">
      <c r="A11" s="48" t="s">
        <v>24</v>
      </c>
      <c r="B11" s="47"/>
      <c r="C11" s="21">
        <f>SUM(C6:C10)</f>
        <v>20264655</v>
      </c>
      <c r="D11" s="21">
        <f aca="true" t="shared" si="1" ref="D11:L11">SUM(D6:D10)</f>
        <v>11320877</v>
      </c>
      <c r="E11" s="22">
        <f t="shared" si="1"/>
        <v>42385325</v>
      </c>
      <c r="F11" s="23">
        <f t="shared" si="1"/>
        <v>16645400</v>
      </c>
      <c r="G11" s="21">
        <f t="shared" si="1"/>
        <v>18038263</v>
      </c>
      <c r="H11" s="21">
        <f>SUM(H6:H10)</f>
        <v>15345373</v>
      </c>
      <c r="I11" s="24">
        <f t="shared" si="1"/>
        <v>33743803</v>
      </c>
      <c r="J11" s="25">
        <f t="shared" si="1"/>
        <v>5780000</v>
      </c>
      <c r="K11" s="21">
        <f t="shared" si="1"/>
        <v>8854000</v>
      </c>
      <c r="L11" s="22">
        <f t="shared" si="1"/>
        <v>12800000</v>
      </c>
    </row>
    <row r="12" spans="1:12" ht="13.5">
      <c r="A12" s="49" t="s">
        <v>25</v>
      </c>
      <c r="B12" s="39"/>
      <c r="C12" s="6">
        <v>2887280</v>
      </c>
      <c r="D12" s="6">
        <v>8074072</v>
      </c>
      <c r="E12" s="7">
        <v>664269</v>
      </c>
      <c r="F12" s="8">
        <v>1237000</v>
      </c>
      <c r="G12" s="6">
        <v>1183630</v>
      </c>
      <c r="H12" s="6">
        <v>944380</v>
      </c>
      <c r="I12" s="9">
        <v>974444</v>
      </c>
      <c r="J12" s="10">
        <v>2705507</v>
      </c>
      <c r="K12" s="6"/>
      <c r="L12" s="7">
        <v>416200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301613</v>
      </c>
      <c r="D15" s="6">
        <v>1165111</v>
      </c>
      <c r="E15" s="7">
        <v>3769915</v>
      </c>
      <c r="F15" s="8">
        <v>1605276</v>
      </c>
      <c r="G15" s="6">
        <v>2550754</v>
      </c>
      <c r="H15" s="6">
        <v>2369357</v>
      </c>
      <c r="I15" s="9">
        <v>2220627</v>
      </c>
      <c r="J15" s="10">
        <v>4304928</v>
      </c>
      <c r="K15" s="6">
        <v>1238500</v>
      </c>
      <c r="L15" s="7">
        <v>560000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3514814</v>
      </c>
      <c r="D20" s="53">
        <f aca="true" t="shared" si="2" ref="D20:L20">SUM(D26:D33)</f>
        <v>26823258</v>
      </c>
      <c r="E20" s="54">
        <f t="shared" si="2"/>
        <v>10234621</v>
      </c>
      <c r="F20" s="55">
        <f t="shared" si="2"/>
        <v>7589600</v>
      </c>
      <c r="G20" s="53">
        <f t="shared" si="2"/>
        <v>9935660</v>
      </c>
      <c r="H20" s="53">
        <f>SUM(H26:H33)</f>
        <v>6727423</v>
      </c>
      <c r="I20" s="56">
        <f t="shared" si="2"/>
        <v>6727425</v>
      </c>
      <c r="J20" s="57">
        <f t="shared" si="2"/>
        <v>34918493</v>
      </c>
      <c r="K20" s="53">
        <f t="shared" si="2"/>
        <v>28500000</v>
      </c>
      <c r="L20" s="54">
        <f t="shared" si="2"/>
        <v>31514800</v>
      </c>
    </row>
    <row r="21" spans="1:12" ht="13.5">
      <c r="A21" s="46" t="s">
        <v>19</v>
      </c>
      <c r="B21" s="47"/>
      <c r="C21" s="6">
        <v>3391879</v>
      </c>
      <c r="D21" s="6">
        <v>7524074</v>
      </c>
      <c r="E21" s="7">
        <v>5999646</v>
      </c>
      <c r="F21" s="8"/>
      <c r="G21" s="6"/>
      <c r="H21" s="6"/>
      <c r="I21" s="9"/>
      <c r="J21" s="10">
        <v>19608493</v>
      </c>
      <c r="K21" s="6">
        <v>13000000</v>
      </c>
      <c r="L21" s="7">
        <v>10614800</v>
      </c>
    </row>
    <row r="22" spans="1:12" ht="13.5">
      <c r="A22" s="46" t="s">
        <v>20</v>
      </c>
      <c r="B22" s="47"/>
      <c r="C22" s="6"/>
      <c r="D22" s="6">
        <v>39784</v>
      </c>
      <c r="E22" s="7"/>
      <c r="F22" s="8">
        <v>30000</v>
      </c>
      <c r="G22" s="6">
        <v>25200</v>
      </c>
      <c r="H22" s="6">
        <v>25200</v>
      </c>
      <c r="I22" s="9">
        <v>25200</v>
      </c>
      <c r="J22" s="10">
        <v>150000</v>
      </c>
      <c r="K22" s="6"/>
      <c r="L22" s="7"/>
    </row>
    <row r="23" spans="1:12" ht="13.5">
      <c r="A23" s="46" t="s">
        <v>21</v>
      </c>
      <c r="B23" s="47"/>
      <c r="C23" s="6"/>
      <c r="D23" s="6">
        <v>836899</v>
      </c>
      <c r="E23" s="7"/>
      <c r="F23" s="8"/>
      <c r="G23" s="6"/>
      <c r="H23" s="6"/>
      <c r="I23" s="9"/>
      <c r="J23" s="10">
        <v>10000000</v>
      </c>
      <c r="K23" s="6">
        <v>10000000</v>
      </c>
      <c r="L23" s="7">
        <v>15400000</v>
      </c>
    </row>
    <row r="24" spans="1:12" ht="13.5">
      <c r="A24" s="46" t="s">
        <v>22</v>
      </c>
      <c r="B24" s="47"/>
      <c r="C24" s="6"/>
      <c r="D24" s="6">
        <v>8893598</v>
      </c>
      <c r="E24" s="7">
        <v>4131406</v>
      </c>
      <c r="F24" s="8">
        <v>7219600</v>
      </c>
      <c r="G24" s="6">
        <v>9436721</v>
      </c>
      <c r="H24" s="6">
        <v>6294007</v>
      </c>
      <c r="I24" s="9">
        <v>6294009</v>
      </c>
      <c r="J24" s="10"/>
      <c r="K24" s="6"/>
      <c r="L24" s="7"/>
    </row>
    <row r="25" spans="1:12" ht="13.5">
      <c r="A25" s="46" t="s">
        <v>23</v>
      </c>
      <c r="B25" s="47"/>
      <c r="C25" s="6">
        <v>101670</v>
      </c>
      <c r="D25" s="6">
        <v>8844016</v>
      </c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3493549</v>
      </c>
      <c r="D26" s="21">
        <f t="shared" si="3"/>
        <v>26138371</v>
      </c>
      <c r="E26" s="22">
        <f t="shared" si="3"/>
        <v>10131052</v>
      </c>
      <c r="F26" s="23">
        <f t="shared" si="3"/>
        <v>7249600</v>
      </c>
      <c r="G26" s="21">
        <f t="shared" si="3"/>
        <v>9461921</v>
      </c>
      <c r="H26" s="21">
        <f>SUM(H21:H25)</f>
        <v>6319207</v>
      </c>
      <c r="I26" s="24">
        <f t="shared" si="3"/>
        <v>6319209</v>
      </c>
      <c r="J26" s="25">
        <f t="shared" si="3"/>
        <v>29758493</v>
      </c>
      <c r="K26" s="21">
        <f t="shared" si="3"/>
        <v>23000000</v>
      </c>
      <c r="L26" s="22">
        <f t="shared" si="3"/>
        <v>26014800</v>
      </c>
    </row>
    <row r="27" spans="1:12" ht="13.5">
      <c r="A27" s="49" t="s">
        <v>25</v>
      </c>
      <c r="B27" s="59"/>
      <c r="C27" s="6"/>
      <c r="D27" s="6"/>
      <c r="E27" s="7"/>
      <c r="F27" s="8">
        <v>120000</v>
      </c>
      <c r="G27" s="6">
        <v>150000</v>
      </c>
      <c r="H27" s="6">
        <v>107228</v>
      </c>
      <c r="I27" s="9">
        <v>107228</v>
      </c>
      <c r="J27" s="10">
        <v>4300000</v>
      </c>
      <c r="K27" s="6">
        <v>4000000</v>
      </c>
      <c r="L27" s="7">
        <v>4000000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21265</v>
      </c>
      <c r="D30" s="6">
        <v>684887</v>
      </c>
      <c r="E30" s="7">
        <v>103569</v>
      </c>
      <c r="F30" s="8">
        <v>220000</v>
      </c>
      <c r="G30" s="6">
        <v>323739</v>
      </c>
      <c r="H30" s="6">
        <v>300988</v>
      </c>
      <c r="I30" s="9">
        <v>300988</v>
      </c>
      <c r="J30" s="10">
        <v>860000</v>
      </c>
      <c r="K30" s="6">
        <v>1500000</v>
      </c>
      <c r="L30" s="7">
        <v>1500000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9226121</v>
      </c>
      <c r="D36" s="6">
        <f t="shared" si="4"/>
        <v>7524074</v>
      </c>
      <c r="E36" s="7">
        <f t="shared" si="4"/>
        <v>18917604</v>
      </c>
      <c r="F36" s="8">
        <f t="shared" si="4"/>
        <v>12523400</v>
      </c>
      <c r="G36" s="6">
        <f t="shared" si="4"/>
        <v>12564830</v>
      </c>
      <c r="H36" s="6">
        <f>H6+H21</f>
        <v>11021780</v>
      </c>
      <c r="I36" s="9">
        <f t="shared" si="4"/>
        <v>20805110</v>
      </c>
      <c r="J36" s="10">
        <f t="shared" si="4"/>
        <v>20508493</v>
      </c>
      <c r="K36" s="6">
        <f t="shared" si="4"/>
        <v>17444000</v>
      </c>
      <c r="L36" s="7">
        <f t="shared" si="4"/>
        <v>10614800</v>
      </c>
    </row>
    <row r="37" spans="1:12" ht="13.5">
      <c r="A37" s="46" t="s">
        <v>20</v>
      </c>
      <c r="B37" s="47"/>
      <c r="C37" s="6">
        <f t="shared" si="4"/>
        <v>1900945</v>
      </c>
      <c r="D37" s="6">
        <f t="shared" si="4"/>
        <v>1470985</v>
      </c>
      <c r="E37" s="7">
        <f t="shared" si="4"/>
        <v>2424882</v>
      </c>
      <c r="F37" s="8">
        <f t="shared" si="4"/>
        <v>3247000</v>
      </c>
      <c r="G37" s="6">
        <f t="shared" si="4"/>
        <v>4304278</v>
      </c>
      <c r="H37" s="6">
        <f>H7+H22</f>
        <v>3320017</v>
      </c>
      <c r="I37" s="9">
        <f t="shared" si="4"/>
        <v>3328174</v>
      </c>
      <c r="J37" s="10">
        <f t="shared" si="4"/>
        <v>3150000</v>
      </c>
      <c r="K37" s="6">
        <f t="shared" si="4"/>
        <v>2700000</v>
      </c>
      <c r="L37" s="7">
        <f t="shared" si="4"/>
        <v>8000000</v>
      </c>
    </row>
    <row r="38" spans="1:12" ht="13.5">
      <c r="A38" s="46" t="s">
        <v>21</v>
      </c>
      <c r="B38" s="47"/>
      <c r="C38" s="6">
        <f t="shared" si="4"/>
        <v>606455</v>
      </c>
      <c r="D38" s="6">
        <f t="shared" si="4"/>
        <v>5436339</v>
      </c>
      <c r="E38" s="7">
        <f t="shared" si="4"/>
        <v>14071141</v>
      </c>
      <c r="F38" s="8">
        <f t="shared" si="4"/>
        <v>325000</v>
      </c>
      <c r="G38" s="6">
        <f t="shared" si="4"/>
        <v>655400</v>
      </c>
      <c r="H38" s="6">
        <f>H8+H23</f>
        <v>517490</v>
      </c>
      <c r="I38" s="9">
        <f t="shared" si="4"/>
        <v>2662287</v>
      </c>
      <c r="J38" s="10">
        <f t="shared" si="4"/>
        <v>10965000</v>
      </c>
      <c r="K38" s="6">
        <f t="shared" si="4"/>
        <v>10050000</v>
      </c>
      <c r="L38" s="7">
        <f t="shared" si="4"/>
        <v>15400000</v>
      </c>
    </row>
    <row r="39" spans="1:12" ht="13.5">
      <c r="A39" s="46" t="s">
        <v>22</v>
      </c>
      <c r="B39" s="47"/>
      <c r="C39" s="6">
        <f t="shared" si="4"/>
        <v>9264008</v>
      </c>
      <c r="D39" s="6">
        <f t="shared" si="4"/>
        <v>13872651</v>
      </c>
      <c r="E39" s="7">
        <f t="shared" si="4"/>
        <v>13777358</v>
      </c>
      <c r="F39" s="8">
        <f t="shared" si="4"/>
        <v>7469600</v>
      </c>
      <c r="G39" s="6">
        <f t="shared" si="4"/>
        <v>9745676</v>
      </c>
      <c r="H39" s="6">
        <f>H9+H24</f>
        <v>6471501</v>
      </c>
      <c r="I39" s="9">
        <f t="shared" si="4"/>
        <v>12952479</v>
      </c>
      <c r="J39" s="10">
        <f t="shared" si="4"/>
        <v>715000</v>
      </c>
      <c r="K39" s="6">
        <f t="shared" si="4"/>
        <v>1660000</v>
      </c>
      <c r="L39" s="7">
        <f t="shared" si="4"/>
        <v>4800000</v>
      </c>
    </row>
    <row r="40" spans="1:12" ht="13.5">
      <c r="A40" s="46" t="s">
        <v>23</v>
      </c>
      <c r="B40" s="47"/>
      <c r="C40" s="6">
        <f t="shared" si="4"/>
        <v>2760675</v>
      </c>
      <c r="D40" s="6">
        <f t="shared" si="4"/>
        <v>9155199</v>
      </c>
      <c r="E40" s="7">
        <f t="shared" si="4"/>
        <v>3325392</v>
      </c>
      <c r="F40" s="8">
        <f t="shared" si="4"/>
        <v>330000</v>
      </c>
      <c r="G40" s="6">
        <f t="shared" si="4"/>
        <v>230000</v>
      </c>
      <c r="H40" s="6">
        <f>H10+H25</f>
        <v>333792</v>
      </c>
      <c r="I40" s="9">
        <f t="shared" si="4"/>
        <v>314962</v>
      </c>
      <c r="J40" s="10">
        <f t="shared" si="4"/>
        <v>200000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23758204</v>
      </c>
      <c r="D41" s="21">
        <f aca="true" t="shared" si="5" ref="D41:L41">SUM(D36:D40)</f>
        <v>37459248</v>
      </c>
      <c r="E41" s="22">
        <f t="shared" si="5"/>
        <v>52516377</v>
      </c>
      <c r="F41" s="23">
        <f t="shared" si="5"/>
        <v>23895000</v>
      </c>
      <c r="G41" s="21">
        <f t="shared" si="5"/>
        <v>27500184</v>
      </c>
      <c r="H41" s="21">
        <f>SUM(H36:H40)</f>
        <v>21664580</v>
      </c>
      <c r="I41" s="24">
        <f t="shared" si="5"/>
        <v>40063012</v>
      </c>
      <c r="J41" s="25">
        <f t="shared" si="5"/>
        <v>35538493</v>
      </c>
      <c r="K41" s="21">
        <f t="shared" si="5"/>
        <v>31854000</v>
      </c>
      <c r="L41" s="22">
        <f t="shared" si="5"/>
        <v>38814800</v>
      </c>
    </row>
    <row r="42" spans="1:12" ht="13.5">
      <c r="A42" s="49" t="s">
        <v>25</v>
      </c>
      <c r="B42" s="39"/>
      <c r="C42" s="6">
        <f t="shared" si="4"/>
        <v>2887280</v>
      </c>
      <c r="D42" s="6">
        <f t="shared" si="4"/>
        <v>8074072</v>
      </c>
      <c r="E42" s="61">
        <f t="shared" si="4"/>
        <v>664269</v>
      </c>
      <c r="F42" s="62">
        <f t="shared" si="4"/>
        <v>1357000</v>
      </c>
      <c r="G42" s="60">
        <f t="shared" si="4"/>
        <v>1333630</v>
      </c>
      <c r="H42" s="60">
        <f t="shared" si="4"/>
        <v>1051608</v>
      </c>
      <c r="I42" s="63">
        <f t="shared" si="4"/>
        <v>1081672</v>
      </c>
      <c r="J42" s="64">
        <f t="shared" si="4"/>
        <v>7005507</v>
      </c>
      <c r="K42" s="60">
        <f t="shared" si="4"/>
        <v>4000000</v>
      </c>
      <c r="L42" s="61">
        <f t="shared" si="4"/>
        <v>4416200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322878</v>
      </c>
      <c r="D45" s="6">
        <f t="shared" si="4"/>
        <v>1849998</v>
      </c>
      <c r="E45" s="61">
        <f t="shared" si="4"/>
        <v>3873484</v>
      </c>
      <c r="F45" s="62">
        <f t="shared" si="4"/>
        <v>1825276</v>
      </c>
      <c r="G45" s="60">
        <f t="shared" si="4"/>
        <v>2874493</v>
      </c>
      <c r="H45" s="60">
        <f t="shared" si="4"/>
        <v>2670345</v>
      </c>
      <c r="I45" s="63">
        <f t="shared" si="4"/>
        <v>2521615</v>
      </c>
      <c r="J45" s="64">
        <f t="shared" si="4"/>
        <v>5164928</v>
      </c>
      <c r="K45" s="60">
        <f t="shared" si="4"/>
        <v>2738500</v>
      </c>
      <c r="L45" s="61">
        <f t="shared" si="4"/>
        <v>2060000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26968362</v>
      </c>
      <c r="D49" s="72">
        <f aca="true" t="shared" si="6" ref="D49:L49">SUM(D41:D48)</f>
        <v>47383318</v>
      </c>
      <c r="E49" s="73">
        <f t="shared" si="6"/>
        <v>57054130</v>
      </c>
      <c r="F49" s="74">
        <f t="shared" si="6"/>
        <v>27077276</v>
      </c>
      <c r="G49" s="72">
        <f t="shared" si="6"/>
        <v>31708307</v>
      </c>
      <c r="H49" s="72">
        <f>SUM(H41:H48)</f>
        <v>25386533</v>
      </c>
      <c r="I49" s="75">
        <f t="shared" si="6"/>
        <v>43666299</v>
      </c>
      <c r="J49" s="76">
        <f t="shared" si="6"/>
        <v>47708928</v>
      </c>
      <c r="K49" s="72">
        <f t="shared" si="6"/>
        <v>38592500</v>
      </c>
      <c r="L49" s="73">
        <f t="shared" si="6"/>
        <v>45291000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74072362</v>
      </c>
      <c r="D52" s="6">
        <v>78611832</v>
      </c>
      <c r="E52" s="7">
        <v>94626604</v>
      </c>
      <c r="F52" s="8">
        <v>93830605</v>
      </c>
      <c r="G52" s="6">
        <v>105788732</v>
      </c>
      <c r="H52" s="6"/>
      <c r="I52" s="9">
        <v>111755413</v>
      </c>
      <c r="J52" s="10">
        <v>123142229</v>
      </c>
      <c r="K52" s="6">
        <v>137248229</v>
      </c>
      <c r="L52" s="7">
        <v>144338096</v>
      </c>
    </row>
    <row r="53" spans="1:12" ht="13.5">
      <c r="A53" s="79" t="s">
        <v>20</v>
      </c>
      <c r="B53" s="47"/>
      <c r="C53" s="6">
        <v>27409782</v>
      </c>
      <c r="D53" s="6">
        <v>26048134</v>
      </c>
      <c r="E53" s="7">
        <v>27142042</v>
      </c>
      <c r="F53" s="8">
        <v>29432158</v>
      </c>
      <c r="G53" s="6">
        <v>30568611</v>
      </c>
      <c r="H53" s="6"/>
      <c r="I53" s="9">
        <v>29294786</v>
      </c>
      <c r="J53" s="10">
        <v>31324322</v>
      </c>
      <c r="K53" s="6">
        <v>32786352</v>
      </c>
      <c r="L53" s="7">
        <v>39479056</v>
      </c>
    </row>
    <row r="54" spans="1:12" ht="13.5">
      <c r="A54" s="79" t="s">
        <v>21</v>
      </c>
      <c r="B54" s="47"/>
      <c r="C54" s="6">
        <v>52578916</v>
      </c>
      <c r="D54" s="6">
        <v>55835065</v>
      </c>
      <c r="E54" s="7">
        <v>68717286</v>
      </c>
      <c r="F54" s="8">
        <v>61578904</v>
      </c>
      <c r="G54" s="6">
        <v>68051628</v>
      </c>
      <c r="H54" s="6"/>
      <c r="I54" s="9">
        <v>69976270</v>
      </c>
      <c r="J54" s="10">
        <v>77768552</v>
      </c>
      <c r="K54" s="6">
        <v>86465268</v>
      </c>
      <c r="L54" s="7">
        <v>100436200</v>
      </c>
    </row>
    <row r="55" spans="1:12" ht="13.5">
      <c r="A55" s="79" t="s">
        <v>22</v>
      </c>
      <c r="B55" s="47"/>
      <c r="C55" s="6">
        <v>132545363</v>
      </c>
      <c r="D55" s="6">
        <v>146778911</v>
      </c>
      <c r="E55" s="7">
        <v>157142284</v>
      </c>
      <c r="F55" s="8">
        <v>152187754</v>
      </c>
      <c r="G55" s="6">
        <v>161967627</v>
      </c>
      <c r="H55" s="6"/>
      <c r="I55" s="9">
        <v>166639873</v>
      </c>
      <c r="J55" s="10">
        <v>157345126</v>
      </c>
      <c r="K55" s="6">
        <v>155816163</v>
      </c>
      <c r="L55" s="7">
        <v>157248619</v>
      </c>
    </row>
    <row r="56" spans="1:12" ht="13.5">
      <c r="A56" s="79" t="s">
        <v>23</v>
      </c>
      <c r="B56" s="47"/>
      <c r="C56" s="6">
        <v>2116088</v>
      </c>
      <c r="D56" s="6">
        <v>13524397</v>
      </c>
      <c r="E56" s="7">
        <v>15080724</v>
      </c>
      <c r="F56" s="8">
        <v>9539950</v>
      </c>
      <c r="G56" s="6">
        <v>12303764</v>
      </c>
      <c r="H56" s="6"/>
      <c r="I56" s="9">
        <v>13426301</v>
      </c>
      <c r="J56" s="10">
        <v>10321896</v>
      </c>
      <c r="K56" s="6">
        <v>7909960</v>
      </c>
      <c r="L56" s="7">
        <v>5362956</v>
      </c>
    </row>
    <row r="57" spans="1:12" ht="13.5">
      <c r="A57" s="80" t="s">
        <v>24</v>
      </c>
      <c r="B57" s="47"/>
      <c r="C57" s="21">
        <f>SUM(C52:C56)</f>
        <v>288722511</v>
      </c>
      <c r="D57" s="21">
        <f aca="true" t="shared" si="7" ref="D57:L57">SUM(D52:D56)</f>
        <v>320798339</v>
      </c>
      <c r="E57" s="22">
        <f t="shared" si="7"/>
        <v>362708940</v>
      </c>
      <c r="F57" s="23">
        <f t="shared" si="7"/>
        <v>346569371</v>
      </c>
      <c r="G57" s="21">
        <f t="shared" si="7"/>
        <v>378680362</v>
      </c>
      <c r="H57" s="21">
        <f>SUM(H52:H56)</f>
        <v>0</v>
      </c>
      <c r="I57" s="24">
        <f t="shared" si="7"/>
        <v>391092643</v>
      </c>
      <c r="J57" s="25">
        <f t="shared" si="7"/>
        <v>399902125</v>
      </c>
      <c r="K57" s="21">
        <f t="shared" si="7"/>
        <v>420225972</v>
      </c>
      <c r="L57" s="22">
        <f t="shared" si="7"/>
        <v>446864927</v>
      </c>
    </row>
    <row r="58" spans="1:12" ht="13.5">
      <c r="A58" s="77" t="s">
        <v>25</v>
      </c>
      <c r="B58" s="39"/>
      <c r="C58" s="6">
        <v>138603671</v>
      </c>
      <c r="D58" s="6">
        <v>97217063</v>
      </c>
      <c r="E58" s="7">
        <v>91668163</v>
      </c>
      <c r="F58" s="8">
        <v>146768280</v>
      </c>
      <c r="G58" s="6">
        <v>142803356</v>
      </c>
      <c r="H58" s="6"/>
      <c r="I58" s="9">
        <v>92102970</v>
      </c>
      <c r="J58" s="10">
        <v>149188385</v>
      </c>
      <c r="K58" s="6">
        <v>152490925</v>
      </c>
      <c r="L58" s="7">
        <v>156170608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62378401</v>
      </c>
      <c r="D60" s="6">
        <v>65961831</v>
      </c>
      <c r="E60" s="7">
        <v>68841582</v>
      </c>
      <c r="F60" s="8">
        <v>65969831</v>
      </c>
      <c r="G60" s="6">
        <v>78252982</v>
      </c>
      <c r="H60" s="6"/>
      <c r="I60" s="9">
        <v>67691582</v>
      </c>
      <c r="J60" s="10">
        <v>80752816</v>
      </c>
      <c r="K60" s="6">
        <v>80752816</v>
      </c>
      <c r="L60" s="7">
        <v>80752816</v>
      </c>
    </row>
    <row r="61" spans="1:12" ht="13.5">
      <c r="A61" s="77" t="s">
        <v>28</v>
      </c>
      <c r="B61" s="39" t="s">
        <v>29</v>
      </c>
      <c r="C61" s="6">
        <v>13077262</v>
      </c>
      <c r="D61" s="6">
        <v>61976549</v>
      </c>
      <c r="E61" s="7">
        <v>63553787</v>
      </c>
      <c r="F61" s="8">
        <v>15969026</v>
      </c>
      <c r="G61" s="6">
        <v>14661221</v>
      </c>
      <c r="H61" s="6"/>
      <c r="I61" s="9">
        <v>64068432</v>
      </c>
      <c r="J61" s="10">
        <v>16785405</v>
      </c>
      <c r="K61" s="6">
        <v>16121686</v>
      </c>
      <c r="L61" s="7">
        <v>14588942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424160</v>
      </c>
      <c r="D64" s="6">
        <v>282487</v>
      </c>
      <c r="E64" s="7">
        <v>247344</v>
      </c>
      <c r="F64" s="8">
        <v>273831</v>
      </c>
      <c r="G64" s="6">
        <v>197179</v>
      </c>
      <c r="H64" s="6"/>
      <c r="I64" s="9">
        <v>212200</v>
      </c>
      <c r="J64" s="10">
        <v>162036</v>
      </c>
      <c r="K64" s="6">
        <v>124889</v>
      </c>
      <c r="L64" s="7">
        <v>85662</v>
      </c>
    </row>
    <row r="65" spans="1:12" ht="13.5">
      <c r="A65" s="70" t="s">
        <v>40</v>
      </c>
      <c r="B65" s="71"/>
      <c r="C65" s="72">
        <f>SUM(C57:C64)</f>
        <v>503206005</v>
      </c>
      <c r="D65" s="72">
        <f aca="true" t="shared" si="8" ref="D65:L65">SUM(D57:D64)</f>
        <v>546236269</v>
      </c>
      <c r="E65" s="73">
        <f t="shared" si="8"/>
        <v>587019816</v>
      </c>
      <c r="F65" s="74">
        <f t="shared" si="8"/>
        <v>575550339</v>
      </c>
      <c r="G65" s="72">
        <f t="shared" si="8"/>
        <v>614595100</v>
      </c>
      <c r="H65" s="72">
        <f>SUM(H57:H64)</f>
        <v>0</v>
      </c>
      <c r="I65" s="75">
        <f t="shared" si="8"/>
        <v>615167827</v>
      </c>
      <c r="J65" s="82">
        <f t="shared" si="8"/>
        <v>646790767</v>
      </c>
      <c r="K65" s="72">
        <f t="shared" si="8"/>
        <v>669716288</v>
      </c>
      <c r="L65" s="73">
        <f t="shared" si="8"/>
        <v>698462955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9094157</v>
      </c>
      <c r="D68" s="60">
        <v>12067396</v>
      </c>
      <c r="E68" s="61">
        <v>12899300</v>
      </c>
      <c r="F68" s="62">
        <v>12528767</v>
      </c>
      <c r="G68" s="60">
        <v>13445374</v>
      </c>
      <c r="H68" s="60"/>
      <c r="I68" s="63">
        <v>13602080</v>
      </c>
      <c r="J68" s="64">
        <v>14822120</v>
      </c>
      <c r="K68" s="60">
        <v>15666980</v>
      </c>
      <c r="L68" s="61">
        <v>16544332</v>
      </c>
    </row>
    <row r="69" spans="1:12" ht="13.5">
      <c r="A69" s="84" t="s">
        <v>43</v>
      </c>
      <c r="B69" s="39" t="s">
        <v>44</v>
      </c>
      <c r="C69" s="60">
        <f>SUM(C75:C79)</f>
        <v>11771895</v>
      </c>
      <c r="D69" s="60">
        <f aca="true" t="shared" si="9" ref="D69:L69">SUM(D75:D79)</f>
        <v>8494841</v>
      </c>
      <c r="E69" s="61">
        <f t="shared" si="9"/>
        <v>8272091</v>
      </c>
      <c r="F69" s="62">
        <f t="shared" si="9"/>
        <v>10342133</v>
      </c>
      <c r="G69" s="60">
        <f t="shared" si="9"/>
        <v>13018210</v>
      </c>
      <c r="H69" s="60">
        <f>SUM(H75:H79)</f>
        <v>0</v>
      </c>
      <c r="I69" s="63">
        <f t="shared" si="9"/>
        <v>11241857</v>
      </c>
      <c r="J69" s="64">
        <f t="shared" si="9"/>
        <v>7712562</v>
      </c>
      <c r="K69" s="60">
        <f t="shared" si="9"/>
        <v>8152179</v>
      </c>
      <c r="L69" s="61">
        <f t="shared" si="9"/>
        <v>8608700</v>
      </c>
    </row>
    <row r="70" spans="1:12" ht="13.5">
      <c r="A70" s="79" t="s">
        <v>19</v>
      </c>
      <c r="B70" s="47"/>
      <c r="C70" s="6">
        <v>1968045</v>
      </c>
      <c r="D70" s="6">
        <v>1442226</v>
      </c>
      <c r="E70" s="7">
        <v>479821</v>
      </c>
      <c r="F70" s="8">
        <v>1708424</v>
      </c>
      <c r="G70" s="6">
        <v>2340901</v>
      </c>
      <c r="H70" s="6"/>
      <c r="I70" s="9">
        <v>1038925</v>
      </c>
      <c r="J70" s="10">
        <v>1368304</v>
      </c>
      <c r="K70" s="6">
        <v>1446297</v>
      </c>
      <c r="L70" s="7">
        <v>1527290</v>
      </c>
    </row>
    <row r="71" spans="1:12" ht="13.5">
      <c r="A71" s="79" t="s">
        <v>20</v>
      </c>
      <c r="B71" s="47"/>
      <c r="C71" s="6">
        <v>1860462</v>
      </c>
      <c r="D71" s="6">
        <v>1033499</v>
      </c>
      <c r="E71" s="7">
        <v>687481</v>
      </c>
      <c r="F71" s="8">
        <v>1324196</v>
      </c>
      <c r="G71" s="6">
        <v>1335527</v>
      </c>
      <c r="H71" s="6"/>
      <c r="I71" s="9">
        <v>846781</v>
      </c>
      <c r="J71" s="10">
        <v>1194209</v>
      </c>
      <c r="K71" s="6">
        <v>1262278</v>
      </c>
      <c r="L71" s="7">
        <v>1332966</v>
      </c>
    </row>
    <row r="72" spans="1:12" ht="13.5">
      <c r="A72" s="79" t="s">
        <v>21</v>
      </c>
      <c r="B72" s="47"/>
      <c r="C72" s="6">
        <v>2111564</v>
      </c>
      <c r="D72" s="6">
        <v>1820972</v>
      </c>
      <c r="E72" s="7">
        <v>1323527</v>
      </c>
      <c r="F72" s="8">
        <v>1773200</v>
      </c>
      <c r="G72" s="6">
        <v>3746898</v>
      </c>
      <c r="H72" s="6"/>
      <c r="I72" s="9">
        <v>2004940</v>
      </c>
      <c r="J72" s="10">
        <v>1637960</v>
      </c>
      <c r="K72" s="6">
        <v>1731325</v>
      </c>
      <c r="L72" s="7">
        <v>1828279</v>
      </c>
    </row>
    <row r="73" spans="1:12" ht="13.5">
      <c r="A73" s="79" t="s">
        <v>22</v>
      </c>
      <c r="B73" s="47"/>
      <c r="C73" s="6">
        <v>1335980</v>
      </c>
      <c r="D73" s="6">
        <v>944019</v>
      </c>
      <c r="E73" s="7">
        <v>463190</v>
      </c>
      <c r="F73" s="8">
        <v>1096175</v>
      </c>
      <c r="G73" s="6"/>
      <c r="H73" s="6"/>
      <c r="I73" s="9">
        <v>797061</v>
      </c>
      <c r="J73" s="10"/>
      <c r="K73" s="6"/>
      <c r="L73" s="7"/>
    </row>
    <row r="74" spans="1:12" ht="13.5">
      <c r="A74" s="79" t="s">
        <v>23</v>
      </c>
      <c r="B74" s="47"/>
      <c r="C74" s="6">
        <v>1751079</v>
      </c>
      <c r="D74" s="6">
        <v>766283</v>
      </c>
      <c r="E74" s="7">
        <v>261584</v>
      </c>
      <c r="F74" s="8">
        <v>970000</v>
      </c>
      <c r="G74" s="6">
        <v>1358000</v>
      </c>
      <c r="H74" s="6"/>
      <c r="I74" s="9">
        <v>666003</v>
      </c>
      <c r="J74" s="10">
        <v>969606</v>
      </c>
      <c r="K74" s="6">
        <v>1024874</v>
      </c>
      <c r="L74" s="7">
        <v>1082266</v>
      </c>
    </row>
    <row r="75" spans="1:12" ht="13.5">
      <c r="A75" s="85" t="s">
        <v>24</v>
      </c>
      <c r="B75" s="47"/>
      <c r="C75" s="21">
        <f>SUM(C70:C74)</f>
        <v>9027130</v>
      </c>
      <c r="D75" s="21">
        <f aca="true" t="shared" si="10" ref="D75:L75">SUM(D70:D74)</f>
        <v>6006999</v>
      </c>
      <c r="E75" s="22">
        <f t="shared" si="10"/>
        <v>3215603</v>
      </c>
      <c r="F75" s="23">
        <f t="shared" si="10"/>
        <v>6871995</v>
      </c>
      <c r="G75" s="21">
        <f t="shared" si="10"/>
        <v>8781326</v>
      </c>
      <c r="H75" s="21">
        <f>SUM(H70:H74)</f>
        <v>0</v>
      </c>
      <c r="I75" s="24">
        <f t="shared" si="10"/>
        <v>5353710</v>
      </c>
      <c r="J75" s="25">
        <f t="shared" si="10"/>
        <v>5170079</v>
      </c>
      <c r="K75" s="21">
        <f t="shared" si="10"/>
        <v>5464774</v>
      </c>
      <c r="L75" s="22">
        <f t="shared" si="10"/>
        <v>5770801</v>
      </c>
    </row>
    <row r="76" spans="1:12" ht="13.5">
      <c r="A76" s="86" t="s">
        <v>25</v>
      </c>
      <c r="B76" s="39"/>
      <c r="C76" s="6">
        <v>1522192</v>
      </c>
      <c r="D76" s="6">
        <v>692471</v>
      </c>
      <c r="E76" s="7">
        <v>702271</v>
      </c>
      <c r="F76" s="8">
        <v>1543138</v>
      </c>
      <c r="G76" s="6">
        <v>2041954</v>
      </c>
      <c r="H76" s="6"/>
      <c r="I76" s="9">
        <v>304917</v>
      </c>
      <c r="J76" s="10">
        <v>1314563</v>
      </c>
      <c r="K76" s="6">
        <v>1389494</v>
      </c>
      <c r="L76" s="7">
        <v>1467305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1222573</v>
      </c>
      <c r="D79" s="6">
        <v>1795371</v>
      </c>
      <c r="E79" s="7">
        <v>4354217</v>
      </c>
      <c r="F79" s="8">
        <v>1927000</v>
      </c>
      <c r="G79" s="6">
        <v>2194930</v>
      </c>
      <c r="H79" s="6"/>
      <c r="I79" s="9">
        <v>5583230</v>
      </c>
      <c r="J79" s="10">
        <v>1227920</v>
      </c>
      <c r="K79" s="6">
        <v>1297911</v>
      </c>
      <c r="L79" s="7">
        <v>1370594</v>
      </c>
    </row>
    <row r="80" spans="1:12" ht="13.5">
      <c r="A80" s="87" t="s">
        <v>46</v>
      </c>
      <c r="B80" s="71"/>
      <c r="C80" s="72">
        <f>SUM(C68:C69)</f>
        <v>20866052</v>
      </c>
      <c r="D80" s="72">
        <f aca="true" t="shared" si="11" ref="D80:L80">SUM(D68:D69)</f>
        <v>20562237</v>
      </c>
      <c r="E80" s="73">
        <f t="shared" si="11"/>
        <v>21171391</v>
      </c>
      <c r="F80" s="74">
        <f t="shared" si="11"/>
        <v>22870900</v>
      </c>
      <c r="G80" s="72">
        <f t="shared" si="11"/>
        <v>26463584</v>
      </c>
      <c r="H80" s="72">
        <f>SUM(H68:H69)</f>
        <v>0</v>
      </c>
      <c r="I80" s="75">
        <f t="shared" si="11"/>
        <v>24843937</v>
      </c>
      <c r="J80" s="76">
        <f t="shared" si="11"/>
        <v>22534682</v>
      </c>
      <c r="K80" s="72">
        <f t="shared" si="11"/>
        <v>23819159</v>
      </c>
      <c r="L80" s="73">
        <f t="shared" si="11"/>
        <v>25153032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0.1498627840870814</v>
      </c>
      <c r="D82" s="95">
        <f t="shared" si="12"/>
        <v>1.3046293639220896</v>
      </c>
      <c r="E82" s="96">
        <f t="shared" si="12"/>
        <v>0.21859735863526464</v>
      </c>
      <c r="F82" s="97">
        <f t="shared" si="12"/>
        <v>0.38945639285053796</v>
      </c>
      <c r="G82" s="95">
        <f t="shared" si="12"/>
        <v>0.4563367972667724</v>
      </c>
      <c r="H82" s="95">
        <f t="shared" si="12"/>
        <v>0.360543616496178</v>
      </c>
      <c r="I82" s="98">
        <f t="shared" si="12"/>
        <v>0.18212317462627584</v>
      </c>
      <c r="J82" s="99">
        <f t="shared" si="12"/>
        <v>2.730047336153931</v>
      </c>
      <c r="K82" s="95">
        <f t="shared" si="12"/>
        <v>2.8238791181570475</v>
      </c>
      <c r="L82" s="96">
        <f t="shared" si="12"/>
        <v>2.2876264862589104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0.38649145819673003</v>
      </c>
      <c r="D83" s="95">
        <f t="shared" si="13"/>
        <v>2.2227875839990667</v>
      </c>
      <c r="E83" s="96">
        <f t="shared" si="13"/>
        <v>0.793424526912313</v>
      </c>
      <c r="F83" s="97">
        <f t="shared" si="13"/>
        <v>0.6057738961862728</v>
      </c>
      <c r="G83" s="95">
        <f t="shared" si="13"/>
        <v>0.7389649406554254</v>
      </c>
      <c r="H83" s="95">
        <f t="shared" si="13"/>
        <v>0</v>
      </c>
      <c r="I83" s="98">
        <f t="shared" si="13"/>
        <v>0.49458796007669414</v>
      </c>
      <c r="J83" s="99">
        <f t="shared" si="13"/>
        <v>2.355836614465407</v>
      </c>
      <c r="K83" s="95">
        <f t="shared" si="13"/>
        <v>1.8191125539191344</v>
      </c>
      <c r="L83" s="96">
        <f t="shared" si="13"/>
        <v>1.9048698974367777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0.016</v>
      </c>
      <c r="E84" s="96">
        <f t="shared" si="14"/>
        <v>0.014</v>
      </c>
      <c r="F84" s="97">
        <f t="shared" si="14"/>
        <v>0.018</v>
      </c>
      <c r="G84" s="95">
        <f t="shared" si="14"/>
        <v>0.021</v>
      </c>
      <c r="H84" s="95">
        <f t="shared" si="14"/>
        <v>0</v>
      </c>
      <c r="I84" s="98">
        <f t="shared" si="14"/>
        <v>0.018</v>
      </c>
      <c r="J84" s="99">
        <f t="shared" si="14"/>
        <v>0.012</v>
      </c>
      <c r="K84" s="95">
        <f t="shared" si="14"/>
        <v>0.012</v>
      </c>
      <c r="L84" s="96">
        <f t="shared" si="14"/>
        <v>0.012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0.06</v>
      </c>
      <c r="E85" s="96">
        <f t="shared" si="15"/>
        <v>0.03</v>
      </c>
      <c r="F85" s="97">
        <f t="shared" si="15"/>
        <v>0.03</v>
      </c>
      <c r="G85" s="95">
        <f t="shared" si="15"/>
        <v>0.04</v>
      </c>
      <c r="H85" s="95">
        <f t="shared" si="15"/>
        <v>0</v>
      </c>
      <c r="I85" s="98">
        <f t="shared" si="15"/>
        <v>0.03</v>
      </c>
      <c r="J85" s="99">
        <f t="shared" si="15"/>
        <v>0.07</v>
      </c>
      <c r="K85" s="95">
        <f t="shared" si="15"/>
        <v>0.05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165203</v>
      </c>
      <c r="E89" s="7">
        <v>178280</v>
      </c>
      <c r="F89" s="8"/>
      <c r="G89" s="6"/>
      <c r="H89" s="6"/>
      <c r="I89" s="9"/>
      <c r="J89" s="10">
        <v>679680</v>
      </c>
      <c r="K89" s="6">
        <v>718422</v>
      </c>
      <c r="L89" s="26">
        <v>758653</v>
      </c>
    </row>
    <row r="90" spans="1:12" ht="13.5">
      <c r="A90" s="86" t="s">
        <v>49</v>
      </c>
      <c r="B90" s="94"/>
      <c r="C90" s="11"/>
      <c r="D90" s="11">
        <v>1158851</v>
      </c>
      <c r="E90" s="12">
        <v>1397480</v>
      </c>
      <c r="F90" s="13"/>
      <c r="G90" s="11"/>
      <c r="H90" s="11"/>
      <c r="I90" s="14"/>
      <c r="J90" s="15">
        <v>265500</v>
      </c>
      <c r="K90" s="11">
        <v>280634</v>
      </c>
      <c r="L90" s="27">
        <v>296349</v>
      </c>
    </row>
    <row r="91" spans="1:12" ht="13.5">
      <c r="A91" s="86" t="s">
        <v>50</v>
      </c>
      <c r="B91" s="94"/>
      <c r="C91" s="6"/>
      <c r="D91" s="6">
        <v>522689</v>
      </c>
      <c r="E91" s="7">
        <v>538187</v>
      </c>
      <c r="F91" s="8"/>
      <c r="G91" s="6"/>
      <c r="H91" s="6"/>
      <c r="I91" s="9"/>
      <c r="J91" s="10">
        <v>879391</v>
      </c>
      <c r="K91" s="6">
        <v>897807</v>
      </c>
      <c r="L91" s="26">
        <v>948084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11445210</v>
      </c>
      <c r="I92" s="9"/>
      <c r="J92" s="10">
        <v>7712563</v>
      </c>
      <c r="K92" s="6">
        <v>8152179</v>
      </c>
      <c r="L92" s="26">
        <v>8608701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1846743</v>
      </c>
      <c r="E93" s="73">
        <f t="shared" si="16"/>
        <v>2113947</v>
      </c>
      <c r="F93" s="74">
        <f t="shared" si="16"/>
        <v>0</v>
      </c>
      <c r="G93" s="72">
        <f t="shared" si="16"/>
        <v>0</v>
      </c>
      <c r="H93" s="72">
        <f>SUM(H89:H92)</f>
        <v>11445210</v>
      </c>
      <c r="I93" s="75">
        <f t="shared" si="16"/>
        <v>0</v>
      </c>
      <c r="J93" s="76">
        <f t="shared" si="16"/>
        <v>9537134</v>
      </c>
      <c r="K93" s="72">
        <f t="shared" si="16"/>
        <v>10049042</v>
      </c>
      <c r="L93" s="121">
        <f t="shared" si="16"/>
        <v>10611787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30651290</v>
      </c>
      <c r="D5" s="40">
        <f aca="true" t="shared" si="0" ref="D5:L5">SUM(D11:D18)</f>
        <v>92796504</v>
      </c>
      <c r="E5" s="41">
        <f t="shared" si="0"/>
        <v>18486676</v>
      </c>
      <c r="F5" s="42">
        <f t="shared" si="0"/>
        <v>3863689</v>
      </c>
      <c r="G5" s="40">
        <f t="shared" si="0"/>
        <v>29236536</v>
      </c>
      <c r="H5" s="40">
        <f>SUM(H11:H18)</f>
        <v>42199715</v>
      </c>
      <c r="I5" s="43">
        <f t="shared" si="0"/>
        <v>53418086</v>
      </c>
      <c r="J5" s="44">
        <f t="shared" si="0"/>
        <v>15870000</v>
      </c>
      <c r="K5" s="40">
        <f t="shared" si="0"/>
        <v>14347000</v>
      </c>
      <c r="L5" s="41">
        <f t="shared" si="0"/>
        <v>29885000</v>
      </c>
    </row>
    <row r="6" spans="1:12" ht="13.5">
      <c r="A6" s="46" t="s">
        <v>19</v>
      </c>
      <c r="B6" s="47"/>
      <c r="C6" s="6">
        <v>5854708</v>
      </c>
      <c r="D6" s="6">
        <v>7998570</v>
      </c>
      <c r="E6" s="7">
        <v>3771417</v>
      </c>
      <c r="F6" s="8"/>
      <c r="G6" s="6">
        <v>5983892</v>
      </c>
      <c r="H6" s="6">
        <v>3862203</v>
      </c>
      <c r="I6" s="9">
        <v>5223838</v>
      </c>
      <c r="J6" s="10">
        <v>4624488</v>
      </c>
      <c r="K6" s="6">
        <v>3148502</v>
      </c>
      <c r="L6" s="7">
        <v>6648090</v>
      </c>
    </row>
    <row r="7" spans="1:12" ht="13.5">
      <c r="A7" s="46" t="s">
        <v>20</v>
      </c>
      <c r="B7" s="47"/>
      <c r="C7" s="6">
        <v>9351187</v>
      </c>
      <c r="D7" s="6">
        <v>11827295</v>
      </c>
      <c r="E7" s="7">
        <v>2618155</v>
      </c>
      <c r="F7" s="8">
        <v>2053831</v>
      </c>
      <c r="G7" s="6">
        <v>1283283</v>
      </c>
      <c r="H7" s="6">
        <v>4860412</v>
      </c>
      <c r="I7" s="9">
        <v>5073055</v>
      </c>
      <c r="J7" s="10">
        <v>3952175</v>
      </c>
      <c r="K7" s="6"/>
      <c r="L7" s="7">
        <v>15000000</v>
      </c>
    </row>
    <row r="8" spans="1:12" ht="13.5">
      <c r="A8" s="46" t="s">
        <v>21</v>
      </c>
      <c r="B8" s="47"/>
      <c r="C8" s="6">
        <v>4165200</v>
      </c>
      <c r="D8" s="6">
        <v>1877778</v>
      </c>
      <c r="E8" s="7">
        <v>362372</v>
      </c>
      <c r="F8" s="8">
        <v>99858</v>
      </c>
      <c r="G8" s="6">
        <v>3011327</v>
      </c>
      <c r="H8" s="6">
        <v>747345</v>
      </c>
      <c r="I8" s="9">
        <v>587545</v>
      </c>
      <c r="J8" s="10">
        <v>1270990</v>
      </c>
      <c r="K8" s="6">
        <v>7321799</v>
      </c>
      <c r="L8" s="7">
        <v>4082263</v>
      </c>
    </row>
    <row r="9" spans="1:12" ht="13.5">
      <c r="A9" s="46" t="s">
        <v>22</v>
      </c>
      <c r="B9" s="47"/>
      <c r="C9" s="6">
        <v>5233789</v>
      </c>
      <c r="D9" s="6">
        <v>15605570</v>
      </c>
      <c r="E9" s="7">
        <v>8136231</v>
      </c>
      <c r="F9" s="8"/>
      <c r="G9" s="6">
        <v>17691509</v>
      </c>
      <c r="H9" s="6">
        <v>30780998</v>
      </c>
      <c r="I9" s="9">
        <v>31450969</v>
      </c>
      <c r="J9" s="10">
        <v>2114347</v>
      </c>
      <c r="K9" s="6">
        <v>317948</v>
      </c>
      <c r="L9" s="7">
        <v>2254647</v>
      </c>
    </row>
    <row r="10" spans="1:12" ht="13.5">
      <c r="A10" s="46" t="s">
        <v>23</v>
      </c>
      <c r="B10" s="47"/>
      <c r="C10" s="6">
        <v>459938</v>
      </c>
      <c r="D10" s="6">
        <v>130020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25064822</v>
      </c>
      <c r="D11" s="21">
        <f aca="true" t="shared" si="1" ref="D11:L11">SUM(D6:D10)</f>
        <v>37439233</v>
      </c>
      <c r="E11" s="22">
        <f t="shared" si="1"/>
        <v>14888175</v>
      </c>
      <c r="F11" s="23">
        <f t="shared" si="1"/>
        <v>2153689</v>
      </c>
      <c r="G11" s="21">
        <f t="shared" si="1"/>
        <v>27970011</v>
      </c>
      <c r="H11" s="21">
        <f>SUM(H6:H10)</f>
        <v>40250958</v>
      </c>
      <c r="I11" s="24">
        <f t="shared" si="1"/>
        <v>42335407</v>
      </c>
      <c r="J11" s="25">
        <f t="shared" si="1"/>
        <v>11962000</v>
      </c>
      <c r="K11" s="21">
        <f t="shared" si="1"/>
        <v>10788249</v>
      </c>
      <c r="L11" s="22">
        <f t="shared" si="1"/>
        <v>27985000</v>
      </c>
    </row>
    <row r="12" spans="1:12" ht="13.5">
      <c r="A12" s="49" t="s">
        <v>25</v>
      </c>
      <c r="B12" s="39"/>
      <c r="C12" s="6">
        <v>644569</v>
      </c>
      <c r="D12" s="6">
        <v>335587</v>
      </c>
      <c r="E12" s="7">
        <v>1543564</v>
      </c>
      <c r="F12" s="8">
        <v>510000</v>
      </c>
      <c r="G12" s="6">
        <v>510000</v>
      </c>
      <c r="H12" s="6">
        <v>1057936</v>
      </c>
      <c r="I12" s="9"/>
      <c r="J12" s="10">
        <v>2150000</v>
      </c>
      <c r="K12" s="6">
        <v>3558751</v>
      </c>
      <c r="L12" s="7">
        <v>1900000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4917090</v>
      </c>
      <c r="D15" s="6">
        <v>54877460</v>
      </c>
      <c r="E15" s="7">
        <v>1780096</v>
      </c>
      <c r="F15" s="8">
        <v>1200000</v>
      </c>
      <c r="G15" s="6">
        <v>756525</v>
      </c>
      <c r="H15" s="6">
        <v>890821</v>
      </c>
      <c r="I15" s="9">
        <v>10851340</v>
      </c>
      <c r="J15" s="10">
        <v>1758000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24809</v>
      </c>
      <c r="D18" s="16">
        <v>144224</v>
      </c>
      <c r="E18" s="17">
        <v>274841</v>
      </c>
      <c r="F18" s="18"/>
      <c r="G18" s="16"/>
      <c r="H18" s="16"/>
      <c r="I18" s="19">
        <v>231339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30304405</v>
      </c>
      <c r="G20" s="53">
        <f t="shared" si="2"/>
        <v>30962913</v>
      </c>
      <c r="H20" s="53">
        <f>SUM(H26:H33)</f>
        <v>3036364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>
        <v>6063792</v>
      </c>
      <c r="G21" s="6">
        <v>5757184</v>
      </c>
      <c r="H21" s="6">
        <v>1361635</v>
      </c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>
        <v>4500000</v>
      </c>
      <c r="G22" s="6">
        <v>4500000</v>
      </c>
      <c r="H22" s="6">
        <v>212643</v>
      </c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>
        <v>310530</v>
      </c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6658185</v>
      </c>
      <c r="G24" s="6">
        <v>6185783</v>
      </c>
      <c r="H24" s="6">
        <v>670820</v>
      </c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17221977</v>
      </c>
      <c r="G26" s="21">
        <f t="shared" si="3"/>
        <v>16753497</v>
      </c>
      <c r="H26" s="21">
        <f>SUM(H21:H25)</f>
        <v>2245098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>
        <v>13082428</v>
      </c>
      <c r="G27" s="6">
        <v>13673016</v>
      </c>
      <c r="H27" s="6">
        <v>608083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>
        <v>536400</v>
      </c>
      <c r="H30" s="6">
        <v>183183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5854708</v>
      </c>
      <c r="D36" s="6">
        <f t="shared" si="4"/>
        <v>7998570</v>
      </c>
      <c r="E36" s="7">
        <f t="shared" si="4"/>
        <v>3771417</v>
      </c>
      <c r="F36" s="8">
        <f t="shared" si="4"/>
        <v>6063792</v>
      </c>
      <c r="G36" s="6">
        <f t="shared" si="4"/>
        <v>11741076</v>
      </c>
      <c r="H36" s="6">
        <f>H6+H21</f>
        <v>5223838</v>
      </c>
      <c r="I36" s="9">
        <f t="shared" si="4"/>
        <v>5223838</v>
      </c>
      <c r="J36" s="10">
        <f t="shared" si="4"/>
        <v>4624488</v>
      </c>
      <c r="K36" s="6">
        <f t="shared" si="4"/>
        <v>3148502</v>
      </c>
      <c r="L36" s="7">
        <f t="shared" si="4"/>
        <v>6648090</v>
      </c>
    </row>
    <row r="37" spans="1:12" ht="13.5">
      <c r="A37" s="46" t="s">
        <v>20</v>
      </c>
      <c r="B37" s="47"/>
      <c r="C37" s="6">
        <f t="shared" si="4"/>
        <v>9351187</v>
      </c>
      <c r="D37" s="6">
        <f t="shared" si="4"/>
        <v>11827295</v>
      </c>
      <c r="E37" s="7">
        <f t="shared" si="4"/>
        <v>2618155</v>
      </c>
      <c r="F37" s="8">
        <f t="shared" si="4"/>
        <v>6553831</v>
      </c>
      <c r="G37" s="6">
        <f t="shared" si="4"/>
        <v>5783283</v>
      </c>
      <c r="H37" s="6">
        <f>H7+H22</f>
        <v>5073055</v>
      </c>
      <c r="I37" s="9">
        <f t="shared" si="4"/>
        <v>5073055</v>
      </c>
      <c r="J37" s="10">
        <f t="shared" si="4"/>
        <v>3952175</v>
      </c>
      <c r="K37" s="6">
        <f t="shared" si="4"/>
        <v>0</v>
      </c>
      <c r="L37" s="7">
        <f t="shared" si="4"/>
        <v>15000000</v>
      </c>
    </row>
    <row r="38" spans="1:12" ht="13.5">
      <c r="A38" s="46" t="s">
        <v>21</v>
      </c>
      <c r="B38" s="47"/>
      <c r="C38" s="6">
        <f t="shared" si="4"/>
        <v>4165200</v>
      </c>
      <c r="D38" s="6">
        <f t="shared" si="4"/>
        <v>1877778</v>
      </c>
      <c r="E38" s="7">
        <f t="shared" si="4"/>
        <v>362372</v>
      </c>
      <c r="F38" s="8">
        <f t="shared" si="4"/>
        <v>99858</v>
      </c>
      <c r="G38" s="6">
        <f t="shared" si="4"/>
        <v>3321857</v>
      </c>
      <c r="H38" s="6">
        <f>H8+H23</f>
        <v>747345</v>
      </c>
      <c r="I38" s="9">
        <f t="shared" si="4"/>
        <v>587545</v>
      </c>
      <c r="J38" s="10">
        <f t="shared" si="4"/>
        <v>1270990</v>
      </c>
      <c r="K38" s="6">
        <f t="shared" si="4"/>
        <v>7321799</v>
      </c>
      <c r="L38" s="7">
        <f t="shared" si="4"/>
        <v>4082263</v>
      </c>
    </row>
    <row r="39" spans="1:12" ht="13.5">
      <c r="A39" s="46" t="s">
        <v>22</v>
      </c>
      <c r="B39" s="47"/>
      <c r="C39" s="6">
        <f t="shared" si="4"/>
        <v>5233789</v>
      </c>
      <c r="D39" s="6">
        <f t="shared" si="4"/>
        <v>15605570</v>
      </c>
      <c r="E39" s="7">
        <f t="shared" si="4"/>
        <v>8136231</v>
      </c>
      <c r="F39" s="8">
        <f t="shared" si="4"/>
        <v>6658185</v>
      </c>
      <c r="G39" s="6">
        <f t="shared" si="4"/>
        <v>23877292</v>
      </c>
      <c r="H39" s="6">
        <f>H9+H24</f>
        <v>31451818</v>
      </c>
      <c r="I39" s="9">
        <f t="shared" si="4"/>
        <v>31450969</v>
      </c>
      <c r="J39" s="10">
        <f t="shared" si="4"/>
        <v>2114347</v>
      </c>
      <c r="K39" s="6">
        <f t="shared" si="4"/>
        <v>317948</v>
      </c>
      <c r="L39" s="7">
        <f t="shared" si="4"/>
        <v>2254647</v>
      </c>
    </row>
    <row r="40" spans="1:12" ht="13.5">
      <c r="A40" s="46" t="s">
        <v>23</v>
      </c>
      <c r="B40" s="47"/>
      <c r="C40" s="6">
        <f t="shared" si="4"/>
        <v>459938</v>
      </c>
      <c r="D40" s="6">
        <f t="shared" si="4"/>
        <v>130020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25064822</v>
      </c>
      <c r="D41" s="21">
        <f aca="true" t="shared" si="5" ref="D41:L41">SUM(D36:D40)</f>
        <v>37439233</v>
      </c>
      <c r="E41" s="22">
        <f t="shared" si="5"/>
        <v>14888175</v>
      </c>
      <c r="F41" s="23">
        <f t="shared" si="5"/>
        <v>19375666</v>
      </c>
      <c r="G41" s="21">
        <f t="shared" si="5"/>
        <v>44723508</v>
      </c>
      <c r="H41" s="21">
        <f>SUM(H36:H40)</f>
        <v>42496056</v>
      </c>
      <c r="I41" s="24">
        <f t="shared" si="5"/>
        <v>42335407</v>
      </c>
      <c r="J41" s="25">
        <f t="shared" si="5"/>
        <v>11962000</v>
      </c>
      <c r="K41" s="21">
        <f t="shared" si="5"/>
        <v>10788249</v>
      </c>
      <c r="L41" s="22">
        <f t="shared" si="5"/>
        <v>27985000</v>
      </c>
    </row>
    <row r="42" spans="1:12" ht="13.5">
      <c r="A42" s="49" t="s">
        <v>25</v>
      </c>
      <c r="B42" s="39"/>
      <c r="C42" s="6">
        <f t="shared" si="4"/>
        <v>644569</v>
      </c>
      <c r="D42" s="6">
        <f t="shared" si="4"/>
        <v>335587</v>
      </c>
      <c r="E42" s="61">
        <f t="shared" si="4"/>
        <v>1543564</v>
      </c>
      <c r="F42" s="62">
        <f t="shared" si="4"/>
        <v>13592428</v>
      </c>
      <c r="G42" s="60">
        <f t="shared" si="4"/>
        <v>14183016</v>
      </c>
      <c r="H42" s="60">
        <f t="shared" si="4"/>
        <v>1666019</v>
      </c>
      <c r="I42" s="63">
        <f t="shared" si="4"/>
        <v>0</v>
      </c>
      <c r="J42" s="64">
        <f t="shared" si="4"/>
        <v>2150000</v>
      </c>
      <c r="K42" s="60">
        <f t="shared" si="4"/>
        <v>3558751</v>
      </c>
      <c r="L42" s="61">
        <f t="shared" si="4"/>
        <v>1900000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4917090</v>
      </c>
      <c r="D45" s="6">
        <f t="shared" si="4"/>
        <v>54877460</v>
      </c>
      <c r="E45" s="61">
        <f t="shared" si="4"/>
        <v>1780096</v>
      </c>
      <c r="F45" s="62">
        <f t="shared" si="4"/>
        <v>1200000</v>
      </c>
      <c r="G45" s="60">
        <f t="shared" si="4"/>
        <v>1292925</v>
      </c>
      <c r="H45" s="60">
        <f t="shared" si="4"/>
        <v>1074004</v>
      </c>
      <c r="I45" s="63">
        <f t="shared" si="4"/>
        <v>10851340</v>
      </c>
      <c r="J45" s="64">
        <f t="shared" si="4"/>
        <v>1758000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24809</v>
      </c>
      <c r="D48" s="6">
        <f t="shared" si="4"/>
        <v>144224</v>
      </c>
      <c r="E48" s="61">
        <f t="shared" si="4"/>
        <v>274841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231339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30651290</v>
      </c>
      <c r="D49" s="72">
        <f aca="true" t="shared" si="6" ref="D49:L49">SUM(D41:D48)</f>
        <v>92796504</v>
      </c>
      <c r="E49" s="73">
        <f t="shared" si="6"/>
        <v>18486676</v>
      </c>
      <c r="F49" s="74">
        <f t="shared" si="6"/>
        <v>34168094</v>
      </c>
      <c r="G49" s="72">
        <f t="shared" si="6"/>
        <v>60199449</v>
      </c>
      <c r="H49" s="72">
        <f>SUM(H41:H48)</f>
        <v>45236079</v>
      </c>
      <c r="I49" s="75">
        <f t="shared" si="6"/>
        <v>53418086</v>
      </c>
      <c r="J49" s="76">
        <f t="shared" si="6"/>
        <v>15870000</v>
      </c>
      <c r="K49" s="72">
        <f t="shared" si="6"/>
        <v>14347000</v>
      </c>
      <c r="L49" s="73">
        <f t="shared" si="6"/>
        <v>29885000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5854708</v>
      </c>
      <c r="D52" s="6">
        <v>133958066</v>
      </c>
      <c r="E52" s="7">
        <v>3771417</v>
      </c>
      <c r="F52" s="8">
        <v>135262616</v>
      </c>
      <c r="G52" s="6">
        <v>140939900</v>
      </c>
      <c r="H52" s="6"/>
      <c r="I52" s="9">
        <v>167997129</v>
      </c>
      <c r="J52" s="10">
        <v>133893706</v>
      </c>
      <c r="K52" s="6">
        <v>135893706</v>
      </c>
      <c r="L52" s="7">
        <v>140893706</v>
      </c>
    </row>
    <row r="53" spans="1:12" ht="13.5">
      <c r="A53" s="79" t="s">
        <v>20</v>
      </c>
      <c r="B53" s="47"/>
      <c r="C53" s="6">
        <v>9351187</v>
      </c>
      <c r="D53" s="6">
        <v>77996621</v>
      </c>
      <c r="E53" s="7">
        <v>2618155</v>
      </c>
      <c r="F53" s="8">
        <v>89542940</v>
      </c>
      <c r="G53" s="6">
        <v>88772392</v>
      </c>
      <c r="H53" s="6"/>
      <c r="I53" s="9">
        <v>96585480</v>
      </c>
      <c r="J53" s="10">
        <v>78835131</v>
      </c>
      <c r="K53" s="6">
        <v>78834631</v>
      </c>
      <c r="L53" s="7">
        <v>91834631</v>
      </c>
    </row>
    <row r="54" spans="1:12" ht="13.5">
      <c r="A54" s="79" t="s">
        <v>21</v>
      </c>
      <c r="B54" s="47"/>
      <c r="C54" s="6">
        <v>4165200</v>
      </c>
      <c r="D54" s="6">
        <v>48299320</v>
      </c>
      <c r="E54" s="7">
        <v>362372</v>
      </c>
      <c r="F54" s="8">
        <v>47645893</v>
      </c>
      <c r="G54" s="6">
        <v>50867892</v>
      </c>
      <c r="H54" s="6"/>
      <c r="I54" s="9">
        <v>60051464</v>
      </c>
      <c r="J54" s="10">
        <v>46146592</v>
      </c>
      <c r="K54" s="6">
        <v>48716156</v>
      </c>
      <c r="L54" s="7">
        <v>48716156</v>
      </c>
    </row>
    <row r="55" spans="1:12" ht="13.5">
      <c r="A55" s="79" t="s">
        <v>22</v>
      </c>
      <c r="B55" s="47"/>
      <c r="C55" s="6">
        <v>5233789</v>
      </c>
      <c r="D55" s="6">
        <v>64474990</v>
      </c>
      <c r="E55" s="7">
        <v>8136231</v>
      </c>
      <c r="F55" s="8">
        <v>76142984</v>
      </c>
      <c r="G55" s="6">
        <v>93362091</v>
      </c>
      <c r="H55" s="6"/>
      <c r="I55" s="9">
        <v>110910656</v>
      </c>
      <c r="J55" s="10">
        <v>70846133</v>
      </c>
      <c r="K55" s="6">
        <v>70846133</v>
      </c>
      <c r="L55" s="7">
        <v>71676227</v>
      </c>
    </row>
    <row r="56" spans="1:12" ht="13.5">
      <c r="A56" s="79" t="s">
        <v>23</v>
      </c>
      <c r="B56" s="47"/>
      <c r="C56" s="6">
        <v>459938</v>
      </c>
      <c r="D56" s="6">
        <v>-232897</v>
      </c>
      <c r="E56" s="7"/>
      <c r="F56" s="8">
        <v>3221048</v>
      </c>
      <c r="G56" s="6">
        <v>3221048</v>
      </c>
      <c r="H56" s="6"/>
      <c r="I56" s="9">
        <v>1476963</v>
      </c>
      <c r="J56" s="10">
        <v>1446605</v>
      </c>
      <c r="K56" s="6">
        <v>1446605</v>
      </c>
      <c r="L56" s="7">
        <v>1446605</v>
      </c>
    </row>
    <row r="57" spans="1:12" ht="13.5">
      <c r="A57" s="80" t="s">
        <v>24</v>
      </c>
      <c r="B57" s="47"/>
      <c r="C57" s="21">
        <f>SUM(C52:C56)</f>
        <v>25064822</v>
      </c>
      <c r="D57" s="21">
        <f aca="true" t="shared" si="7" ref="D57:L57">SUM(D52:D56)</f>
        <v>324496100</v>
      </c>
      <c r="E57" s="22">
        <f t="shared" si="7"/>
        <v>14888175</v>
      </c>
      <c r="F57" s="23">
        <f t="shared" si="7"/>
        <v>351815481</v>
      </c>
      <c r="G57" s="21">
        <f t="shared" si="7"/>
        <v>377163323</v>
      </c>
      <c r="H57" s="21">
        <f>SUM(H52:H56)</f>
        <v>0</v>
      </c>
      <c r="I57" s="24">
        <f t="shared" si="7"/>
        <v>437021692</v>
      </c>
      <c r="J57" s="25">
        <f t="shared" si="7"/>
        <v>331168167</v>
      </c>
      <c r="K57" s="21">
        <f t="shared" si="7"/>
        <v>335737231</v>
      </c>
      <c r="L57" s="22">
        <f t="shared" si="7"/>
        <v>354567325</v>
      </c>
    </row>
    <row r="58" spans="1:12" ht="13.5">
      <c r="A58" s="77" t="s">
        <v>25</v>
      </c>
      <c r="B58" s="39"/>
      <c r="C58" s="6">
        <v>644569</v>
      </c>
      <c r="D58" s="6">
        <v>13791617</v>
      </c>
      <c r="E58" s="7">
        <v>1543564</v>
      </c>
      <c r="F58" s="8">
        <v>29314777</v>
      </c>
      <c r="G58" s="6">
        <v>29905365</v>
      </c>
      <c r="H58" s="6"/>
      <c r="I58" s="9">
        <v>15856827</v>
      </c>
      <c r="J58" s="10">
        <v>13362501</v>
      </c>
      <c r="K58" s="6">
        <v>16362501</v>
      </c>
      <c r="L58" s="7">
        <v>17192595</v>
      </c>
    </row>
    <row r="59" spans="1:12" ht="13.5">
      <c r="A59" s="77" t="s">
        <v>26</v>
      </c>
      <c r="B59" s="39"/>
      <c r="C59" s="11"/>
      <c r="D59" s="11">
        <v>5225000</v>
      </c>
      <c r="E59" s="12"/>
      <c r="F59" s="13">
        <v>5225000</v>
      </c>
      <c r="G59" s="11">
        <v>5225000</v>
      </c>
      <c r="H59" s="11"/>
      <c r="I59" s="14">
        <v>5225000</v>
      </c>
      <c r="J59" s="15">
        <v>5225000</v>
      </c>
      <c r="K59" s="11">
        <v>5225000</v>
      </c>
      <c r="L59" s="12">
        <v>5225000</v>
      </c>
    </row>
    <row r="60" spans="1:12" ht="13.5">
      <c r="A60" s="77" t="s">
        <v>27</v>
      </c>
      <c r="B60" s="39"/>
      <c r="C60" s="6"/>
      <c r="D60" s="6">
        <v>8381248</v>
      </c>
      <c r="E60" s="7"/>
      <c r="F60" s="8">
        <v>8114893</v>
      </c>
      <c r="G60" s="6">
        <v>8114893</v>
      </c>
      <c r="H60" s="6"/>
      <c r="I60" s="9">
        <v>7818934</v>
      </c>
      <c r="J60" s="10">
        <v>8149775</v>
      </c>
      <c r="K60" s="6">
        <v>8149775</v>
      </c>
      <c r="L60" s="7">
        <v>8149775</v>
      </c>
    </row>
    <row r="61" spans="1:12" ht="13.5">
      <c r="A61" s="77" t="s">
        <v>28</v>
      </c>
      <c r="B61" s="39" t="s">
        <v>29</v>
      </c>
      <c r="C61" s="6">
        <v>4917090</v>
      </c>
      <c r="D61" s="6">
        <v>112160431</v>
      </c>
      <c r="E61" s="7">
        <v>1780096</v>
      </c>
      <c r="F61" s="8">
        <v>109290921</v>
      </c>
      <c r="G61" s="6">
        <v>109383846</v>
      </c>
      <c r="H61" s="6"/>
      <c r="I61" s="9">
        <v>140515143</v>
      </c>
      <c r="J61" s="10">
        <v>109874489</v>
      </c>
      <c r="K61" s="6">
        <v>109874989</v>
      </c>
      <c r="L61" s="7">
        <v>109874989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24809</v>
      </c>
      <c r="D64" s="6">
        <v>316106</v>
      </c>
      <c r="E64" s="7">
        <v>274841</v>
      </c>
      <c r="F64" s="8">
        <v>617830</v>
      </c>
      <c r="G64" s="6">
        <v>617830</v>
      </c>
      <c r="H64" s="6"/>
      <c r="I64" s="9">
        <v>514895</v>
      </c>
      <c r="J64" s="10">
        <v>470701</v>
      </c>
      <c r="K64" s="6">
        <v>470701</v>
      </c>
      <c r="L64" s="7">
        <v>470701</v>
      </c>
    </row>
    <row r="65" spans="1:12" ht="13.5">
      <c r="A65" s="70" t="s">
        <v>40</v>
      </c>
      <c r="B65" s="71"/>
      <c r="C65" s="72">
        <f>SUM(C57:C64)</f>
        <v>30651290</v>
      </c>
      <c r="D65" s="72">
        <f aca="true" t="shared" si="8" ref="D65:L65">SUM(D57:D64)</f>
        <v>464370502</v>
      </c>
      <c r="E65" s="73">
        <f t="shared" si="8"/>
        <v>18486676</v>
      </c>
      <c r="F65" s="74">
        <f t="shared" si="8"/>
        <v>504378902</v>
      </c>
      <c r="G65" s="72">
        <f t="shared" si="8"/>
        <v>530410257</v>
      </c>
      <c r="H65" s="72">
        <f>SUM(H57:H64)</f>
        <v>0</v>
      </c>
      <c r="I65" s="75">
        <f t="shared" si="8"/>
        <v>606952491</v>
      </c>
      <c r="J65" s="82">
        <f t="shared" si="8"/>
        <v>468250633</v>
      </c>
      <c r="K65" s="72">
        <f t="shared" si="8"/>
        <v>475820197</v>
      </c>
      <c r="L65" s="73">
        <f t="shared" si="8"/>
        <v>495480385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25019288</v>
      </c>
      <c r="D68" s="60">
        <v>18215149</v>
      </c>
      <c r="E68" s="61">
        <v>15225648</v>
      </c>
      <c r="F68" s="62">
        <v>16152491</v>
      </c>
      <c r="G68" s="60">
        <v>16152491</v>
      </c>
      <c r="H68" s="60"/>
      <c r="I68" s="63">
        <v>16188497</v>
      </c>
      <c r="J68" s="64">
        <v>16935231</v>
      </c>
      <c r="K68" s="60">
        <v>15881225</v>
      </c>
      <c r="L68" s="61">
        <v>15615857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21891605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>
        <v>3400000</v>
      </c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>
        <v>2726000</v>
      </c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2070000</v>
      </c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>
        <v>396600</v>
      </c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980000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9572600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>
        <v>995200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11323805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25019288</v>
      </c>
      <c r="D80" s="72">
        <f aca="true" t="shared" si="11" ref="D80:L80">SUM(D68:D69)</f>
        <v>18215149</v>
      </c>
      <c r="E80" s="73">
        <f t="shared" si="11"/>
        <v>15225648</v>
      </c>
      <c r="F80" s="74">
        <f t="shared" si="11"/>
        <v>38044096</v>
      </c>
      <c r="G80" s="72">
        <f t="shared" si="11"/>
        <v>16152491</v>
      </c>
      <c r="H80" s="72">
        <f>SUM(H68:H69)</f>
        <v>0</v>
      </c>
      <c r="I80" s="75">
        <f t="shared" si="11"/>
        <v>16188497</v>
      </c>
      <c r="J80" s="76">
        <f t="shared" si="11"/>
        <v>16935231</v>
      </c>
      <c r="K80" s="72">
        <f t="shared" si="11"/>
        <v>15881225</v>
      </c>
      <c r="L80" s="73">
        <f t="shared" si="11"/>
        <v>15615857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7.843386204220888</v>
      </c>
      <c r="G82" s="95">
        <f t="shared" si="12"/>
        <v>1.0590486164297988</v>
      </c>
      <c r="H82" s="95">
        <f t="shared" si="12"/>
        <v>0.07195223948787331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1.8761443668348121</v>
      </c>
      <c r="G83" s="95">
        <f t="shared" si="13"/>
        <v>1.9169125678509897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0.043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0.1</v>
      </c>
      <c r="G85" s="95">
        <f t="shared" si="15"/>
        <v>0.06</v>
      </c>
      <c r="H85" s="95">
        <f t="shared" si="15"/>
        <v>0</v>
      </c>
      <c r="I85" s="98">
        <f t="shared" si="15"/>
        <v>0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>
        <v>20000</v>
      </c>
      <c r="K89" s="6">
        <v>20000</v>
      </c>
      <c r="L89" s="26">
        <v>20000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6513612</v>
      </c>
      <c r="I90" s="14"/>
      <c r="J90" s="15">
        <v>35500</v>
      </c>
      <c r="K90" s="11">
        <v>37440</v>
      </c>
      <c r="L90" s="27">
        <v>39370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715000</v>
      </c>
      <c r="K91" s="6">
        <v>717000</v>
      </c>
      <c r="L91" s="26">
        <v>758000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7367847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13881459</v>
      </c>
      <c r="I93" s="75">
        <f t="shared" si="16"/>
        <v>0</v>
      </c>
      <c r="J93" s="76">
        <f t="shared" si="16"/>
        <v>770500</v>
      </c>
      <c r="K93" s="72">
        <f t="shared" si="16"/>
        <v>774440</v>
      </c>
      <c r="L93" s="121">
        <f t="shared" si="16"/>
        <v>817370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397133</v>
      </c>
      <c r="D5" s="40">
        <f aca="true" t="shared" si="0" ref="D5:L5">SUM(D11:D18)</f>
        <v>318778</v>
      </c>
      <c r="E5" s="41">
        <f t="shared" si="0"/>
        <v>724070</v>
      </c>
      <c r="F5" s="42">
        <f t="shared" si="0"/>
        <v>230000</v>
      </c>
      <c r="G5" s="40">
        <f t="shared" si="0"/>
        <v>1562000</v>
      </c>
      <c r="H5" s="40">
        <f>SUM(H11:H18)</f>
        <v>1143317</v>
      </c>
      <c r="I5" s="43">
        <f t="shared" si="0"/>
        <v>1056005</v>
      </c>
      <c r="J5" s="44">
        <f t="shared" si="0"/>
        <v>1154754</v>
      </c>
      <c r="K5" s="40">
        <f t="shared" si="0"/>
        <v>250000</v>
      </c>
      <c r="L5" s="41">
        <f t="shared" si="0"/>
        <v>250000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/>
      <c r="D8" s="6"/>
      <c r="E8" s="7"/>
      <c r="F8" s="8"/>
      <c r="G8" s="6"/>
      <c r="H8" s="6"/>
      <c r="I8" s="9"/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0</v>
      </c>
      <c r="H11" s="21">
        <f>SUM(H6:H10)</f>
        <v>0</v>
      </c>
      <c r="I11" s="24">
        <f t="shared" si="1"/>
        <v>0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/>
      <c r="F12" s="8"/>
      <c r="G12" s="6"/>
      <c r="H12" s="6"/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378378</v>
      </c>
      <c r="D15" s="6">
        <v>297593</v>
      </c>
      <c r="E15" s="7">
        <v>714015</v>
      </c>
      <c r="F15" s="8">
        <v>230000</v>
      </c>
      <c r="G15" s="6">
        <v>1562000</v>
      </c>
      <c r="H15" s="6">
        <v>1143317</v>
      </c>
      <c r="I15" s="9">
        <v>1018936</v>
      </c>
      <c r="J15" s="10">
        <v>1154754</v>
      </c>
      <c r="K15" s="6">
        <v>250000</v>
      </c>
      <c r="L15" s="7">
        <v>250000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18755</v>
      </c>
      <c r="D18" s="16">
        <v>21185</v>
      </c>
      <c r="E18" s="17">
        <v>10055</v>
      </c>
      <c r="F18" s="18"/>
      <c r="G18" s="16"/>
      <c r="H18" s="16"/>
      <c r="I18" s="19">
        <v>37069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0</v>
      </c>
      <c r="H38" s="6">
        <f>H8+H23</f>
        <v>0</v>
      </c>
      <c r="I38" s="9">
        <f t="shared" si="4"/>
        <v>0</v>
      </c>
      <c r="J38" s="10">
        <f t="shared" si="4"/>
        <v>0</v>
      </c>
      <c r="K38" s="6">
        <f t="shared" si="4"/>
        <v>0</v>
      </c>
      <c r="L38" s="7">
        <f t="shared" si="4"/>
        <v>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0</v>
      </c>
      <c r="H41" s="21">
        <f>SUM(H36:H40)</f>
        <v>0</v>
      </c>
      <c r="I41" s="24">
        <f t="shared" si="5"/>
        <v>0</v>
      </c>
      <c r="J41" s="25">
        <f t="shared" si="5"/>
        <v>0</v>
      </c>
      <c r="K41" s="21">
        <f t="shared" si="5"/>
        <v>0</v>
      </c>
      <c r="L41" s="22">
        <f t="shared" si="5"/>
        <v>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0</v>
      </c>
      <c r="H42" s="60">
        <f t="shared" si="4"/>
        <v>0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378378</v>
      </c>
      <c r="D45" s="6">
        <f t="shared" si="4"/>
        <v>297593</v>
      </c>
      <c r="E45" s="61">
        <f t="shared" si="4"/>
        <v>714015</v>
      </c>
      <c r="F45" s="62">
        <f t="shared" si="4"/>
        <v>230000</v>
      </c>
      <c r="G45" s="60">
        <f t="shared" si="4"/>
        <v>1562000</v>
      </c>
      <c r="H45" s="60">
        <f t="shared" si="4"/>
        <v>1143317</v>
      </c>
      <c r="I45" s="63">
        <f t="shared" si="4"/>
        <v>1018936</v>
      </c>
      <c r="J45" s="64">
        <f t="shared" si="4"/>
        <v>1154754</v>
      </c>
      <c r="K45" s="60">
        <f t="shared" si="4"/>
        <v>250000</v>
      </c>
      <c r="L45" s="61">
        <f t="shared" si="4"/>
        <v>250000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18755</v>
      </c>
      <c r="D48" s="6">
        <f t="shared" si="4"/>
        <v>21185</v>
      </c>
      <c r="E48" s="61">
        <f t="shared" si="4"/>
        <v>10055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37069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397133</v>
      </c>
      <c r="D49" s="72">
        <f aca="true" t="shared" si="6" ref="D49:L49">SUM(D41:D48)</f>
        <v>318778</v>
      </c>
      <c r="E49" s="73">
        <f t="shared" si="6"/>
        <v>724070</v>
      </c>
      <c r="F49" s="74">
        <f t="shared" si="6"/>
        <v>230000</v>
      </c>
      <c r="G49" s="72">
        <f t="shared" si="6"/>
        <v>1562000</v>
      </c>
      <c r="H49" s="72">
        <f>SUM(H41:H48)</f>
        <v>1143317</v>
      </c>
      <c r="I49" s="75">
        <f t="shared" si="6"/>
        <v>1056005</v>
      </c>
      <c r="J49" s="76">
        <f t="shared" si="6"/>
        <v>1154754</v>
      </c>
      <c r="K49" s="72">
        <f t="shared" si="6"/>
        <v>250000</v>
      </c>
      <c r="L49" s="73">
        <f t="shared" si="6"/>
        <v>250000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/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/>
      <c r="D53" s="6"/>
      <c r="E53" s="7"/>
      <c r="F53" s="8"/>
      <c r="G53" s="6"/>
      <c r="H53" s="6"/>
      <c r="I53" s="9"/>
      <c r="J53" s="10"/>
      <c r="K53" s="6"/>
      <c r="L53" s="7"/>
    </row>
    <row r="54" spans="1:12" ht="13.5">
      <c r="A54" s="79" t="s">
        <v>21</v>
      </c>
      <c r="B54" s="47"/>
      <c r="C54" s="6"/>
      <c r="D54" s="6"/>
      <c r="E54" s="7"/>
      <c r="F54" s="8"/>
      <c r="G54" s="6"/>
      <c r="H54" s="6"/>
      <c r="I54" s="9"/>
      <c r="J54" s="10"/>
      <c r="K54" s="6"/>
      <c r="L54" s="7"/>
    </row>
    <row r="55" spans="1:12" ht="13.5">
      <c r="A55" s="79" t="s">
        <v>22</v>
      </c>
      <c r="B55" s="47"/>
      <c r="C55" s="6"/>
      <c r="D55" s="6"/>
      <c r="E55" s="7"/>
      <c r="F55" s="8"/>
      <c r="G55" s="6"/>
      <c r="H55" s="6"/>
      <c r="I55" s="9"/>
      <c r="J55" s="10"/>
      <c r="K55" s="6"/>
      <c r="L55" s="7"/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0</v>
      </c>
      <c r="H57" s="21">
        <f>SUM(H52:H56)</f>
        <v>0</v>
      </c>
      <c r="I57" s="24">
        <f t="shared" si="7"/>
        <v>0</v>
      </c>
      <c r="J57" s="25">
        <f t="shared" si="7"/>
        <v>0</v>
      </c>
      <c r="K57" s="21">
        <f t="shared" si="7"/>
        <v>0</v>
      </c>
      <c r="L57" s="22">
        <f t="shared" si="7"/>
        <v>0</v>
      </c>
    </row>
    <row r="58" spans="1:12" ht="13.5">
      <c r="A58" s="77" t="s">
        <v>25</v>
      </c>
      <c r="B58" s="39"/>
      <c r="C58" s="6"/>
      <c r="D58" s="6">
        <v>830957</v>
      </c>
      <c r="E58" s="7">
        <v>804153</v>
      </c>
      <c r="F58" s="8"/>
      <c r="G58" s="6"/>
      <c r="H58" s="6"/>
      <c r="I58" s="9">
        <v>795423</v>
      </c>
      <c r="J58" s="10"/>
      <c r="K58" s="6"/>
      <c r="L58" s="7"/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378378</v>
      </c>
      <c r="D61" s="6">
        <v>5123520</v>
      </c>
      <c r="E61" s="7">
        <v>5583244</v>
      </c>
      <c r="F61" s="8">
        <v>3726879</v>
      </c>
      <c r="G61" s="6">
        <v>5058879</v>
      </c>
      <c r="H61" s="6"/>
      <c r="I61" s="9">
        <v>6249960</v>
      </c>
      <c r="J61" s="10">
        <v>5963133</v>
      </c>
      <c r="K61" s="6">
        <v>5948354</v>
      </c>
      <c r="L61" s="7">
        <v>5918748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18755</v>
      </c>
      <c r="D64" s="6">
        <v>61126</v>
      </c>
      <c r="E64" s="7">
        <v>57348</v>
      </c>
      <c r="F64" s="8">
        <v>12474</v>
      </c>
      <c r="G64" s="6"/>
      <c r="H64" s="6"/>
      <c r="I64" s="9">
        <v>82411</v>
      </c>
      <c r="J64" s="10">
        <v>12474</v>
      </c>
      <c r="K64" s="6">
        <v>12474</v>
      </c>
      <c r="L64" s="7">
        <v>12474</v>
      </c>
    </row>
    <row r="65" spans="1:12" ht="13.5">
      <c r="A65" s="70" t="s">
        <v>40</v>
      </c>
      <c r="B65" s="71"/>
      <c r="C65" s="72">
        <f>SUM(C57:C64)</f>
        <v>397133</v>
      </c>
      <c r="D65" s="72">
        <f aca="true" t="shared" si="8" ref="D65:L65">SUM(D57:D64)</f>
        <v>6015603</v>
      </c>
      <c r="E65" s="73">
        <f t="shared" si="8"/>
        <v>6444745</v>
      </c>
      <c r="F65" s="74">
        <f t="shared" si="8"/>
        <v>3739353</v>
      </c>
      <c r="G65" s="72">
        <f t="shared" si="8"/>
        <v>5058879</v>
      </c>
      <c r="H65" s="72">
        <f>SUM(H57:H64)</f>
        <v>0</v>
      </c>
      <c r="I65" s="75">
        <f t="shared" si="8"/>
        <v>7127794</v>
      </c>
      <c r="J65" s="82">
        <f t="shared" si="8"/>
        <v>5975607</v>
      </c>
      <c r="K65" s="72">
        <f t="shared" si="8"/>
        <v>5960828</v>
      </c>
      <c r="L65" s="73">
        <f t="shared" si="8"/>
        <v>5931222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839930</v>
      </c>
      <c r="D68" s="60">
        <v>249835</v>
      </c>
      <c r="E68" s="61">
        <v>1185007</v>
      </c>
      <c r="F68" s="62">
        <v>254904</v>
      </c>
      <c r="G68" s="60">
        <v>254904</v>
      </c>
      <c r="H68" s="60"/>
      <c r="I68" s="63">
        <v>783252</v>
      </c>
      <c r="J68" s="64">
        <v>250500</v>
      </c>
      <c r="K68" s="60">
        <v>264901</v>
      </c>
      <c r="L68" s="61">
        <v>279607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879348</v>
      </c>
      <c r="F69" s="62">
        <f t="shared" si="9"/>
        <v>135800</v>
      </c>
      <c r="G69" s="60">
        <f t="shared" si="9"/>
        <v>95500</v>
      </c>
      <c r="H69" s="60">
        <f>SUM(H75:H79)</f>
        <v>0</v>
      </c>
      <c r="I69" s="63">
        <f t="shared" si="9"/>
        <v>112930</v>
      </c>
      <c r="J69" s="64">
        <f t="shared" si="9"/>
        <v>0</v>
      </c>
      <c r="K69" s="60">
        <f t="shared" si="9"/>
        <v>0</v>
      </c>
      <c r="L69" s="61">
        <f t="shared" si="9"/>
        <v>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0</v>
      </c>
      <c r="K75" s="21">
        <f t="shared" si="10"/>
        <v>0</v>
      </c>
      <c r="L75" s="22">
        <f t="shared" si="10"/>
        <v>0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>
        <v>879348</v>
      </c>
      <c r="F79" s="8">
        <v>135800</v>
      </c>
      <c r="G79" s="6">
        <v>95500</v>
      </c>
      <c r="H79" s="6"/>
      <c r="I79" s="9">
        <v>112930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839930</v>
      </c>
      <c r="D80" s="72">
        <f aca="true" t="shared" si="11" ref="D80:L80">SUM(D68:D69)</f>
        <v>249835</v>
      </c>
      <c r="E80" s="73">
        <f t="shared" si="11"/>
        <v>2064355</v>
      </c>
      <c r="F80" s="74">
        <f t="shared" si="11"/>
        <v>390704</v>
      </c>
      <c r="G80" s="72">
        <f t="shared" si="11"/>
        <v>350404</v>
      </c>
      <c r="H80" s="72">
        <f>SUM(H68:H69)</f>
        <v>0</v>
      </c>
      <c r="I80" s="75">
        <f t="shared" si="11"/>
        <v>896182</v>
      </c>
      <c r="J80" s="76">
        <f t="shared" si="11"/>
        <v>250500</v>
      </c>
      <c r="K80" s="72">
        <f t="shared" si="11"/>
        <v>264901</v>
      </c>
      <c r="L80" s="73">
        <f t="shared" si="11"/>
        <v>279607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0.136</v>
      </c>
      <c r="F84" s="97">
        <f t="shared" si="14"/>
        <v>0.036</v>
      </c>
      <c r="G84" s="95">
        <f t="shared" si="14"/>
        <v>0.019</v>
      </c>
      <c r="H84" s="95">
        <f t="shared" si="14"/>
        <v>0</v>
      </c>
      <c r="I84" s="98">
        <f t="shared" si="14"/>
        <v>0.016</v>
      </c>
      <c r="J84" s="99">
        <f t="shared" si="14"/>
        <v>0</v>
      </c>
      <c r="K84" s="95">
        <f t="shared" si="14"/>
        <v>0</v>
      </c>
      <c r="L84" s="96">
        <f t="shared" si="14"/>
        <v>0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0.14</v>
      </c>
      <c r="F85" s="97">
        <f t="shared" si="15"/>
        <v>0.04</v>
      </c>
      <c r="G85" s="95">
        <f t="shared" si="15"/>
        <v>0.02</v>
      </c>
      <c r="H85" s="95">
        <f t="shared" si="15"/>
        <v>0</v>
      </c>
      <c r="I85" s="98">
        <f t="shared" si="15"/>
        <v>0.02</v>
      </c>
      <c r="J85" s="99">
        <f t="shared" si="15"/>
        <v>0</v>
      </c>
      <c r="K85" s="95">
        <f t="shared" si="15"/>
        <v>0</v>
      </c>
      <c r="L85" s="96">
        <f t="shared" si="15"/>
        <v>0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75000</v>
      </c>
      <c r="G90" s="11"/>
      <c r="H90" s="11"/>
      <c r="I90" s="14"/>
      <c r="J90" s="15">
        <v>1200000</v>
      </c>
      <c r="K90" s="11">
        <v>900000</v>
      </c>
      <c r="L90" s="27">
        <v>900000</v>
      </c>
    </row>
    <row r="91" spans="1:12" ht="13.5">
      <c r="A91" s="86" t="s">
        <v>50</v>
      </c>
      <c r="B91" s="94"/>
      <c r="C91" s="6"/>
      <c r="D91" s="6"/>
      <c r="E91" s="7"/>
      <c r="F91" s="8">
        <v>224000</v>
      </c>
      <c r="G91" s="6"/>
      <c r="H91" s="6"/>
      <c r="I91" s="9"/>
      <c r="J91" s="10">
        <v>4362273</v>
      </c>
      <c r="K91" s="6">
        <v>4591948</v>
      </c>
      <c r="L91" s="26">
        <v>4854697</v>
      </c>
    </row>
    <row r="92" spans="1:12" ht="13.5">
      <c r="A92" s="86" t="s">
        <v>51</v>
      </c>
      <c r="B92" s="94"/>
      <c r="C92" s="6"/>
      <c r="D92" s="6"/>
      <c r="E92" s="7"/>
      <c r="F92" s="8">
        <v>135800</v>
      </c>
      <c r="G92" s="6"/>
      <c r="H92" s="6">
        <v>1195748</v>
      </c>
      <c r="I92" s="9"/>
      <c r="J92" s="10">
        <v>4909</v>
      </c>
      <c r="K92" s="6">
        <v>5189</v>
      </c>
      <c r="L92" s="26">
        <v>5480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434800</v>
      </c>
      <c r="G93" s="72">
        <f t="shared" si="16"/>
        <v>0</v>
      </c>
      <c r="H93" s="72">
        <f>SUM(H89:H92)</f>
        <v>1195748</v>
      </c>
      <c r="I93" s="75">
        <f t="shared" si="16"/>
        <v>0</v>
      </c>
      <c r="J93" s="76">
        <f t="shared" si="16"/>
        <v>5567182</v>
      </c>
      <c r="K93" s="72">
        <f t="shared" si="16"/>
        <v>5497137</v>
      </c>
      <c r="L93" s="121">
        <f t="shared" si="16"/>
        <v>5760177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36242732</v>
      </c>
      <c r="D5" s="40">
        <f aca="true" t="shared" si="0" ref="D5:L5">SUM(D11:D18)</f>
        <v>50734000</v>
      </c>
      <c r="E5" s="41">
        <f t="shared" si="0"/>
        <v>44495568</v>
      </c>
      <c r="F5" s="42">
        <f t="shared" si="0"/>
        <v>50560750</v>
      </c>
      <c r="G5" s="40">
        <f t="shared" si="0"/>
        <v>70034513</v>
      </c>
      <c r="H5" s="40">
        <f>SUM(H11:H18)</f>
        <v>27067467</v>
      </c>
      <c r="I5" s="43">
        <f t="shared" si="0"/>
        <v>28253461</v>
      </c>
      <c r="J5" s="44">
        <f t="shared" si="0"/>
        <v>27864406</v>
      </c>
      <c r="K5" s="40">
        <f t="shared" si="0"/>
        <v>6949179</v>
      </c>
      <c r="L5" s="41">
        <f t="shared" si="0"/>
        <v>10439149</v>
      </c>
    </row>
    <row r="6" spans="1:12" ht="13.5">
      <c r="A6" s="46" t="s">
        <v>19</v>
      </c>
      <c r="B6" s="47"/>
      <c r="C6" s="6">
        <v>873534</v>
      </c>
      <c r="D6" s="6"/>
      <c r="E6" s="7"/>
      <c r="F6" s="8">
        <v>5344000</v>
      </c>
      <c r="G6" s="6">
        <v>3452538</v>
      </c>
      <c r="H6" s="6">
        <v>3450781</v>
      </c>
      <c r="I6" s="9">
        <v>3318001</v>
      </c>
      <c r="J6" s="10">
        <v>40000</v>
      </c>
      <c r="K6" s="6">
        <v>40000</v>
      </c>
      <c r="L6" s="7"/>
    </row>
    <row r="7" spans="1:12" ht="13.5">
      <c r="A7" s="46" t="s">
        <v>20</v>
      </c>
      <c r="B7" s="47"/>
      <c r="C7" s="6">
        <v>872304</v>
      </c>
      <c r="D7" s="6"/>
      <c r="E7" s="7"/>
      <c r="F7" s="8">
        <v>3000000</v>
      </c>
      <c r="G7" s="6">
        <v>3710000</v>
      </c>
      <c r="H7" s="6">
        <v>2758372</v>
      </c>
      <c r="I7" s="9">
        <v>3176862</v>
      </c>
      <c r="J7" s="10">
        <v>5238258</v>
      </c>
      <c r="K7" s="6">
        <v>2631579</v>
      </c>
      <c r="L7" s="7">
        <v>7017544</v>
      </c>
    </row>
    <row r="8" spans="1:12" ht="13.5">
      <c r="A8" s="46" t="s">
        <v>21</v>
      </c>
      <c r="B8" s="47"/>
      <c r="C8" s="6">
        <v>1697241</v>
      </c>
      <c r="D8" s="6">
        <v>393843</v>
      </c>
      <c r="E8" s="7"/>
      <c r="F8" s="8">
        <v>18387000</v>
      </c>
      <c r="G8" s="6">
        <v>18102670</v>
      </c>
      <c r="H8" s="6">
        <v>4158369</v>
      </c>
      <c r="I8" s="9">
        <v>4154831</v>
      </c>
      <c r="J8" s="10">
        <v>750000</v>
      </c>
      <c r="K8" s="6">
        <v>644400</v>
      </c>
      <c r="L8" s="7">
        <v>692086</v>
      </c>
    </row>
    <row r="9" spans="1:12" ht="13.5">
      <c r="A9" s="46" t="s">
        <v>22</v>
      </c>
      <c r="B9" s="47"/>
      <c r="C9" s="6">
        <v>7634453</v>
      </c>
      <c r="D9" s="6">
        <v>255165</v>
      </c>
      <c r="E9" s="7"/>
      <c r="F9" s="8">
        <v>19161000</v>
      </c>
      <c r="G9" s="6">
        <v>25758533</v>
      </c>
      <c r="H9" s="6">
        <v>13029448</v>
      </c>
      <c r="I9" s="9">
        <v>12055246</v>
      </c>
      <c r="J9" s="10">
        <v>17540000</v>
      </c>
      <c r="K9" s="6">
        <v>877000</v>
      </c>
      <c r="L9" s="7"/>
    </row>
    <row r="10" spans="1:12" ht="13.5">
      <c r="A10" s="46" t="s">
        <v>23</v>
      </c>
      <c r="B10" s="47"/>
      <c r="C10" s="6">
        <v>19222531</v>
      </c>
      <c r="D10" s="6">
        <v>40309156</v>
      </c>
      <c r="E10" s="7">
        <v>33316413</v>
      </c>
      <c r="F10" s="8"/>
      <c r="G10" s="6">
        <v>9324593</v>
      </c>
      <c r="H10" s="6">
        <v>454023</v>
      </c>
      <c r="I10" s="9">
        <v>605681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30300063</v>
      </c>
      <c r="D11" s="21">
        <f aca="true" t="shared" si="1" ref="D11:L11">SUM(D6:D10)</f>
        <v>40958164</v>
      </c>
      <c r="E11" s="22">
        <f t="shared" si="1"/>
        <v>33316413</v>
      </c>
      <c r="F11" s="23">
        <f t="shared" si="1"/>
        <v>45892000</v>
      </c>
      <c r="G11" s="21">
        <f t="shared" si="1"/>
        <v>60348334</v>
      </c>
      <c r="H11" s="21">
        <f>SUM(H6:H10)</f>
        <v>23850993</v>
      </c>
      <c r="I11" s="24">
        <f t="shared" si="1"/>
        <v>23310621</v>
      </c>
      <c r="J11" s="25">
        <f t="shared" si="1"/>
        <v>23568258</v>
      </c>
      <c r="K11" s="21">
        <f t="shared" si="1"/>
        <v>4192979</v>
      </c>
      <c r="L11" s="22">
        <f t="shared" si="1"/>
        <v>7709630</v>
      </c>
    </row>
    <row r="12" spans="1:12" ht="13.5">
      <c r="A12" s="49" t="s">
        <v>25</v>
      </c>
      <c r="B12" s="39"/>
      <c r="C12" s="6">
        <v>4760896</v>
      </c>
      <c r="D12" s="6">
        <v>6463461</v>
      </c>
      <c r="E12" s="7">
        <v>8046295</v>
      </c>
      <c r="F12" s="8">
        <v>918900</v>
      </c>
      <c r="G12" s="6">
        <v>642248</v>
      </c>
      <c r="H12" s="6">
        <v>555379</v>
      </c>
      <c r="I12" s="9">
        <v>606997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235090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1181773</v>
      </c>
      <c r="D15" s="6">
        <v>3289212</v>
      </c>
      <c r="E15" s="7">
        <v>2890275</v>
      </c>
      <c r="F15" s="8">
        <v>3749850</v>
      </c>
      <c r="G15" s="6">
        <v>9043931</v>
      </c>
      <c r="H15" s="6">
        <v>2661095</v>
      </c>
      <c r="I15" s="9">
        <v>4335843</v>
      </c>
      <c r="J15" s="10">
        <v>4296148</v>
      </c>
      <c r="K15" s="6">
        <v>2756200</v>
      </c>
      <c r="L15" s="7">
        <v>2729519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23163</v>
      </c>
      <c r="E18" s="17">
        <v>7495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42770435</v>
      </c>
      <c r="K20" s="53">
        <f t="shared" si="2"/>
        <v>26625117</v>
      </c>
      <c r="L20" s="54">
        <f t="shared" si="2"/>
        <v>28112956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>
        <v>8017544</v>
      </c>
      <c r="K21" s="6">
        <v>2162616</v>
      </c>
      <c r="L21" s="7">
        <v>1050607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>
        <v>1210000</v>
      </c>
      <c r="K22" s="6">
        <v>899200</v>
      </c>
      <c r="L22" s="7">
        <v>962781</v>
      </c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>
        <v>12818421</v>
      </c>
      <c r="K23" s="6">
        <v>8771930</v>
      </c>
      <c r="L23" s="7">
        <v>10526316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>
        <v>17104965</v>
      </c>
      <c r="K24" s="6">
        <v>12921551</v>
      </c>
      <c r="L24" s="7">
        <v>13826060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39150930</v>
      </c>
      <c r="K26" s="21">
        <f t="shared" si="3"/>
        <v>24755297</v>
      </c>
      <c r="L26" s="22">
        <f t="shared" si="3"/>
        <v>26365764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>
        <v>1619505</v>
      </c>
      <c r="K27" s="6">
        <v>1225500</v>
      </c>
      <c r="L27" s="7">
        <v>1055106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2000000</v>
      </c>
      <c r="K30" s="6">
        <v>644320</v>
      </c>
      <c r="L30" s="7">
        <v>692086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873534</v>
      </c>
      <c r="D36" s="6">
        <f t="shared" si="4"/>
        <v>0</v>
      </c>
      <c r="E36" s="7">
        <f t="shared" si="4"/>
        <v>0</v>
      </c>
      <c r="F36" s="8">
        <f t="shared" si="4"/>
        <v>5344000</v>
      </c>
      <c r="G36" s="6">
        <f t="shared" si="4"/>
        <v>3452538</v>
      </c>
      <c r="H36" s="6">
        <f>H6+H21</f>
        <v>3450781</v>
      </c>
      <c r="I36" s="9">
        <f t="shared" si="4"/>
        <v>3318001</v>
      </c>
      <c r="J36" s="10">
        <f t="shared" si="4"/>
        <v>8057544</v>
      </c>
      <c r="K36" s="6">
        <f t="shared" si="4"/>
        <v>2202616</v>
      </c>
      <c r="L36" s="7">
        <f t="shared" si="4"/>
        <v>1050607</v>
      </c>
    </row>
    <row r="37" spans="1:12" ht="13.5">
      <c r="A37" s="46" t="s">
        <v>20</v>
      </c>
      <c r="B37" s="47"/>
      <c r="C37" s="6">
        <f t="shared" si="4"/>
        <v>872304</v>
      </c>
      <c r="D37" s="6">
        <f t="shared" si="4"/>
        <v>0</v>
      </c>
      <c r="E37" s="7">
        <f t="shared" si="4"/>
        <v>0</v>
      </c>
      <c r="F37" s="8">
        <f t="shared" si="4"/>
        <v>3000000</v>
      </c>
      <c r="G37" s="6">
        <f t="shared" si="4"/>
        <v>3710000</v>
      </c>
      <c r="H37" s="6">
        <f>H7+H22</f>
        <v>2758372</v>
      </c>
      <c r="I37" s="9">
        <f t="shared" si="4"/>
        <v>3176862</v>
      </c>
      <c r="J37" s="10">
        <f t="shared" si="4"/>
        <v>6448258</v>
      </c>
      <c r="K37" s="6">
        <f t="shared" si="4"/>
        <v>3530779</v>
      </c>
      <c r="L37" s="7">
        <f t="shared" si="4"/>
        <v>7980325</v>
      </c>
    </row>
    <row r="38" spans="1:12" ht="13.5">
      <c r="A38" s="46" t="s">
        <v>21</v>
      </c>
      <c r="B38" s="47"/>
      <c r="C38" s="6">
        <f t="shared" si="4"/>
        <v>1697241</v>
      </c>
      <c r="D38" s="6">
        <f t="shared" si="4"/>
        <v>393843</v>
      </c>
      <c r="E38" s="7">
        <f t="shared" si="4"/>
        <v>0</v>
      </c>
      <c r="F38" s="8">
        <f t="shared" si="4"/>
        <v>18387000</v>
      </c>
      <c r="G38" s="6">
        <f t="shared" si="4"/>
        <v>18102670</v>
      </c>
      <c r="H38" s="6">
        <f>H8+H23</f>
        <v>4158369</v>
      </c>
      <c r="I38" s="9">
        <f t="shared" si="4"/>
        <v>4154831</v>
      </c>
      <c r="J38" s="10">
        <f t="shared" si="4"/>
        <v>13568421</v>
      </c>
      <c r="K38" s="6">
        <f t="shared" si="4"/>
        <v>9416330</v>
      </c>
      <c r="L38" s="7">
        <f t="shared" si="4"/>
        <v>11218402</v>
      </c>
    </row>
    <row r="39" spans="1:12" ht="13.5">
      <c r="A39" s="46" t="s">
        <v>22</v>
      </c>
      <c r="B39" s="47"/>
      <c r="C39" s="6">
        <f t="shared" si="4"/>
        <v>7634453</v>
      </c>
      <c r="D39" s="6">
        <f t="shared" si="4"/>
        <v>255165</v>
      </c>
      <c r="E39" s="7">
        <f t="shared" si="4"/>
        <v>0</v>
      </c>
      <c r="F39" s="8">
        <f t="shared" si="4"/>
        <v>19161000</v>
      </c>
      <c r="G39" s="6">
        <f t="shared" si="4"/>
        <v>25758533</v>
      </c>
      <c r="H39" s="6">
        <f>H9+H24</f>
        <v>13029448</v>
      </c>
      <c r="I39" s="9">
        <f t="shared" si="4"/>
        <v>12055246</v>
      </c>
      <c r="J39" s="10">
        <f t="shared" si="4"/>
        <v>34644965</v>
      </c>
      <c r="K39" s="6">
        <f t="shared" si="4"/>
        <v>13798551</v>
      </c>
      <c r="L39" s="7">
        <f t="shared" si="4"/>
        <v>13826060</v>
      </c>
    </row>
    <row r="40" spans="1:12" ht="13.5">
      <c r="A40" s="46" t="s">
        <v>23</v>
      </c>
      <c r="B40" s="47"/>
      <c r="C40" s="6">
        <f t="shared" si="4"/>
        <v>19222531</v>
      </c>
      <c r="D40" s="6">
        <f t="shared" si="4"/>
        <v>40309156</v>
      </c>
      <c r="E40" s="7">
        <f t="shared" si="4"/>
        <v>33316413</v>
      </c>
      <c r="F40" s="8">
        <f t="shared" si="4"/>
        <v>0</v>
      </c>
      <c r="G40" s="6">
        <f t="shared" si="4"/>
        <v>9324593</v>
      </c>
      <c r="H40" s="6">
        <f>H10+H25</f>
        <v>454023</v>
      </c>
      <c r="I40" s="9">
        <f t="shared" si="4"/>
        <v>605681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30300063</v>
      </c>
      <c r="D41" s="21">
        <f aca="true" t="shared" si="5" ref="D41:L41">SUM(D36:D40)</f>
        <v>40958164</v>
      </c>
      <c r="E41" s="22">
        <f t="shared" si="5"/>
        <v>33316413</v>
      </c>
      <c r="F41" s="23">
        <f t="shared" si="5"/>
        <v>45892000</v>
      </c>
      <c r="G41" s="21">
        <f t="shared" si="5"/>
        <v>60348334</v>
      </c>
      <c r="H41" s="21">
        <f>SUM(H36:H40)</f>
        <v>23850993</v>
      </c>
      <c r="I41" s="24">
        <f t="shared" si="5"/>
        <v>23310621</v>
      </c>
      <c r="J41" s="25">
        <f t="shared" si="5"/>
        <v>62719188</v>
      </c>
      <c r="K41" s="21">
        <f t="shared" si="5"/>
        <v>28948276</v>
      </c>
      <c r="L41" s="22">
        <f t="shared" si="5"/>
        <v>34075394</v>
      </c>
    </row>
    <row r="42" spans="1:12" ht="13.5">
      <c r="A42" s="49" t="s">
        <v>25</v>
      </c>
      <c r="B42" s="39"/>
      <c r="C42" s="6">
        <f t="shared" si="4"/>
        <v>4760896</v>
      </c>
      <c r="D42" s="6">
        <f t="shared" si="4"/>
        <v>6463461</v>
      </c>
      <c r="E42" s="61">
        <f t="shared" si="4"/>
        <v>8046295</v>
      </c>
      <c r="F42" s="62">
        <f t="shared" si="4"/>
        <v>918900</v>
      </c>
      <c r="G42" s="60">
        <f t="shared" si="4"/>
        <v>642248</v>
      </c>
      <c r="H42" s="60">
        <f t="shared" si="4"/>
        <v>555379</v>
      </c>
      <c r="I42" s="63">
        <f t="shared" si="4"/>
        <v>606997</v>
      </c>
      <c r="J42" s="64">
        <f t="shared" si="4"/>
        <v>1619505</v>
      </c>
      <c r="K42" s="60">
        <f t="shared" si="4"/>
        <v>1225500</v>
      </c>
      <c r="L42" s="61">
        <f t="shared" si="4"/>
        <v>1055106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235090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1181773</v>
      </c>
      <c r="D45" s="6">
        <f t="shared" si="4"/>
        <v>3289212</v>
      </c>
      <c r="E45" s="61">
        <f t="shared" si="4"/>
        <v>2890275</v>
      </c>
      <c r="F45" s="62">
        <f t="shared" si="4"/>
        <v>3749850</v>
      </c>
      <c r="G45" s="60">
        <f t="shared" si="4"/>
        <v>9043931</v>
      </c>
      <c r="H45" s="60">
        <f t="shared" si="4"/>
        <v>2661095</v>
      </c>
      <c r="I45" s="63">
        <f t="shared" si="4"/>
        <v>4335843</v>
      </c>
      <c r="J45" s="64">
        <f t="shared" si="4"/>
        <v>6296148</v>
      </c>
      <c r="K45" s="60">
        <f t="shared" si="4"/>
        <v>3400520</v>
      </c>
      <c r="L45" s="61">
        <f t="shared" si="4"/>
        <v>3421605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23163</v>
      </c>
      <c r="E48" s="61">
        <f t="shared" si="4"/>
        <v>7495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36242732</v>
      </c>
      <c r="D49" s="72">
        <f aca="true" t="shared" si="6" ref="D49:L49">SUM(D41:D48)</f>
        <v>50734000</v>
      </c>
      <c r="E49" s="73">
        <f t="shared" si="6"/>
        <v>44495568</v>
      </c>
      <c r="F49" s="74">
        <f t="shared" si="6"/>
        <v>50560750</v>
      </c>
      <c r="G49" s="72">
        <f t="shared" si="6"/>
        <v>70034513</v>
      </c>
      <c r="H49" s="72">
        <f>SUM(H41:H48)</f>
        <v>27067467</v>
      </c>
      <c r="I49" s="75">
        <f t="shared" si="6"/>
        <v>28253461</v>
      </c>
      <c r="J49" s="76">
        <f t="shared" si="6"/>
        <v>70634841</v>
      </c>
      <c r="K49" s="72">
        <f t="shared" si="6"/>
        <v>33574296</v>
      </c>
      <c r="L49" s="73">
        <f t="shared" si="6"/>
        <v>38552105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873534</v>
      </c>
      <c r="D52" s="6">
        <v>50339596</v>
      </c>
      <c r="E52" s="7">
        <v>66826732</v>
      </c>
      <c r="F52" s="8">
        <v>-200</v>
      </c>
      <c r="G52" s="6">
        <v>7312003</v>
      </c>
      <c r="H52" s="6"/>
      <c r="I52" s="9">
        <v>66549532</v>
      </c>
      <c r="J52" s="10">
        <v>80376967</v>
      </c>
      <c r="K52" s="6">
        <v>78488583</v>
      </c>
      <c r="L52" s="7">
        <v>75203190</v>
      </c>
    </row>
    <row r="53" spans="1:12" ht="13.5">
      <c r="A53" s="79" t="s">
        <v>20</v>
      </c>
      <c r="B53" s="47"/>
      <c r="C53" s="6">
        <v>872304</v>
      </c>
      <c r="D53" s="6">
        <v>64213015</v>
      </c>
      <c r="E53" s="7">
        <v>64976936</v>
      </c>
      <c r="F53" s="8"/>
      <c r="G53" s="6">
        <v>6964601</v>
      </c>
      <c r="H53" s="6"/>
      <c r="I53" s="9">
        <v>65462410</v>
      </c>
      <c r="J53" s="10">
        <v>68625991</v>
      </c>
      <c r="K53" s="6">
        <v>68706770</v>
      </c>
      <c r="L53" s="7">
        <v>73030095</v>
      </c>
    </row>
    <row r="54" spans="1:12" ht="13.5">
      <c r="A54" s="79" t="s">
        <v>21</v>
      </c>
      <c r="B54" s="47"/>
      <c r="C54" s="6">
        <v>1697241</v>
      </c>
      <c r="D54" s="6">
        <v>64026760</v>
      </c>
      <c r="E54" s="7">
        <v>56328452</v>
      </c>
      <c r="F54" s="8"/>
      <c r="G54" s="6">
        <v>21455164</v>
      </c>
      <c r="H54" s="6"/>
      <c r="I54" s="9">
        <v>57692903</v>
      </c>
      <c r="J54" s="10">
        <v>143433113</v>
      </c>
      <c r="K54" s="6">
        <v>149295443</v>
      </c>
      <c r="L54" s="7">
        <v>156746845</v>
      </c>
    </row>
    <row r="55" spans="1:12" ht="13.5">
      <c r="A55" s="79" t="s">
        <v>22</v>
      </c>
      <c r="B55" s="47"/>
      <c r="C55" s="6">
        <v>7634453</v>
      </c>
      <c r="D55" s="6">
        <v>36203049</v>
      </c>
      <c r="E55" s="7">
        <v>42356021</v>
      </c>
      <c r="F55" s="8">
        <v>350</v>
      </c>
      <c r="G55" s="6">
        <v>27555700</v>
      </c>
      <c r="H55" s="6"/>
      <c r="I55" s="9">
        <v>52706435</v>
      </c>
      <c r="J55" s="10">
        <v>160111845</v>
      </c>
      <c r="K55" s="6">
        <v>172005396</v>
      </c>
      <c r="L55" s="7">
        <v>183812456</v>
      </c>
    </row>
    <row r="56" spans="1:12" ht="13.5">
      <c r="A56" s="79" t="s">
        <v>23</v>
      </c>
      <c r="B56" s="47"/>
      <c r="C56" s="6">
        <v>19222531</v>
      </c>
      <c r="D56" s="6">
        <v>146198288</v>
      </c>
      <c r="E56" s="7">
        <v>132637606</v>
      </c>
      <c r="F56" s="8">
        <v>331589979</v>
      </c>
      <c r="G56" s="6">
        <v>343020937</v>
      </c>
      <c r="H56" s="6"/>
      <c r="I56" s="9">
        <v>147565736</v>
      </c>
      <c r="J56" s="10">
        <v>21332785</v>
      </c>
      <c r="K56" s="6">
        <v>19099784</v>
      </c>
      <c r="L56" s="7">
        <v>16732784</v>
      </c>
    </row>
    <row r="57" spans="1:12" ht="13.5">
      <c r="A57" s="80" t="s">
        <v>24</v>
      </c>
      <c r="B57" s="47"/>
      <c r="C57" s="21">
        <f>SUM(C52:C56)</f>
        <v>30300063</v>
      </c>
      <c r="D57" s="21">
        <f aca="true" t="shared" si="7" ref="D57:L57">SUM(D52:D56)</f>
        <v>360980708</v>
      </c>
      <c r="E57" s="22">
        <f t="shared" si="7"/>
        <v>363125747</v>
      </c>
      <c r="F57" s="23">
        <f t="shared" si="7"/>
        <v>331590129</v>
      </c>
      <c r="G57" s="21">
        <f t="shared" si="7"/>
        <v>406308405</v>
      </c>
      <c r="H57" s="21">
        <f>SUM(H52:H56)</f>
        <v>0</v>
      </c>
      <c r="I57" s="24">
        <f t="shared" si="7"/>
        <v>389977016</v>
      </c>
      <c r="J57" s="25">
        <f t="shared" si="7"/>
        <v>473880701</v>
      </c>
      <c r="K57" s="21">
        <f t="shared" si="7"/>
        <v>487595976</v>
      </c>
      <c r="L57" s="22">
        <f t="shared" si="7"/>
        <v>505525370</v>
      </c>
    </row>
    <row r="58" spans="1:12" ht="13.5">
      <c r="A58" s="77" t="s">
        <v>25</v>
      </c>
      <c r="B58" s="39"/>
      <c r="C58" s="6">
        <v>4760896</v>
      </c>
      <c r="D58" s="6">
        <v>50747865</v>
      </c>
      <c r="E58" s="7">
        <v>58407355</v>
      </c>
      <c r="F58" s="8">
        <v>50291564</v>
      </c>
      <c r="G58" s="6">
        <v>51462037</v>
      </c>
      <c r="H58" s="6"/>
      <c r="I58" s="9">
        <v>58478912</v>
      </c>
      <c r="J58" s="10">
        <v>59951660</v>
      </c>
      <c r="K58" s="6">
        <v>60616160</v>
      </c>
      <c r="L58" s="7">
        <v>61078266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/>
      <c r="D60" s="6">
        <v>74821445</v>
      </c>
      <c r="E60" s="7">
        <v>75001847</v>
      </c>
      <c r="F60" s="8">
        <v>67785546</v>
      </c>
      <c r="G60" s="6">
        <v>67785546</v>
      </c>
      <c r="H60" s="6"/>
      <c r="I60" s="9">
        <v>74946252</v>
      </c>
      <c r="J60" s="10">
        <v>74890675</v>
      </c>
      <c r="K60" s="6">
        <v>74847175</v>
      </c>
      <c r="L60" s="7">
        <v>74784175</v>
      </c>
    </row>
    <row r="61" spans="1:12" ht="13.5">
      <c r="A61" s="77" t="s">
        <v>28</v>
      </c>
      <c r="B61" s="39" t="s">
        <v>29</v>
      </c>
      <c r="C61" s="6">
        <v>1181773</v>
      </c>
      <c r="D61" s="6">
        <v>46391165</v>
      </c>
      <c r="E61" s="7">
        <v>63023722</v>
      </c>
      <c r="F61" s="8">
        <v>67553551</v>
      </c>
      <c r="G61" s="6">
        <v>83989017</v>
      </c>
      <c r="H61" s="6"/>
      <c r="I61" s="9">
        <v>47227145</v>
      </c>
      <c r="J61" s="10">
        <v>56980047</v>
      </c>
      <c r="K61" s="6">
        <v>57955068</v>
      </c>
      <c r="L61" s="7">
        <v>58822673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206328</v>
      </c>
      <c r="E64" s="7">
        <v>148674</v>
      </c>
      <c r="F64" s="8">
        <v>206327</v>
      </c>
      <c r="G64" s="6">
        <v>206327</v>
      </c>
      <c r="H64" s="6"/>
      <c r="I64" s="9">
        <v>97892</v>
      </c>
      <c r="J64" s="10">
        <v>62638</v>
      </c>
      <c r="K64" s="6">
        <v>38159</v>
      </c>
      <c r="L64" s="7">
        <v>13679</v>
      </c>
    </row>
    <row r="65" spans="1:12" ht="13.5">
      <c r="A65" s="70" t="s">
        <v>40</v>
      </c>
      <c r="B65" s="71"/>
      <c r="C65" s="72">
        <f>SUM(C57:C64)</f>
        <v>36242732</v>
      </c>
      <c r="D65" s="72">
        <f aca="true" t="shared" si="8" ref="D65:L65">SUM(D57:D64)</f>
        <v>533147511</v>
      </c>
      <c r="E65" s="73">
        <f t="shared" si="8"/>
        <v>559707345</v>
      </c>
      <c r="F65" s="74">
        <f t="shared" si="8"/>
        <v>517427117</v>
      </c>
      <c r="G65" s="72">
        <f t="shared" si="8"/>
        <v>609751332</v>
      </c>
      <c r="H65" s="72">
        <f>SUM(H57:H64)</f>
        <v>0</v>
      </c>
      <c r="I65" s="75">
        <f t="shared" si="8"/>
        <v>570727217</v>
      </c>
      <c r="J65" s="82">
        <f t="shared" si="8"/>
        <v>665765721</v>
      </c>
      <c r="K65" s="72">
        <f t="shared" si="8"/>
        <v>681052538</v>
      </c>
      <c r="L65" s="73">
        <f t="shared" si="8"/>
        <v>700224163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13616822</v>
      </c>
      <c r="D68" s="60">
        <v>13375970</v>
      </c>
      <c r="E68" s="61">
        <v>15876197</v>
      </c>
      <c r="F68" s="62">
        <v>18313811</v>
      </c>
      <c r="G68" s="60">
        <v>17289702</v>
      </c>
      <c r="H68" s="60"/>
      <c r="I68" s="63">
        <v>16044593</v>
      </c>
      <c r="J68" s="64">
        <v>17252624</v>
      </c>
      <c r="K68" s="60">
        <v>18287479</v>
      </c>
      <c r="L68" s="61">
        <v>19380479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14161000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26880294</v>
      </c>
      <c r="K69" s="60">
        <f t="shared" si="9"/>
        <v>28500263</v>
      </c>
      <c r="L69" s="61">
        <f t="shared" si="9"/>
        <v>29656000</v>
      </c>
    </row>
    <row r="70" spans="1:12" ht="13.5">
      <c r="A70" s="79" t="s">
        <v>19</v>
      </c>
      <c r="B70" s="47"/>
      <c r="C70" s="6"/>
      <c r="D70" s="6"/>
      <c r="E70" s="7"/>
      <c r="F70" s="8">
        <v>2589000</v>
      </c>
      <c r="G70" s="6"/>
      <c r="H70" s="6"/>
      <c r="I70" s="9"/>
      <c r="J70" s="10">
        <v>7166692</v>
      </c>
      <c r="K70" s="6">
        <v>7607000</v>
      </c>
      <c r="L70" s="7">
        <v>8069000</v>
      </c>
    </row>
    <row r="71" spans="1:12" ht="13.5">
      <c r="A71" s="79" t="s">
        <v>20</v>
      </c>
      <c r="B71" s="47"/>
      <c r="C71" s="6"/>
      <c r="D71" s="6"/>
      <c r="E71" s="7"/>
      <c r="F71" s="8">
        <v>3760000</v>
      </c>
      <c r="G71" s="6"/>
      <c r="H71" s="6"/>
      <c r="I71" s="9"/>
      <c r="J71" s="10">
        <v>1290000</v>
      </c>
      <c r="K71" s="6">
        <v>1367000</v>
      </c>
      <c r="L71" s="7">
        <v>1448000</v>
      </c>
    </row>
    <row r="72" spans="1:12" ht="13.5">
      <c r="A72" s="79" t="s">
        <v>21</v>
      </c>
      <c r="B72" s="47"/>
      <c r="C72" s="6"/>
      <c r="D72" s="6"/>
      <c r="E72" s="7"/>
      <c r="F72" s="8">
        <v>1978000</v>
      </c>
      <c r="G72" s="6"/>
      <c r="H72" s="6"/>
      <c r="I72" s="9"/>
      <c r="J72" s="10">
        <v>2375000</v>
      </c>
      <c r="K72" s="6">
        <v>2518000</v>
      </c>
      <c r="L72" s="7">
        <v>2668000</v>
      </c>
    </row>
    <row r="73" spans="1:12" ht="13.5">
      <c r="A73" s="79" t="s">
        <v>22</v>
      </c>
      <c r="B73" s="47"/>
      <c r="C73" s="6"/>
      <c r="D73" s="6"/>
      <c r="E73" s="7"/>
      <c r="F73" s="8">
        <v>3199000</v>
      </c>
      <c r="G73" s="6"/>
      <c r="H73" s="6"/>
      <c r="I73" s="9"/>
      <c r="J73" s="10">
        <v>4605470</v>
      </c>
      <c r="K73" s="6">
        <v>4882000</v>
      </c>
      <c r="L73" s="7">
        <v>5175000</v>
      </c>
    </row>
    <row r="74" spans="1:12" ht="13.5">
      <c r="A74" s="79" t="s">
        <v>23</v>
      </c>
      <c r="B74" s="47"/>
      <c r="C74" s="6"/>
      <c r="D74" s="6"/>
      <c r="E74" s="7"/>
      <c r="F74" s="8">
        <v>842000</v>
      </c>
      <c r="G74" s="6"/>
      <c r="H74" s="6"/>
      <c r="I74" s="9"/>
      <c r="J74" s="10">
        <v>950000</v>
      </c>
      <c r="K74" s="6">
        <v>1007000</v>
      </c>
      <c r="L74" s="7">
        <v>1067000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12368000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16387162</v>
      </c>
      <c r="K75" s="21">
        <f t="shared" si="10"/>
        <v>17381000</v>
      </c>
      <c r="L75" s="22">
        <f t="shared" si="10"/>
        <v>18427000</v>
      </c>
    </row>
    <row r="76" spans="1:12" ht="13.5">
      <c r="A76" s="86" t="s">
        <v>25</v>
      </c>
      <c r="B76" s="39"/>
      <c r="C76" s="6"/>
      <c r="D76" s="6"/>
      <c r="E76" s="7"/>
      <c r="F76" s="8">
        <v>948000</v>
      </c>
      <c r="G76" s="6"/>
      <c r="H76" s="6"/>
      <c r="I76" s="9"/>
      <c r="J76" s="10">
        <v>7166790</v>
      </c>
      <c r="K76" s="6">
        <v>7562263</v>
      </c>
      <c r="L76" s="7">
        <v>7566000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845000</v>
      </c>
      <c r="G79" s="6"/>
      <c r="H79" s="6"/>
      <c r="I79" s="9"/>
      <c r="J79" s="10">
        <v>3326342</v>
      </c>
      <c r="K79" s="6">
        <v>3557000</v>
      </c>
      <c r="L79" s="7">
        <v>3663000</v>
      </c>
    </row>
    <row r="80" spans="1:12" ht="13.5">
      <c r="A80" s="87" t="s">
        <v>46</v>
      </c>
      <c r="B80" s="71"/>
      <c r="C80" s="72">
        <f>SUM(C68:C69)</f>
        <v>13616822</v>
      </c>
      <c r="D80" s="72">
        <f aca="true" t="shared" si="11" ref="D80:L80">SUM(D68:D69)</f>
        <v>13375970</v>
      </c>
      <c r="E80" s="73">
        <f t="shared" si="11"/>
        <v>15876197</v>
      </c>
      <c r="F80" s="74">
        <f t="shared" si="11"/>
        <v>32474811</v>
      </c>
      <c r="G80" s="72">
        <f t="shared" si="11"/>
        <v>17289702</v>
      </c>
      <c r="H80" s="72">
        <f>SUM(H68:H69)</f>
        <v>0</v>
      </c>
      <c r="I80" s="75">
        <f t="shared" si="11"/>
        <v>16044593</v>
      </c>
      <c r="J80" s="76">
        <f t="shared" si="11"/>
        <v>44132918</v>
      </c>
      <c r="K80" s="72">
        <f t="shared" si="11"/>
        <v>46787742</v>
      </c>
      <c r="L80" s="73">
        <f t="shared" si="11"/>
        <v>49036479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1.534948744286887</v>
      </c>
      <c r="K82" s="95">
        <f t="shared" si="12"/>
        <v>3.8314046882372725</v>
      </c>
      <c r="L82" s="96">
        <f t="shared" si="12"/>
        <v>2.6930313955668224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2.47906840142114</v>
      </c>
      <c r="K83" s="95">
        <f t="shared" si="13"/>
        <v>1.4559205782273215</v>
      </c>
      <c r="L83" s="96">
        <f t="shared" si="13"/>
        <v>1.4505810718094223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0.027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0.04</v>
      </c>
      <c r="K84" s="95">
        <f t="shared" si="14"/>
        <v>0.042</v>
      </c>
      <c r="L84" s="96">
        <f t="shared" si="14"/>
        <v>0.042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0.03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0.1</v>
      </c>
      <c r="K85" s="95">
        <f t="shared" si="15"/>
        <v>0.08</v>
      </c>
      <c r="L85" s="96">
        <f t="shared" si="15"/>
        <v>0.08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>
        <v>50000</v>
      </c>
      <c r="K89" s="6">
        <v>53000</v>
      </c>
      <c r="L89" s="26">
        <v>56000</v>
      </c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1248100</v>
      </c>
      <c r="K90" s="11">
        <v>1323000</v>
      </c>
      <c r="L90" s="27">
        <v>1401000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20000</v>
      </c>
      <c r="K91" s="6">
        <v>21000</v>
      </c>
      <c r="L91" s="26">
        <v>22000</v>
      </c>
    </row>
    <row r="92" spans="1:12" ht="13.5">
      <c r="A92" s="86" t="s">
        <v>51</v>
      </c>
      <c r="B92" s="94"/>
      <c r="C92" s="6"/>
      <c r="D92" s="6"/>
      <c r="E92" s="7"/>
      <c r="F92" s="8">
        <v>14160650</v>
      </c>
      <c r="G92" s="6"/>
      <c r="H92" s="6">
        <v>8607891</v>
      </c>
      <c r="I92" s="9"/>
      <c r="J92" s="10">
        <v>80000</v>
      </c>
      <c r="K92" s="6">
        <v>85000</v>
      </c>
      <c r="L92" s="26">
        <v>90000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14160650</v>
      </c>
      <c r="G93" s="72">
        <f t="shared" si="16"/>
        <v>0</v>
      </c>
      <c r="H93" s="72">
        <f>SUM(H89:H92)</f>
        <v>8607891</v>
      </c>
      <c r="I93" s="75">
        <f t="shared" si="16"/>
        <v>0</v>
      </c>
      <c r="J93" s="76">
        <f t="shared" si="16"/>
        <v>1398100</v>
      </c>
      <c r="K93" s="72">
        <f t="shared" si="16"/>
        <v>1482000</v>
      </c>
      <c r="L93" s="121">
        <f t="shared" si="16"/>
        <v>1569000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29063819</v>
      </c>
      <c r="D5" s="40">
        <f aca="true" t="shared" si="0" ref="D5:L5">SUM(D11:D18)</f>
        <v>18391245</v>
      </c>
      <c r="E5" s="41">
        <f t="shared" si="0"/>
        <v>20769352</v>
      </c>
      <c r="F5" s="42">
        <f t="shared" si="0"/>
        <v>26789500</v>
      </c>
      <c r="G5" s="40">
        <f t="shared" si="0"/>
        <v>20494904</v>
      </c>
      <c r="H5" s="40">
        <f>SUM(H11:H18)</f>
        <v>18123822</v>
      </c>
      <c r="I5" s="43">
        <f t="shared" si="0"/>
        <v>20196004</v>
      </c>
      <c r="J5" s="44">
        <f t="shared" si="0"/>
        <v>7984000</v>
      </c>
      <c r="K5" s="40">
        <f t="shared" si="0"/>
        <v>13030579</v>
      </c>
      <c r="L5" s="41">
        <f t="shared" si="0"/>
        <v>17569965</v>
      </c>
    </row>
    <row r="6" spans="1:12" ht="13.5">
      <c r="A6" s="46" t="s">
        <v>19</v>
      </c>
      <c r="B6" s="47"/>
      <c r="C6" s="6">
        <v>8555173</v>
      </c>
      <c r="D6" s="6">
        <v>913827</v>
      </c>
      <c r="E6" s="7">
        <v>1475672</v>
      </c>
      <c r="F6" s="8">
        <v>1035000</v>
      </c>
      <c r="G6" s="6">
        <v>1030200</v>
      </c>
      <c r="H6" s="6">
        <v>1026739</v>
      </c>
      <c r="I6" s="9">
        <v>1026739</v>
      </c>
      <c r="J6" s="10">
        <v>415000</v>
      </c>
      <c r="K6" s="6">
        <v>825000</v>
      </c>
      <c r="L6" s="7">
        <v>730000</v>
      </c>
    </row>
    <row r="7" spans="1:12" ht="13.5">
      <c r="A7" s="46" t="s">
        <v>20</v>
      </c>
      <c r="B7" s="47"/>
      <c r="C7" s="6">
        <v>814019</v>
      </c>
      <c r="D7" s="6">
        <v>2291591</v>
      </c>
      <c r="E7" s="7">
        <v>2434223</v>
      </c>
      <c r="F7" s="8">
        <v>2074000</v>
      </c>
      <c r="G7" s="6">
        <v>2074000</v>
      </c>
      <c r="H7" s="6">
        <v>1480265</v>
      </c>
      <c r="I7" s="9">
        <v>1480265</v>
      </c>
      <c r="J7" s="10"/>
      <c r="K7" s="6">
        <v>3041579</v>
      </c>
      <c r="L7" s="7">
        <v>4385965</v>
      </c>
    </row>
    <row r="8" spans="1:12" ht="13.5">
      <c r="A8" s="46" t="s">
        <v>21</v>
      </c>
      <c r="B8" s="47"/>
      <c r="C8" s="6">
        <v>442725</v>
      </c>
      <c r="D8" s="6">
        <v>1423759</v>
      </c>
      <c r="E8" s="7">
        <v>8262462</v>
      </c>
      <c r="F8" s="8">
        <v>6167483</v>
      </c>
      <c r="G8" s="6">
        <v>6188833</v>
      </c>
      <c r="H8" s="6">
        <v>5215641</v>
      </c>
      <c r="I8" s="9">
        <v>4704047</v>
      </c>
      <c r="J8" s="10">
        <v>120000</v>
      </c>
      <c r="K8" s="6"/>
      <c r="L8" s="7">
        <v>150000</v>
      </c>
    </row>
    <row r="9" spans="1:12" ht="13.5">
      <c r="A9" s="46" t="s">
        <v>22</v>
      </c>
      <c r="B9" s="47"/>
      <c r="C9" s="6">
        <v>16832560</v>
      </c>
      <c r="D9" s="6">
        <v>1716685</v>
      </c>
      <c r="E9" s="7">
        <v>3329315</v>
      </c>
      <c r="F9" s="8">
        <v>7378517</v>
      </c>
      <c r="G9" s="6">
        <v>581852</v>
      </c>
      <c r="H9" s="6">
        <v>777277</v>
      </c>
      <c r="I9" s="9">
        <v>1834524</v>
      </c>
      <c r="J9" s="10">
        <v>50000</v>
      </c>
      <c r="K9" s="6">
        <v>50000</v>
      </c>
      <c r="L9" s="7">
        <v>50000</v>
      </c>
    </row>
    <row r="10" spans="1:12" ht="13.5">
      <c r="A10" s="46" t="s">
        <v>23</v>
      </c>
      <c r="B10" s="47"/>
      <c r="C10" s="6"/>
      <c r="D10" s="6">
        <v>500000</v>
      </c>
      <c r="E10" s="7">
        <v>465669</v>
      </c>
      <c r="F10" s="8">
        <v>450000</v>
      </c>
      <c r="G10" s="6">
        <v>450000</v>
      </c>
      <c r="H10" s="6">
        <v>457465</v>
      </c>
      <c r="I10" s="9">
        <v>1429329</v>
      </c>
      <c r="J10" s="10">
        <v>1700000</v>
      </c>
      <c r="K10" s="6">
        <v>2100000</v>
      </c>
      <c r="L10" s="7">
        <v>2000000</v>
      </c>
    </row>
    <row r="11" spans="1:12" ht="13.5">
      <c r="A11" s="48" t="s">
        <v>24</v>
      </c>
      <c r="B11" s="47"/>
      <c r="C11" s="21">
        <f>SUM(C6:C10)</f>
        <v>26644477</v>
      </c>
      <c r="D11" s="21">
        <f aca="true" t="shared" si="1" ref="D11:L11">SUM(D6:D10)</f>
        <v>6845862</v>
      </c>
      <c r="E11" s="22">
        <f t="shared" si="1"/>
        <v>15967341</v>
      </c>
      <c r="F11" s="23">
        <f t="shared" si="1"/>
        <v>17105000</v>
      </c>
      <c r="G11" s="21">
        <f t="shared" si="1"/>
        <v>10324885</v>
      </c>
      <c r="H11" s="21">
        <f>SUM(H6:H10)</f>
        <v>8957387</v>
      </c>
      <c r="I11" s="24">
        <f t="shared" si="1"/>
        <v>10474904</v>
      </c>
      <c r="J11" s="25">
        <f t="shared" si="1"/>
        <v>2285000</v>
      </c>
      <c r="K11" s="21">
        <f t="shared" si="1"/>
        <v>6016579</v>
      </c>
      <c r="L11" s="22">
        <f t="shared" si="1"/>
        <v>7315965</v>
      </c>
    </row>
    <row r="12" spans="1:12" ht="13.5">
      <c r="A12" s="49" t="s">
        <v>25</v>
      </c>
      <c r="B12" s="39"/>
      <c r="C12" s="6">
        <v>131840</v>
      </c>
      <c r="D12" s="6">
        <v>97181</v>
      </c>
      <c r="E12" s="7">
        <v>689032</v>
      </c>
      <c r="F12" s="8">
        <v>1235000</v>
      </c>
      <c r="G12" s="6">
        <v>1176810</v>
      </c>
      <c r="H12" s="6">
        <v>1156045</v>
      </c>
      <c r="I12" s="9">
        <v>1147065</v>
      </c>
      <c r="J12" s="10">
        <v>1980000</v>
      </c>
      <c r="K12" s="6">
        <v>3195000</v>
      </c>
      <c r="L12" s="7">
        <v>2805000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2287502</v>
      </c>
      <c r="D15" s="6">
        <v>10716985</v>
      </c>
      <c r="E15" s="7">
        <v>3358735</v>
      </c>
      <c r="F15" s="8">
        <v>7249500</v>
      </c>
      <c r="G15" s="6">
        <v>7683209</v>
      </c>
      <c r="H15" s="6">
        <v>8010390</v>
      </c>
      <c r="I15" s="9">
        <v>7379748</v>
      </c>
      <c r="J15" s="10">
        <v>2469000</v>
      </c>
      <c r="K15" s="6">
        <v>3039000</v>
      </c>
      <c r="L15" s="7">
        <v>6669000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731217</v>
      </c>
      <c r="E18" s="17">
        <v>754244</v>
      </c>
      <c r="F18" s="18">
        <v>1200000</v>
      </c>
      <c r="G18" s="16">
        <v>1310000</v>
      </c>
      <c r="H18" s="16"/>
      <c r="I18" s="19">
        <v>1194287</v>
      </c>
      <c r="J18" s="20">
        <v>1250000</v>
      </c>
      <c r="K18" s="16">
        <v>780000</v>
      </c>
      <c r="L18" s="17">
        <v>780000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16797797</v>
      </c>
      <c r="E20" s="54">
        <f t="shared" si="2"/>
        <v>11093454</v>
      </c>
      <c r="F20" s="55">
        <f t="shared" si="2"/>
        <v>5688500</v>
      </c>
      <c r="G20" s="53">
        <f t="shared" si="2"/>
        <v>8649427</v>
      </c>
      <c r="H20" s="53">
        <f>SUM(H26:H33)</f>
        <v>8033142</v>
      </c>
      <c r="I20" s="56">
        <f t="shared" si="2"/>
        <v>8598556</v>
      </c>
      <c r="J20" s="57">
        <f t="shared" si="2"/>
        <v>23335500</v>
      </c>
      <c r="K20" s="53">
        <f t="shared" si="2"/>
        <v>24886000</v>
      </c>
      <c r="L20" s="54">
        <f t="shared" si="2"/>
        <v>26634000</v>
      </c>
    </row>
    <row r="21" spans="1:12" ht="13.5">
      <c r="A21" s="46" t="s">
        <v>19</v>
      </c>
      <c r="B21" s="47"/>
      <c r="C21" s="6"/>
      <c r="D21" s="6">
        <v>1843006</v>
      </c>
      <c r="E21" s="7">
        <v>1621585</v>
      </c>
      <c r="F21" s="8">
        <v>1560000</v>
      </c>
      <c r="G21" s="6">
        <v>1510000</v>
      </c>
      <c r="H21" s="6">
        <v>1445976</v>
      </c>
      <c r="I21" s="9">
        <v>1445978</v>
      </c>
      <c r="J21" s="10">
        <v>935000</v>
      </c>
      <c r="K21" s="6">
        <v>1335000</v>
      </c>
      <c r="L21" s="7">
        <v>1385000</v>
      </c>
    </row>
    <row r="22" spans="1:12" ht="13.5">
      <c r="A22" s="46" t="s">
        <v>20</v>
      </c>
      <c r="B22" s="47"/>
      <c r="C22" s="6"/>
      <c r="D22" s="6">
        <v>1091554</v>
      </c>
      <c r="E22" s="7">
        <v>2309531</v>
      </c>
      <c r="F22" s="8">
        <v>1180000</v>
      </c>
      <c r="G22" s="6">
        <v>1780877</v>
      </c>
      <c r="H22" s="6">
        <v>2093393</v>
      </c>
      <c r="I22" s="9">
        <v>2014343</v>
      </c>
      <c r="J22" s="10">
        <v>1280000</v>
      </c>
      <c r="K22" s="6">
        <v>1380000</v>
      </c>
      <c r="L22" s="7">
        <v>1560000</v>
      </c>
    </row>
    <row r="23" spans="1:12" ht="13.5">
      <c r="A23" s="46" t="s">
        <v>21</v>
      </c>
      <c r="B23" s="47"/>
      <c r="C23" s="6"/>
      <c r="D23" s="6">
        <v>12086909</v>
      </c>
      <c r="E23" s="7">
        <v>3312193</v>
      </c>
      <c r="F23" s="8">
        <v>100000</v>
      </c>
      <c r="G23" s="6">
        <v>100000</v>
      </c>
      <c r="H23" s="6">
        <v>129801</v>
      </c>
      <c r="I23" s="9"/>
      <c r="J23" s="10">
        <v>1165000</v>
      </c>
      <c r="K23" s="6">
        <v>1145000</v>
      </c>
      <c r="L23" s="7">
        <v>1220000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>
        <v>635000</v>
      </c>
      <c r="K24" s="6">
        <v>630000</v>
      </c>
      <c r="L24" s="7">
        <v>720000</v>
      </c>
    </row>
    <row r="25" spans="1:12" ht="13.5">
      <c r="A25" s="46" t="s">
        <v>23</v>
      </c>
      <c r="B25" s="47"/>
      <c r="C25" s="6"/>
      <c r="D25" s="6"/>
      <c r="E25" s="7"/>
      <c r="F25" s="8">
        <v>10000</v>
      </c>
      <c r="G25" s="6">
        <v>10000</v>
      </c>
      <c r="H25" s="6">
        <v>6000</v>
      </c>
      <c r="I25" s="9">
        <v>6000</v>
      </c>
      <c r="J25" s="10">
        <v>400000</v>
      </c>
      <c r="K25" s="6">
        <v>400000</v>
      </c>
      <c r="L25" s="7">
        <v>400000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15021469</v>
      </c>
      <c r="E26" s="22">
        <f t="shared" si="3"/>
        <v>7243309</v>
      </c>
      <c r="F26" s="23">
        <f t="shared" si="3"/>
        <v>2850000</v>
      </c>
      <c r="G26" s="21">
        <f t="shared" si="3"/>
        <v>3400877</v>
      </c>
      <c r="H26" s="21">
        <f>SUM(H21:H25)</f>
        <v>3675170</v>
      </c>
      <c r="I26" s="24">
        <f t="shared" si="3"/>
        <v>3466321</v>
      </c>
      <c r="J26" s="25">
        <f t="shared" si="3"/>
        <v>4415000</v>
      </c>
      <c r="K26" s="21">
        <f t="shared" si="3"/>
        <v>4890000</v>
      </c>
      <c r="L26" s="22">
        <f t="shared" si="3"/>
        <v>5285000</v>
      </c>
    </row>
    <row r="27" spans="1:12" ht="13.5">
      <c r="A27" s="49" t="s">
        <v>25</v>
      </c>
      <c r="B27" s="59"/>
      <c r="C27" s="6"/>
      <c r="D27" s="6">
        <v>1034747</v>
      </c>
      <c r="E27" s="7">
        <v>2696978</v>
      </c>
      <c r="F27" s="8">
        <v>809000</v>
      </c>
      <c r="G27" s="6">
        <v>3562620</v>
      </c>
      <c r="H27" s="6">
        <v>2678043</v>
      </c>
      <c r="I27" s="9">
        <v>3455331</v>
      </c>
      <c r="J27" s="10">
        <v>14489500</v>
      </c>
      <c r="K27" s="6">
        <v>14443000</v>
      </c>
      <c r="L27" s="7">
        <v>14134000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>
        <v>50000</v>
      </c>
      <c r="K29" s="6">
        <v>50000</v>
      </c>
      <c r="L29" s="7">
        <v>50000</v>
      </c>
    </row>
    <row r="30" spans="1:12" ht="13.5">
      <c r="A30" s="49" t="s">
        <v>28</v>
      </c>
      <c r="B30" s="39" t="s">
        <v>29</v>
      </c>
      <c r="C30" s="6"/>
      <c r="D30" s="6">
        <v>436084</v>
      </c>
      <c r="E30" s="7">
        <v>703167</v>
      </c>
      <c r="F30" s="8">
        <v>979500</v>
      </c>
      <c r="G30" s="6">
        <v>635930</v>
      </c>
      <c r="H30" s="6">
        <v>1679929</v>
      </c>
      <c r="I30" s="9">
        <v>833176</v>
      </c>
      <c r="J30" s="10">
        <v>4381000</v>
      </c>
      <c r="K30" s="6">
        <v>5503000</v>
      </c>
      <c r="L30" s="7">
        <v>7065000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>
        <v>305497</v>
      </c>
      <c r="E33" s="17">
        <v>450000</v>
      </c>
      <c r="F33" s="18">
        <v>1050000</v>
      </c>
      <c r="G33" s="16">
        <v>1050000</v>
      </c>
      <c r="H33" s="16"/>
      <c r="I33" s="19">
        <v>843728</v>
      </c>
      <c r="J33" s="20"/>
      <c r="K33" s="16"/>
      <c r="L33" s="17">
        <v>100000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8555173</v>
      </c>
      <c r="D36" s="6">
        <f t="shared" si="4"/>
        <v>2756833</v>
      </c>
      <c r="E36" s="7">
        <f t="shared" si="4"/>
        <v>3097257</v>
      </c>
      <c r="F36" s="8">
        <f t="shared" si="4"/>
        <v>2595000</v>
      </c>
      <c r="G36" s="6">
        <f t="shared" si="4"/>
        <v>2540200</v>
      </c>
      <c r="H36" s="6">
        <f>H6+H21</f>
        <v>2472715</v>
      </c>
      <c r="I36" s="9">
        <f t="shared" si="4"/>
        <v>2472717</v>
      </c>
      <c r="J36" s="10">
        <f t="shared" si="4"/>
        <v>1350000</v>
      </c>
      <c r="K36" s="6">
        <f t="shared" si="4"/>
        <v>2160000</v>
      </c>
      <c r="L36" s="7">
        <f t="shared" si="4"/>
        <v>2115000</v>
      </c>
    </row>
    <row r="37" spans="1:12" ht="13.5">
      <c r="A37" s="46" t="s">
        <v>20</v>
      </c>
      <c r="B37" s="47"/>
      <c r="C37" s="6">
        <f t="shared" si="4"/>
        <v>814019</v>
      </c>
      <c r="D37" s="6">
        <f t="shared" si="4"/>
        <v>3383145</v>
      </c>
      <c r="E37" s="7">
        <f t="shared" si="4"/>
        <v>4743754</v>
      </c>
      <c r="F37" s="8">
        <f t="shared" si="4"/>
        <v>3254000</v>
      </c>
      <c r="G37" s="6">
        <f t="shared" si="4"/>
        <v>3854877</v>
      </c>
      <c r="H37" s="6">
        <f>H7+H22</f>
        <v>3573658</v>
      </c>
      <c r="I37" s="9">
        <f t="shared" si="4"/>
        <v>3494608</v>
      </c>
      <c r="J37" s="10">
        <f t="shared" si="4"/>
        <v>1280000</v>
      </c>
      <c r="K37" s="6">
        <f t="shared" si="4"/>
        <v>4421579</v>
      </c>
      <c r="L37" s="7">
        <f t="shared" si="4"/>
        <v>5945965</v>
      </c>
    </row>
    <row r="38" spans="1:12" ht="13.5">
      <c r="A38" s="46" t="s">
        <v>21</v>
      </c>
      <c r="B38" s="47"/>
      <c r="C38" s="6">
        <f t="shared" si="4"/>
        <v>442725</v>
      </c>
      <c r="D38" s="6">
        <f t="shared" si="4"/>
        <v>13510668</v>
      </c>
      <c r="E38" s="7">
        <f t="shared" si="4"/>
        <v>11574655</v>
      </c>
      <c r="F38" s="8">
        <f t="shared" si="4"/>
        <v>6267483</v>
      </c>
      <c r="G38" s="6">
        <f t="shared" si="4"/>
        <v>6288833</v>
      </c>
      <c r="H38" s="6">
        <f>H8+H23</f>
        <v>5345442</v>
      </c>
      <c r="I38" s="9">
        <f t="shared" si="4"/>
        <v>4704047</v>
      </c>
      <c r="J38" s="10">
        <f t="shared" si="4"/>
        <v>1285000</v>
      </c>
      <c r="K38" s="6">
        <f t="shared" si="4"/>
        <v>1145000</v>
      </c>
      <c r="L38" s="7">
        <f t="shared" si="4"/>
        <v>1370000</v>
      </c>
    </row>
    <row r="39" spans="1:12" ht="13.5">
      <c r="A39" s="46" t="s">
        <v>22</v>
      </c>
      <c r="B39" s="47"/>
      <c r="C39" s="6">
        <f t="shared" si="4"/>
        <v>16832560</v>
      </c>
      <c r="D39" s="6">
        <f t="shared" si="4"/>
        <v>1716685</v>
      </c>
      <c r="E39" s="7">
        <f t="shared" si="4"/>
        <v>3329315</v>
      </c>
      <c r="F39" s="8">
        <f t="shared" si="4"/>
        <v>7378517</v>
      </c>
      <c r="G39" s="6">
        <f t="shared" si="4"/>
        <v>581852</v>
      </c>
      <c r="H39" s="6">
        <f>H9+H24</f>
        <v>777277</v>
      </c>
      <c r="I39" s="9">
        <f t="shared" si="4"/>
        <v>1834524</v>
      </c>
      <c r="J39" s="10">
        <f t="shared" si="4"/>
        <v>685000</v>
      </c>
      <c r="K39" s="6">
        <f t="shared" si="4"/>
        <v>680000</v>
      </c>
      <c r="L39" s="7">
        <f t="shared" si="4"/>
        <v>770000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500000</v>
      </c>
      <c r="E40" s="7">
        <f t="shared" si="4"/>
        <v>465669</v>
      </c>
      <c r="F40" s="8">
        <f t="shared" si="4"/>
        <v>460000</v>
      </c>
      <c r="G40" s="6">
        <f t="shared" si="4"/>
        <v>460000</v>
      </c>
      <c r="H40" s="6">
        <f>H10+H25</f>
        <v>463465</v>
      </c>
      <c r="I40" s="9">
        <f t="shared" si="4"/>
        <v>1435329</v>
      </c>
      <c r="J40" s="10">
        <f t="shared" si="4"/>
        <v>2100000</v>
      </c>
      <c r="K40" s="6">
        <f t="shared" si="4"/>
        <v>2500000</v>
      </c>
      <c r="L40" s="7">
        <f t="shared" si="4"/>
        <v>2400000</v>
      </c>
    </row>
    <row r="41" spans="1:12" ht="13.5">
      <c r="A41" s="48" t="s">
        <v>24</v>
      </c>
      <c r="B41" s="47"/>
      <c r="C41" s="21">
        <f>SUM(C36:C40)</f>
        <v>26644477</v>
      </c>
      <c r="D41" s="21">
        <f aca="true" t="shared" si="5" ref="D41:L41">SUM(D36:D40)</f>
        <v>21867331</v>
      </c>
      <c r="E41" s="22">
        <f t="shared" si="5"/>
        <v>23210650</v>
      </c>
      <c r="F41" s="23">
        <f t="shared" si="5"/>
        <v>19955000</v>
      </c>
      <c r="G41" s="21">
        <f t="shared" si="5"/>
        <v>13725762</v>
      </c>
      <c r="H41" s="21">
        <f>SUM(H36:H40)</f>
        <v>12632557</v>
      </c>
      <c r="I41" s="24">
        <f t="shared" si="5"/>
        <v>13941225</v>
      </c>
      <c r="J41" s="25">
        <f t="shared" si="5"/>
        <v>6700000</v>
      </c>
      <c r="K41" s="21">
        <f t="shared" si="5"/>
        <v>10906579</v>
      </c>
      <c r="L41" s="22">
        <f t="shared" si="5"/>
        <v>12600965</v>
      </c>
    </row>
    <row r="42" spans="1:12" ht="13.5">
      <c r="A42" s="49" t="s">
        <v>25</v>
      </c>
      <c r="B42" s="39"/>
      <c r="C42" s="6">
        <f t="shared" si="4"/>
        <v>131840</v>
      </c>
      <c r="D42" s="6">
        <f t="shared" si="4"/>
        <v>1131928</v>
      </c>
      <c r="E42" s="61">
        <f t="shared" si="4"/>
        <v>3386010</v>
      </c>
      <c r="F42" s="62">
        <f t="shared" si="4"/>
        <v>2044000</v>
      </c>
      <c r="G42" s="60">
        <f t="shared" si="4"/>
        <v>4739430</v>
      </c>
      <c r="H42" s="60">
        <f t="shared" si="4"/>
        <v>3834088</v>
      </c>
      <c r="I42" s="63">
        <f t="shared" si="4"/>
        <v>4602396</v>
      </c>
      <c r="J42" s="64">
        <f t="shared" si="4"/>
        <v>16469500</v>
      </c>
      <c r="K42" s="60">
        <f t="shared" si="4"/>
        <v>17638000</v>
      </c>
      <c r="L42" s="61">
        <f t="shared" si="4"/>
        <v>16939000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50000</v>
      </c>
      <c r="K44" s="60">
        <f t="shared" si="4"/>
        <v>50000</v>
      </c>
      <c r="L44" s="61">
        <f t="shared" si="4"/>
        <v>50000</v>
      </c>
    </row>
    <row r="45" spans="1:12" ht="13.5">
      <c r="A45" s="49" t="s">
        <v>28</v>
      </c>
      <c r="B45" s="39" t="s">
        <v>29</v>
      </c>
      <c r="C45" s="6">
        <f t="shared" si="4"/>
        <v>2287502</v>
      </c>
      <c r="D45" s="6">
        <f t="shared" si="4"/>
        <v>11153069</v>
      </c>
      <c r="E45" s="61">
        <f t="shared" si="4"/>
        <v>4061902</v>
      </c>
      <c r="F45" s="62">
        <f t="shared" si="4"/>
        <v>8229000</v>
      </c>
      <c r="G45" s="60">
        <f t="shared" si="4"/>
        <v>8319139</v>
      </c>
      <c r="H45" s="60">
        <f t="shared" si="4"/>
        <v>9690319</v>
      </c>
      <c r="I45" s="63">
        <f t="shared" si="4"/>
        <v>8212924</v>
      </c>
      <c r="J45" s="64">
        <f t="shared" si="4"/>
        <v>6850000</v>
      </c>
      <c r="K45" s="60">
        <f t="shared" si="4"/>
        <v>8542000</v>
      </c>
      <c r="L45" s="61">
        <f t="shared" si="4"/>
        <v>13734000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1036714</v>
      </c>
      <c r="E48" s="61">
        <f t="shared" si="4"/>
        <v>1204244</v>
      </c>
      <c r="F48" s="62">
        <f t="shared" si="4"/>
        <v>2250000</v>
      </c>
      <c r="G48" s="60">
        <f t="shared" si="4"/>
        <v>2360000</v>
      </c>
      <c r="H48" s="60">
        <f t="shared" si="4"/>
        <v>0</v>
      </c>
      <c r="I48" s="63">
        <f t="shared" si="4"/>
        <v>2038015</v>
      </c>
      <c r="J48" s="64">
        <f t="shared" si="4"/>
        <v>1250000</v>
      </c>
      <c r="K48" s="60">
        <f t="shared" si="4"/>
        <v>780000</v>
      </c>
      <c r="L48" s="61">
        <f t="shared" si="4"/>
        <v>880000</v>
      </c>
    </row>
    <row r="49" spans="1:12" ht="13.5">
      <c r="A49" s="70" t="s">
        <v>37</v>
      </c>
      <c r="B49" s="71"/>
      <c r="C49" s="72">
        <f>SUM(C41:C48)</f>
        <v>29063819</v>
      </c>
      <c r="D49" s="72">
        <f aca="true" t="shared" si="6" ref="D49:L49">SUM(D41:D48)</f>
        <v>35189042</v>
      </c>
      <c r="E49" s="73">
        <f t="shared" si="6"/>
        <v>31862806</v>
      </c>
      <c r="F49" s="74">
        <f t="shared" si="6"/>
        <v>32478000</v>
      </c>
      <c r="G49" s="72">
        <f t="shared" si="6"/>
        <v>29144331</v>
      </c>
      <c r="H49" s="72">
        <f>SUM(H41:H48)</f>
        <v>26156964</v>
      </c>
      <c r="I49" s="75">
        <f t="shared" si="6"/>
        <v>28794560</v>
      </c>
      <c r="J49" s="76">
        <f t="shared" si="6"/>
        <v>31319500</v>
      </c>
      <c r="K49" s="72">
        <f t="shared" si="6"/>
        <v>37916579</v>
      </c>
      <c r="L49" s="73">
        <f t="shared" si="6"/>
        <v>44203965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8555173</v>
      </c>
      <c r="D52" s="6">
        <v>42220523</v>
      </c>
      <c r="E52" s="7">
        <v>48023007</v>
      </c>
      <c r="F52" s="8">
        <v>46293003</v>
      </c>
      <c r="G52" s="6">
        <v>47082476</v>
      </c>
      <c r="H52" s="6"/>
      <c r="I52" s="9">
        <v>35755001</v>
      </c>
      <c r="J52" s="10">
        <v>45703390</v>
      </c>
      <c r="K52" s="6">
        <v>44970558</v>
      </c>
      <c r="L52" s="7">
        <v>44019155</v>
      </c>
    </row>
    <row r="53" spans="1:12" ht="13.5">
      <c r="A53" s="79" t="s">
        <v>20</v>
      </c>
      <c r="B53" s="47"/>
      <c r="C53" s="6">
        <v>814019</v>
      </c>
      <c r="D53" s="6">
        <v>30598342</v>
      </c>
      <c r="E53" s="7">
        <v>33597541</v>
      </c>
      <c r="F53" s="8">
        <v>35247580</v>
      </c>
      <c r="G53" s="6">
        <v>35824027</v>
      </c>
      <c r="H53" s="6"/>
      <c r="I53" s="9">
        <v>36353250</v>
      </c>
      <c r="J53" s="10">
        <v>35883098</v>
      </c>
      <c r="K53" s="6">
        <v>39010492</v>
      </c>
      <c r="L53" s="7">
        <v>43584621</v>
      </c>
    </row>
    <row r="54" spans="1:12" ht="13.5">
      <c r="A54" s="79" t="s">
        <v>21</v>
      </c>
      <c r="B54" s="47"/>
      <c r="C54" s="6">
        <v>442725</v>
      </c>
      <c r="D54" s="6">
        <v>44209419</v>
      </c>
      <c r="E54" s="7">
        <v>42317141</v>
      </c>
      <c r="F54" s="8">
        <v>47501770</v>
      </c>
      <c r="G54" s="6">
        <v>47404013</v>
      </c>
      <c r="H54" s="6"/>
      <c r="I54" s="9">
        <v>56789468</v>
      </c>
      <c r="J54" s="10">
        <v>46937929</v>
      </c>
      <c r="K54" s="6">
        <v>46226781</v>
      </c>
      <c r="L54" s="7">
        <v>45629264</v>
      </c>
    </row>
    <row r="55" spans="1:12" ht="13.5">
      <c r="A55" s="79" t="s">
        <v>22</v>
      </c>
      <c r="B55" s="47"/>
      <c r="C55" s="6">
        <v>16832560</v>
      </c>
      <c r="D55" s="6">
        <v>57701250</v>
      </c>
      <c r="E55" s="7">
        <v>69888816</v>
      </c>
      <c r="F55" s="8">
        <v>75043383</v>
      </c>
      <c r="G55" s="6">
        <v>68305957</v>
      </c>
      <c r="H55" s="6"/>
      <c r="I55" s="9">
        <v>56575513</v>
      </c>
      <c r="J55" s="10">
        <v>70387958</v>
      </c>
      <c r="K55" s="6">
        <v>67899656</v>
      </c>
      <c r="L55" s="7">
        <v>65311256</v>
      </c>
    </row>
    <row r="56" spans="1:12" ht="13.5">
      <c r="A56" s="79" t="s">
        <v>23</v>
      </c>
      <c r="B56" s="47"/>
      <c r="C56" s="6"/>
      <c r="D56" s="6">
        <v>34382698</v>
      </c>
      <c r="E56" s="7">
        <v>30551527</v>
      </c>
      <c r="F56" s="8">
        <v>27702322</v>
      </c>
      <c r="G56" s="6">
        <v>27249528</v>
      </c>
      <c r="H56" s="6"/>
      <c r="I56" s="9">
        <v>40653833</v>
      </c>
      <c r="J56" s="10">
        <v>25730185</v>
      </c>
      <c r="K56" s="6">
        <v>24393683</v>
      </c>
      <c r="L56" s="7">
        <v>22726991</v>
      </c>
    </row>
    <row r="57" spans="1:12" ht="13.5">
      <c r="A57" s="80" t="s">
        <v>24</v>
      </c>
      <c r="B57" s="47"/>
      <c r="C57" s="21">
        <f>SUM(C52:C56)</f>
        <v>26644477</v>
      </c>
      <c r="D57" s="21">
        <f aca="true" t="shared" si="7" ref="D57:L57">SUM(D52:D56)</f>
        <v>209112232</v>
      </c>
      <c r="E57" s="22">
        <f t="shared" si="7"/>
        <v>224378032</v>
      </c>
      <c r="F57" s="23">
        <f t="shared" si="7"/>
        <v>231788058</v>
      </c>
      <c r="G57" s="21">
        <f t="shared" si="7"/>
        <v>225866001</v>
      </c>
      <c r="H57" s="21">
        <f>SUM(H52:H56)</f>
        <v>0</v>
      </c>
      <c r="I57" s="24">
        <f t="shared" si="7"/>
        <v>226127065</v>
      </c>
      <c r="J57" s="25">
        <f t="shared" si="7"/>
        <v>224642560</v>
      </c>
      <c r="K57" s="21">
        <f t="shared" si="7"/>
        <v>222501170</v>
      </c>
      <c r="L57" s="22">
        <f t="shared" si="7"/>
        <v>221271287</v>
      </c>
    </row>
    <row r="58" spans="1:12" ht="13.5">
      <c r="A58" s="77" t="s">
        <v>25</v>
      </c>
      <c r="B58" s="39"/>
      <c r="C58" s="6">
        <v>131840</v>
      </c>
      <c r="D58" s="6">
        <v>23361365</v>
      </c>
      <c r="E58" s="7">
        <v>24869512</v>
      </c>
      <c r="F58" s="8">
        <v>23653116</v>
      </c>
      <c r="G58" s="6">
        <v>27721514</v>
      </c>
      <c r="H58" s="6"/>
      <c r="I58" s="9">
        <v>28095268</v>
      </c>
      <c r="J58" s="10">
        <v>42736524</v>
      </c>
      <c r="K58" s="6">
        <v>59121085</v>
      </c>
      <c r="L58" s="7">
        <v>74731441</v>
      </c>
    </row>
    <row r="59" spans="1:12" ht="13.5">
      <c r="A59" s="77" t="s">
        <v>26</v>
      </c>
      <c r="B59" s="39"/>
      <c r="C59" s="11"/>
      <c r="D59" s="11">
        <v>454012</v>
      </c>
      <c r="E59" s="12">
        <v>454012</v>
      </c>
      <c r="F59" s="13">
        <v>454012</v>
      </c>
      <c r="G59" s="11">
        <v>454012</v>
      </c>
      <c r="H59" s="11"/>
      <c r="I59" s="14">
        <v>454012</v>
      </c>
      <c r="J59" s="15">
        <v>454012</v>
      </c>
      <c r="K59" s="11">
        <v>454012</v>
      </c>
      <c r="L59" s="12">
        <v>454012</v>
      </c>
    </row>
    <row r="60" spans="1:12" ht="13.5">
      <c r="A60" s="77" t="s">
        <v>27</v>
      </c>
      <c r="B60" s="39"/>
      <c r="C60" s="6"/>
      <c r="D60" s="6">
        <v>12860805</v>
      </c>
      <c r="E60" s="7">
        <v>12860805</v>
      </c>
      <c r="F60" s="8">
        <v>12860805</v>
      </c>
      <c r="G60" s="6">
        <v>12860805</v>
      </c>
      <c r="H60" s="6"/>
      <c r="I60" s="9">
        <v>12840805</v>
      </c>
      <c r="J60" s="10">
        <v>12910805</v>
      </c>
      <c r="K60" s="6">
        <v>12960805</v>
      </c>
      <c r="L60" s="7">
        <v>13010805</v>
      </c>
    </row>
    <row r="61" spans="1:12" ht="13.5">
      <c r="A61" s="77" t="s">
        <v>28</v>
      </c>
      <c r="B61" s="39" t="s">
        <v>29</v>
      </c>
      <c r="C61" s="6">
        <v>2287502</v>
      </c>
      <c r="D61" s="6">
        <v>86189484</v>
      </c>
      <c r="E61" s="7">
        <v>82362106</v>
      </c>
      <c r="F61" s="8">
        <v>90303318</v>
      </c>
      <c r="G61" s="6">
        <v>87341733</v>
      </c>
      <c r="H61" s="6"/>
      <c r="I61" s="9">
        <v>85101641</v>
      </c>
      <c r="J61" s="10">
        <v>88514628</v>
      </c>
      <c r="K61" s="6">
        <v>90685917</v>
      </c>
      <c r="L61" s="7">
        <v>97666962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1612523</v>
      </c>
      <c r="E64" s="7">
        <v>2043519</v>
      </c>
      <c r="F64" s="8">
        <v>5121623</v>
      </c>
      <c r="G64" s="6">
        <v>4114519</v>
      </c>
      <c r="H64" s="6"/>
      <c r="I64" s="9">
        <v>3236317</v>
      </c>
      <c r="J64" s="10">
        <v>4903521</v>
      </c>
      <c r="K64" s="6">
        <v>5259521</v>
      </c>
      <c r="L64" s="7">
        <v>5690081</v>
      </c>
    </row>
    <row r="65" spans="1:12" ht="13.5">
      <c r="A65" s="70" t="s">
        <v>40</v>
      </c>
      <c r="B65" s="71"/>
      <c r="C65" s="72">
        <f>SUM(C57:C64)</f>
        <v>29063819</v>
      </c>
      <c r="D65" s="72">
        <f aca="true" t="shared" si="8" ref="D65:L65">SUM(D57:D64)</f>
        <v>333590421</v>
      </c>
      <c r="E65" s="73">
        <f t="shared" si="8"/>
        <v>346967986</v>
      </c>
      <c r="F65" s="74">
        <f t="shared" si="8"/>
        <v>364180932</v>
      </c>
      <c r="G65" s="72">
        <f t="shared" si="8"/>
        <v>358358584</v>
      </c>
      <c r="H65" s="72">
        <f>SUM(H57:H64)</f>
        <v>0</v>
      </c>
      <c r="I65" s="75">
        <f t="shared" si="8"/>
        <v>355855108</v>
      </c>
      <c r="J65" s="82">
        <f t="shared" si="8"/>
        <v>374162050</v>
      </c>
      <c r="K65" s="72">
        <f t="shared" si="8"/>
        <v>390982510</v>
      </c>
      <c r="L65" s="73">
        <f t="shared" si="8"/>
        <v>412824588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14440728</v>
      </c>
      <c r="D68" s="60">
        <v>15825177</v>
      </c>
      <c r="E68" s="61">
        <v>17513798</v>
      </c>
      <c r="F68" s="62">
        <v>18539000</v>
      </c>
      <c r="G68" s="60">
        <v>18082000</v>
      </c>
      <c r="H68" s="60"/>
      <c r="I68" s="63">
        <v>19372438</v>
      </c>
      <c r="J68" s="64">
        <v>19902000</v>
      </c>
      <c r="K68" s="60">
        <v>21096120</v>
      </c>
      <c r="L68" s="61">
        <v>22361888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6942900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21539626</v>
      </c>
      <c r="K69" s="60">
        <f t="shared" si="9"/>
        <v>22726004</v>
      </c>
      <c r="L69" s="61">
        <f t="shared" si="9"/>
        <v>24089564</v>
      </c>
    </row>
    <row r="70" spans="1:12" ht="13.5">
      <c r="A70" s="79" t="s">
        <v>19</v>
      </c>
      <c r="B70" s="47"/>
      <c r="C70" s="6"/>
      <c r="D70" s="6"/>
      <c r="E70" s="7"/>
      <c r="F70" s="8">
        <v>103000</v>
      </c>
      <c r="G70" s="6"/>
      <c r="H70" s="6"/>
      <c r="I70" s="9"/>
      <c r="J70" s="10">
        <v>756916</v>
      </c>
      <c r="K70" s="6">
        <v>696331</v>
      </c>
      <c r="L70" s="7">
        <v>738111</v>
      </c>
    </row>
    <row r="71" spans="1:12" ht="13.5">
      <c r="A71" s="79" t="s">
        <v>20</v>
      </c>
      <c r="B71" s="47"/>
      <c r="C71" s="6"/>
      <c r="D71" s="6"/>
      <c r="E71" s="7"/>
      <c r="F71" s="8">
        <v>881000</v>
      </c>
      <c r="G71" s="6"/>
      <c r="H71" s="6"/>
      <c r="I71" s="9"/>
      <c r="J71" s="10">
        <v>2068100</v>
      </c>
      <c r="K71" s="6">
        <v>2192186</v>
      </c>
      <c r="L71" s="7">
        <v>2323717</v>
      </c>
    </row>
    <row r="72" spans="1:12" ht="13.5">
      <c r="A72" s="79" t="s">
        <v>21</v>
      </c>
      <c r="B72" s="47"/>
      <c r="C72" s="6"/>
      <c r="D72" s="6"/>
      <c r="E72" s="7"/>
      <c r="F72" s="8">
        <v>400000</v>
      </c>
      <c r="G72" s="6"/>
      <c r="H72" s="6"/>
      <c r="I72" s="9"/>
      <c r="J72" s="10">
        <v>790000</v>
      </c>
      <c r="K72" s="6">
        <v>837400</v>
      </c>
      <c r="L72" s="7">
        <v>887644</v>
      </c>
    </row>
    <row r="73" spans="1:12" ht="13.5">
      <c r="A73" s="79" t="s">
        <v>22</v>
      </c>
      <c r="B73" s="47"/>
      <c r="C73" s="6"/>
      <c r="D73" s="6"/>
      <c r="E73" s="7"/>
      <c r="F73" s="8">
        <v>220000</v>
      </c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>
        <v>429000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2033000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3615016</v>
      </c>
      <c r="K75" s="21">
        <f t="shared" si="10"/>
        <v>3725917</v>
      </c>
      <c r="L75" s="22">
        <f t="shared" si="10"/>
        <v>3949472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/>
      <c r="J76" s="10">
        <v>9051156</v>
      </c>
      <c r="K76" s="6">
        <v>9594225</v>
      </c>
      <c r="L76" s="7">
        <v>10169879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4909900</v>
      </c>
      <c r="G79" s="6"/>
      <c r="H79" s="6"/>
      <c r="I79" s="9"/>
      <c r="J79" s="10">
        <v>8873454</v>
      </c>
      <c r="K79" s="6">
        <v>9405862</v>
      </c>
      <c r="L79" s="7">
        <v>9970213</v>
      </c>
    </row>
    <row r="80" spans="1:12" ht="13.5">
      <c r="A80" s="87" t="s">
        <v>46</v>
      </c>
      <c r="B80" s="71"/>
      <c r="C80" s="72">
        <f>SUM(C68:C69)</f>
        <v>14440728</v>
      </c>
      <c r="D80" s="72">
        <f aca="true" t="shared" si="11" ref="D80:L80">SUM(D68:D69)</f>
        <v>15825177</v>
      </c>
      <c r="E80" s="73">
        <f t="shared" si="11"/>
        <v>17513798</v>
      </c>
      <c r="F80" s="74">
        <f t="shared" si="11"/>
        <v>25481900</v>
      </c>
      <c r="G80" s="72">
        <f t="shared" si="11"/>
        <v>18082000</v>
      </c>
      <c r="H80" s="72">
        <f>SUM(H68:H69)</f>
        <v>0</v>
      </c>
      <c r="I80" s="75">
        <f t="shared" si="11"/>
        <v>19372438</v>
      </c>
      <c r="J80" s="76">
        <f t="shared" si="11"/>
        <v>41441626</v>
      </c>
      <c r="K80" s="72">
        <f t="shared" si="11"/>
        <v>43822124</v>
      </c>
      <c r="L80" s="73">
        <f t="shared" si="11"/>
        <v>46451452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0.9133583397970066</v>
      </c>
      <c r="E82" s="96">
        <f t="shared" si="12"/>
        <v>0.5341261489525527</v>
      </c>
      <c r="F82" s="97">
        <f t="shared" si="12"/>
        <v>0.21234065585397263</v>
      </c>
      <c r="G82" s="95">
        <f t="shared" si="12"/>
        <v>0.4220281783217916</v>
      </c>
      <c r="H82" s="95">
        <f t="shared" si="12"/>
        <v>0.4432366418076717</v>
      </c>
      <c r="I82" s="98">
        <f t="shared" si="12"/>
        <v>0.4257553127836576</v>
      </c>
      <c r="J82" s="99">
        <f t="shared" si="12"/>
        <v>2.9227830661322645</v>
      </c>
      <c r="K82" s="95">
        <f t="shared" si="12"/>
        <v>1.9098153658406123</v>
      </c>
      <c r="L82" s="96">
        <f t="shared" si="12"/>
        <v>1.5158823594696973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1.0614602920397036</v>
      </c>
      <c r="E83" s="96">
        <f t="shared" si="13"/>
        <v>0.6334122387388503</v>
      </c>
      <c r="F83" s="97">
        <f t="shared" si="13"/>
        <v>0.3068396353632882</v>
      </c>
      <c r="G83" s="95">
        <f t="shared" si="13"/>
        <v>0.4783445968366331</v>
      </c>
      <c r="H83" s="95">
        <f t="shared" si="13"/>
        <v>0</v>
      </c>
      <c r="I83" s="98">
        <f t="shared" si="13"/>
        <v>0.4438551306758602</v>
      </c>
      <c r="J83" s="99">
        <f t="shared" si="13"/>
        <v>1.1725203497135965</v>
      </c>
      <c r="K83" s="95">
        <f t="shared" si="13"/>
        <v>1.1796482007117897</v>
      </c>
      <c r="L83" s="96">
        <f t="shared" si="13"/>
        <v>1.1910443340025672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0.019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0.058</v>
      </c>
      <c r="K84" s="95">
        <f t="shared" si="14"/>
        <v>0.058</v>
      </c>
      <c r="L84" s="96">
        <f t="shared" si="14"/>
        <v>0.058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0.05</v>
      </c>
      <c r="E85" s="96">
        <f t="shared" si="15"/>
        <v>0.03</v>
      </c>
      <c r="F85" s="97">
        <f t="shared" si="15"/>
        <v>0.03</v>
      </c>
      <c r="G85" s="95">
        <f t="shared" si="15"/>
        <v>0.02</v>
      </c>
      <c r="H85" s="95">
        <f t="shared" si="15"/>
        <v>0</v>
      </c>
      <c r="I85" s="98">
        <f t="shared" si="15"/>
        <v>0.02</v>
      </c>
      <c r="J85" s="99">
        <f t="shared" si="15"/>
        <v>0.12</v>
      </c>
      <c r="K85" s="95">
        <f t="shared" si="15"/>
        <v>0.12</v>
      </c>
      <c r="L85" s="96">
        <f t="shared" si="15"/>
        <v>0.12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541180</v>
      </c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1458000</v>
      </c>
      <c r="G90" s="11"/>
      <c r="H90" s="11">
        <v>6128541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>
        <v>295500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487840</v>
      </c>
      <c r="G92" s="6"/>
      <c r="H92" s="6"/>
      <c r="I92" s="9"/>
      <c r="J92" s="10">
        <v>1269540</v>
      </c>
      <c r="K92" s="6">
        <v>1345712</v>
      </c>
      <c r="L92" s="26">
        <v>1426455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2782520</v>
      </c>
      <c r="G93" s="72">
        <f t="shared" si="16"/>
        <v>0</v>
      </c>
      <c r="H93" s="72">
        <f>SUM(H89:H92)</f>
        <v>6128541</v>
      </c>
      <c r="I93" s="75">
        <f t="shared" si="16"/>
        <v>0</v>
      </c>
      <c r="J93" s="76">
        <f t="shared" si="16"/>
        <v>1269540</v>
      </c>
      <c r="K93" s="72">
        <f t="shared" si="16"/>
        <v>1345712</v>
      </c>
      <c r="L93" s="121">
        <f t="shared" si="16"/>
        <v>1426455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114889421</v>
      </c>
      <c r="D5" s="40">
        <f aca="true" t="shared" si="0" ref="D5:L5">SUM(D11:D18)</f>
        <v>206109526</v>
      </c>
      <c r="E5" s="41">
        <f t="shared" si="0"/>
        <v>126108874</v>
      </c>
      <c r="F5" s="42">
        <f t="shared" si="0"/>
        <v>136178835</v>
      </c>
      <c r="G5" s="40">
        <f t="shared" si="0"/>
        <v>135773527</v>
      </c>
      <c r="H5" s="40">
        <f>SUM(H11:H18)</f>
        <v>121310752</v>
      </c>
      <c r="I5" s="43">
        <f t="shared" si="0"/>
        <v>134140582</v>
      </c>
      <c r="J5" s="44">
        <f t="shared" si="0"/>
        <v>154349292</v>
      </c>
      <c r="K5" s="40">
        <f t="shared" si="0"/>
        <v>53491986</v>
      </c>
      <c r="L5" s="41">
        <f t="shared" si="0"/>
        <v>44305365</v>
      </c>
    </row>
    <row r="6" spans="1:12" ht="13.5">
      <c r="A6" s="46" t="s">
        <v>19</v>
      </c>
      <c r="B6" s="47"/>
      <c r="C6" s="6">
        <v>19854096</v>
      </c>
      <c r="D6" s="6">
        <v>37862309</v>
      </c>
      <c r="E6" s="7">
        <v>12746065</v>
      </c>
      <c r="F6" s="8">
        <v>7562545</v>
      </c>
      <c r="G6" s="6">
        <v>4690949</v>
      </c>
      <c r="H6" s="6">
        <v>2158180</v>
      </c>
      <c r="I6" s="9">
        <v>4112886</v>
      </c>
      <c r="J6" s="10">
        <v>8165795</v>
      </c>
      <c r="K6" s="6">
        <v>7486000</v>
      </c>
      <c r="L6" s="7"/>
    </row>
    <row r="7" spans="1:12" ht="13.5">
      <c r="A7" s="46" t="s">
        <v>20</v>
      </c>
      <c r="B7" s="47"/>
      <c r="C7" s="6">
        <v>7868028</v>
      </c>
      <c r="D7" s="6">
        <v>8823578</v>
      </c>
      <c r="E7" s="7">
        <v>3262645</v>
      </c>
      <c r="F7" s="8">
        <v>25912227</v>
      </c>
      <c r="G7" s="6">
        <v>23595686</v>
      </c>
      <c r="H7" s="6">
        <v>14164340</v>
      </c>
      <c r="I7" s="9">
        <v>21808508</v>
      </c>
      <c r="J7" s="10">
        <v>26181030</v>
      </c>
      <c r="K7" s="6">
        <v>11828000</v>
      </c>
      <c r="L7" s="7">
        <v>24580000</v>
      </c>
    </row>
    <row r="8" spans="1:12" ht="13.5">
      <c r="A8" s="46" t="s">
        <v>21</v>
      </c>
      <c r="B8" s="47"/>
      <c r="C8" s="6">
        <v>11800420</v>
      </c>
      <c r="D8" s="6">
        <v>15077494</v>
      </c>
      <c r="E8" s="7">
        <v>1709989</v>
      </c>
      <c r="F8" s="8">
        <v>1006143</v>
      </c>
      <c r="G8" s="6">
        <v>2377131</v>
      </c>
      <c r="H8" s="6">
        <v>311780</v>
      </c>
      <c r="I8" s="9">
        <v>2914453</v>
      </c>
      <c r="J8" s="10">
        <v>17226143</v>
      </c>
      <c r="K8" s="6">
        <v>1048000</v>
      </c>
      <c r="L8" s="7">
        <v>5000000</v>
      </c>
    </row>
    <row r="9" spans="1:12" ht="13.5">
      <c r="A9" s="46" t="s">
        <v>22</v>
      </c>
      <c r="B9" s="47"/>
      <c r="C9" s="6">
        <v>3637591</v>
      </c>
      <c r="D9" s="6">
        <v>4560070</v>
      </c>
      <c r="E9" s="7">
        <v>261880</v>
      </c>
      <c r="F9" s="8">
        <v>20180000</v>
      </c>
      <c r="G9" s="6">
        <v>1360000</v>
      </c>
      <c r="H9" s="6">
        <v>358051</v>
      </c>
      <c r="I9" s="9">
        <v>2856896</v>
      </c>
      <c r="J9" s="10">
        <v>12880000</v>
      </c>
      <c r="K9" s="6">
        <v>6548000</v>
      </c>
      <c r="L9" s="7">
        <v>500000</v>
      </c>
    </row>
    <row r="10" spans="1:12" ht="13.5">
      <c r="A10" s="46" t="s">
        <v>23</v>
      </c>
      <c r="B10" s="47"/>
      <c r="C10" s="6">
        <v>5337909</v>
      </c>
      <c r="D10" s="6">
        <v>8379385</v>
      </c>
      <c r="E10" s="7">
        <v>945219</v>
      </c>
      <c r="F10" s="8">
        <v>13939500</v>
      </c>
      <c r="G10" s="6">
        <v>5429447</v>
      </c>
      <c r="H10" s="6">
        <v>1306476</v>
      </c>
      <c r="I10" s="9">
        <v>3096362</v>
      </c>
      <c r="J10" s="10">
        <v>24122621</v>
      </c>
      <c r="K10" s="6">
        <v>10080000</v>
      </c>
      <c r="L10" s="7">
        <v>40000</v>
      </c>
    </row>
    <row r="11" spans="1:12" ht="13.5">
      <c r="A11" s="48" t="s">
        <v>24</v>
      </c>
      <c r="B11" s="47"/>
      <c r="C11" s="21">
        <f>SUM(C6:C10)</f>
        <v>48498044</v>
      </c>
      <c r="D11" s="21">
        <f aca="true" t="shared" si="1" ref="D11:L11">SUM(D6:D10)</f>
        <v>74702836</v>
      </c>
      <c r="E11" s="22">
        <f t="shared" si="1"/>
        <v>18925798</v>
      </c>
      <c r="F11" s="23">
        <f t="shared" si="1"/>
        <v>68600415</v>
      </c>
      <c r="G11" s="21">
        <f t="shared" si="1"/>
        <v>37453213</v>
      </c>
      <c r="H11" s="21">
        <f>SUM(H6:H10)</f>
        <v>18298827</v>
      </c>
      <c r="I11" s="24">
        <f t="shared" si="1"/>
        <v>34789105</v>
      </c>
      <c r="J11" s="25">
        <f t="shared" si="1"/>
        <v>88575589</v>
      </c>
      <c r="K11" s="21">
        <f t="shared" si="1"/>
        <v>36990000</v>
      </c>
      <c r="L11" s="22">
        <f t="shared" si="1"/>
        <v>30120000</v>
      </c>
    </row>
    <row r="12" spans="1:12" ht="13.5">
      <c r="A12" s="49" t="s">
        <v>25</v>
      </c>
      <c r="B12" s="39"/>
      <c r="C12" s="6">
        <v>4289816</v>
      </c>
      <c r="D12" s="6">
        <v>16970237</v>
      </c>
      <c r="E12" s="7">
        <v>27527407</v>
      </c>
      <c r="F12" s="8">
        <v>19701954</v>
      </c>
      <c r="G12" s="6">
        <v>33366529</v>
      </c>
      <c r="H12" s="6">
        <v>31174884</v>
      </c>
      <c r="I12" s="9">
        <v>62650635</v>
      </c>
      <c r="J12" s="10">
        <v>31082887</v>
      </c>
      <c r="K12" s="6">
        <v>3350000</v>
      </c>
      <c r="L12" s="7">
        <v>1850000</v>
      </c>
    </row>
    <row r="13" spans="1:12" ht="13.5">
      <c r="A13" s="49" t="s">
        <v>26</v>
      </c>
      <c r="B13" s="39"/>
      <c r="C13" s="11"/>
      <c r="D13" s="11"/>
      <c r="E13" s="12">
        <v>160000</v>
      </c>
      <c r="F13" s="13"/>
      <c r="G13" s="11"/>
      <c r="H13" s="11"/>
      <c r="I13" s="14">
        <v>1645931</v>
      </c>
      <c r="J13" s="15"/>
      <c r="K13" s="11"/>
      <c r="L13" s="12"/>
    </row>
    <row r="14" spans="1:12" ht="13.5">
      <c r="A14" s="49" t="s">
        <v>27</v>
      </c>
      <c r="B14" s="39"/>
      <c r="C14" s="6"/>
      <c r="D14" s="6">
        <v>609330</v>
      </c>
      <c r="E14" s="7">
        <v>1042500</v>
      </c>
      <c r="F14" s="8"/>
      <c r="G14" s="6"/>
      <c r="H14" s="6"/>
      <c r="I14" s="9">
        <v>770000</v>
      </c>
      <c r="J14" s="10">
        <v>2000000</v>
      </c>
      <c r="K14" s="6"/>
      <c r="L14" s="7"/>
    </row>
    <row r="15" spans="1:12" ht="13.5">
      <c r="A15" s="49" t="s">
        <v>28</v>
      </c>
      <c r="B15" s="39" t="s">
        <v>29</v>
      </c>
      <c r="C15" s="6">
        <v>60419901</v>
      </c>
      <c r="D15" s="6">
        <v>111902499</v>
      </c>
      <c r="E15" s="7">
        <v>76256464</v>
      </c>
      <c r="F15" s="8">
        <v>46806466</v>
      </c>
      <c r="G15" s="6">
        <v>61600686</v>
      </c>
      <c r="H15" s="6">
        <v>71276742</v>
      </c>
      <c r="I15" s="9">
        <v>23290446</v>
      </c>
      <c r="J15" s="10">
        <v>28211801</v>
      </c>
      <c r="K15" s="6">
        <v>10229000</v>
      </c>
      <c r="L15" s="7">
        <v>9255000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1681660</v>
      </c>
      <c r="D18" s="16">
        <v>1924624</v>
      </c>
      <c r="E18" s="17">
        <v>2196705</v>
      </c>
      <c r="F18" s="18">
        <v>1070000</v>
      </c>
      <c r="G18" s="16">
        <v>3353099</v>
      </c>
      <c r="H18" s="16">
        <v>560299</v>
      </c>
      <c r="I18" s="19">
        <v>10994465</v>
      </c>
      <c r="J18" s="20">
        <v>4479015</v>
      </c>
      <c r="K18" s="16">
        <v>2922986</v>
      </c>
      <c r="L18" s="17">
        <v>3080365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30716823</v>
      </c>
      <c r="D20" s="53">
        <f aca="true" t="shared" si="2" ref="D20:L20">SUM(D26:D33)</f>
        <v>20097550</v>
      </c>
      <c r="E20" s="54">
        <f t="shared" si="2"/>
        <v>32093190</v>
      </c>
      <c r="F20" s="55">
        <f t="shared" si="2"/>
        <v>73069205</v>
      </c>
      <c r="G20" s="53">
        <f t="shared" si="2"/>
        <v>96507384</v>
      </c>
      <c r="H20" s="53">
        <f>SUM(H26:H33)</f>
        <v>63434299</v>
      </c>
      <c r="I20" s="56">
        <f t="shared" si="2"/>
        <v>67384338</v>
      </c>
      <c r="J20" s="57">
        <f t="shared" si="2"/>
        <v>72449581</v>
      </c>
      <c r="K20" s="53">
        <f t="shared" si="2"/>
        <v>57464298</v>
      </c>
      <c r="L20" s="54">
        <f t="shared" si="2"/>
        <v>66605100</v>
      </c>
    </row>
    <row r="21" spans="1:12" ht="13.5">
      <c r="A21" s="46" t="s">
        <v>19</v>
      </c>
      <c r="B21" s="47"/>
      <c r="C21" s="6">
        <v>10722328</v>
      </c>
      <c r="D21" s="6">
        <v>7874614</v>
      </c>
      <c r="E21" s="7">
        <v>5831016</v>
      </c>
      <c r="F21" s="8">
        <v>27440646</v>
      </c>
      <c r="G21" s="6">
        <v>33381154</v>
      </c>
      <c r="H21" s="6">
        <v>6674285</v>
      </c>
      <c r="I21" s="9">
        <v>27095170</v>
      </c>
      <c r="J21" s="10">
        <v>28078398</v>
      </c>
      <c r="K21" s="6">
        <v>17600000</v>
      </c>
      <c r="L21" s="7">
        <v>13404847</v>
      </c>
    </row>
    <row r="22" spans="1:12" ht="13.5">
      <c r="A22" s="46" t="s">
        <v>20</v>
      </c>
      <c r="B22" s="47"/>
      <c r="C22" s="6">
        <v>1300269</v>
      </c>
      <c r="D22" s="6">
        <v>161498</v>
      </c>
      <c r="E22" s="7">
        <v>2103542</v>
      </c>
      <c r="F22" s="8">
        <v>4600000</v>
      </c>
      <c r="G22" s="6">
        <v>4639912</v>
      </c>
      <c r="H22" s="6">
        <v>1698141</v>
      </c>
      <c r="I22" s="9">
        <v>3822025</v>
      </c>
      <c r="J22" s="10">
        <v>3320000</v>
      </c>
      <c r="K22" s="6">
        <v>2610000</v>
      </c>
      <c r="L22" s="7">
        <v>6775000</v>
      </c>
    </row>
    <row r="23" spans="1:12" ht="13.5">
      <c r="A23" s="46" t="s">
        <v>21</v>
      </c>
      <c r="B23" s="47"/>
      <c r="C23" s="6">
        <v>10314</v>
      </c>
      <c r="D23" s="6">
        <v>2287418</v>
      </c>
      <c r="E23" s="7"/>
      <c r="F23" s="8">
        <v>500000</v>
      </c>
      <c r="G23" s="6">
        <v>4977087</v>
      </c>
      <c r="H23" s="6">
        <v>1547921</v>
      </c>
      <c r="I23" s="9">
        <v>3294509</v>
      </c>
      <c r="J23" s="10">
        <v>500000</v>
      </c>
      <c r="K23" s="6">
        <v>3300000</v>
      </c>
      <c r="L23" s="7">
        <v>15500000</v>
      </c>
    </row>
    <row r="24" spans="1:12" ht="13.5">
      <c r="A24" s="46" t="s">
        <v>22</v>
      </c>
      <c r="B24" s="47"/>
      <c r="C24" s="6">
        <v>3782280</v>
      </c>
      <c r="D24" s="6">
        <v>1788129</v>
      </c>
      <c r="E24" s="7"/>
      <c r="F24" s="8">
        <v>32246559</v>
      </c>
      <c r="G24" s="6">
        <v>36616142</v>
      </c>
      <c r="H24" s="6">
        <v>15669021</v>
      </c>
      <c r="I24" s="9">
        <v>29233662</v>
      </c>
      <c r="J24" s="10">
        <v>21496009</v>
      </c>
      <c r="K24" s="6">
        <v>13587148</v>
      </c>
      <c r="L24" s="7">
        <v>9300000</v>
      </c>
    </row>
    <row r="25" spans="1:12" ht="13.5">
      <c r="A25" s="46" t="s">
        <v>23</v>
      </c>
      <c r="B25" s="47"/>
      <c r="C25" s="6">
        <v>122500</v>
      </c>
      <c r="D25" s="6"/>
      <c r="E25" s="7">
        <v>8171</v>
      </c>
      <c r="F25" s="8"/>
      <c r="G25" s="6"/>
      <c r="H25" s="6"/>
      <c r="I25" s="9">
        <v>1674486</v>
      </c>
      <c r="J25" s="10">
        <v>5700174</v>
      </c>
      <c r="K25" s="6">
        <v>19567150</v>
      </c>
      <c r="L25" s="7">
        <v>18725253</v>
      </c>
    </row>
    <row r="26" spans="1:12" ht="13.5">
      <c r="A26" s="48" t="s">
        <v>24</v>
      </c>
      <c r="B26" s="58"/>
      <c r="C26" s="21">
        <f aca="true" t="shared" si="3" ref="C26:L26">SUM(C21:C25)</f>
        <v>15937691</v>
      </c>
      <c r="D26" s="21">
        <f t="shared" si="3"/>
        <v>12111659</v>
      </c>
      <c r="E26" s="22">
        <f t="shared" si="3"/>
        <v>7942729</v>
      </c>
      <c r="F26" s="23">
        <f t="shared" si="3"/>
        <v>64787205</v>
      </c>
      <c r="G26" s="21">
        <f t="shared" si="3"/>
        <v>79614295</v>
      </c>
      <c r="H26" s="21">
        <f>SUM(H21:H25)</f>
        <v>25589368</v>
      </c>
      <c r="I26" s="24">
        <f t="shared" si="3"/>
        <v>65119852</v>
      </c>
      <c r="J26" s="25">
        <f t="shared" si="3"/>
        <v>59094581</v>
      </c>
      <c r="K26" s="21">
        <f t="shared" si="3"/>
        <v>56664298</v>
      </c>
      <c r="L26" s="22">
        <f t="shared" si="3"/>
        <v>63705100</v>
      </c>
    </row>
    <row r="27" spans="1:12" ht="13.5">
      <c r="A27" s="49" t="s">
        <v>25</v>
      </c>
      <c r="B27" s="59"/>
      <c r="C27" s="6">
        <v>254267</v>
      </c>
      <c r="D27" s="6">
        <v>4621018</v>
      </c>
      <c r="E27" s="7">
        <v>3697963</v>
      </c>
      <c r="F27" s="8">
        <v>2320000</v>
      </c>
      <c r="G27" s="6">
        <v>2353553</v>
      </c>
      <c r="H27" s="6">
        <v>335387</v>
      </c>
      <c r="I27" s="9">
        <v>1315606</v>
      </c>
      <c r="J27" s="10">
        <v>7475000</v>
      </c>
      <c r="K27" s="6"/>
      <c r="L27" s="7">
        <v>400000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14524865</v>
      </c>
      <c r="D30" s="6">
        <v>3364873</v>
      </c>
      <c r="E30" s="7">
        <v>20452498</v>
      </c>
      <c r="F30" s="8">
        <v>4462000</v>
      </c>
      <c r="G30" s="6">
        <v>1968932</v>
      </c>
      <c r="H30" s="6">
        <v>37509544</v>
      </c>
      <c r="I30" s="9">
        <v>948880</v>
      </c>
      <c r="J30" s="10">
        <v>5880000</v>
      </c>
      <c r="K30" s="6">
        <v>800000</v>
      </c>
      <c r="L30" s="7">
        <v>2500000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>
        <v>1500000</v>
      </c>
      <c r="G33" s="16">
        <v>12570604</v>
      </c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30576424</v>
      </c>
      <c r="D36" s="6">
        <f t="shared" si="4"/>
        <v>45736923</v>
      </c>
      <c r="E36" s="7">
        <f t="shared" si="4"/>
        <v>18577081</v>
      </c>
      <c r="F36" s="8">
        <f t="shared" si="4"/>
        <v>35003191</v>
      </c>
      <c r="G36" s="6">
        <f t="shared" si="4"/>
        <v>38072103</v>
      </c>
      <c r="H36" s="6">
        <f>H6+H21</f>
        <v>8832465</v>
      </c>
      <c r="I36" s="9">
        <f t="shared" si="4"/>
        <v>31208056</v>
      </c>
      <c r="J36" s="10">
        <f t="shared" si="4"/>
        <v>36244193</v>
      </c>
      <c r="K36" s="6">
        <f t="shared" si="4"/>
        <v>25086000</v>
      </c>
      <c r="L36" s="7">
        <f t="shared" si="4"/>
        <v>13404847</v>
      </c>
    </row>
    <row r="37" spans="1:12" ht="13.5">
      <c r="A37" s="46" t="s">
        <v>20</v>
      </c>
      <c r="B37" s="47"/>
      <c r="C37" s="6">
        <f t="shared" si="4"/>
        <v>9168297</v>
      </c>
      <c r="D37" s="6">
        <f t="shared" si="4"/>
        <v>8985076</v>
      </c>
      <c r="E37" s="7">
        <f t="shared" si="4"/>
        <v>5366187</v>
      </c>
      <c r="F37" s="8">
        <f t="shared" si="4"/>
        <v>30512227</v>
      </c>
      <c r="G37" s="6">
        <f t="shared" si="4"/>
        <v>28235598</v>
      </c>
      <c r="H37" s="6">
        <f>H7+H22</f>
        <v>15862481</v>
      </c>
      <c r="I37" s="9">
        <f t="shared" si="4"/>
        <v>25630533</v>
      </c>
      <c r="J37" s="10">
        <f t="shared" si="4"/>
        <v>29501030</v>
      </c>
      <c r="K37" s="6">
        <f t="shared" si="4"/>
        <v>14438000</v>
      </c>
      <c r="L37" s="7">
        <f t="shared" si="4"/>
        <v>31355000</v>
      </c>
    </row>
    <row r="38" spans="1:12" ht="13.5">
      <c r="A38" s="46" t="s">
        <v>21</v>
      </c>
      <c r="B38" s="47"/>
      <c r="C38" s="6">
        <f t="shared" si="4"/>
        <v>11810734</v>
      </c>
      <c r="D38" s="6">
        <f t="shared" si="4"/>
        <v>17364912</v>
      </c>
      <c r="E38" s="7">
        <f t="shared" si="4"/>
        <v>1709989</v>
      </c>
      <c r="F38" s="8">
        <f t="shared" si="4"/>
        <v>1506143</v>
      </c>
      <c r="G38" s="6">
        <f t="shared" si="4"/>
        <v>7354218</v>
      </c>
      <c r="H38" s="6">
        <f>H8+H23</f>
        <v>1859701</v>
      </c>
      <c r="I38" s="9">
        <f t="shared" si="4"/>
        <v>6208962</v>
      </c>
      <c r="J38" s="10">
        <f t="shared" si="4"/>
        <v>17726143</v>
      </c>
      <c r="K38" s="6">
        <f t="shared" si="4"/>
        <v>4348000</v>
      </c>
      <c r="L38" s="7">
        <f t="shared" si="4"/>
        <v>20500000</v>
      </c>
    </row>
    <row r="39" spans="1:12" ht="13.5">
      <c r="A39" s="46" t="s">
        <v>22</v>
      </c>
      <c r="B39" s="47"/>
      <c r="C39" s="6">
        <f t="shared" si="4"/>
        <v>7419871</v>
      </c>
      <c r="D39" s="6">
        <f t="shared" si="4"/>
        <v>6348199</v>
      </c>
      <c r="E39" s="7">
        <f t="shared" si="4"/>
        <v>261880</v>
      </c>
      <c r="F39" s="8">
        <f t="shared" si="4"/>
        <v>52426559</v>
      </c>
      <c r="G39" s="6">
        <f t="shared" si="4"/>
        <v>37976142</v>
      </c>
      <c r="H39" s="6">
        <f>H9+H24</f>
        <v>16027072</v>
      </c>
      <c r="I39" s="9">
        <f t="shared" si="4"/>
        <v>32090558</v>
      </c>
      <c r="J39" s="10">
        <f t="shared" si="4"/>
        <v>34376009</v>
      </c>
      <c r="K39" s="6">
        <f t="shared" si="4"/>
        <v>20135148</v>
      </c>
      <c r="L39" s="7">
        <f t="shared" si="4"/>
        <v>9800000</v>
      </c>
    </row>
    <row r="40" spans="1:12" ht="13.5">
      <c r="A40" s="46" t="s">
        <v>23</v>
      </c>
      <c r="B40" s="47"/>
      <c r="C40" s="6">
        <f t="shared" si="4"/>
        <v>5460409</v>
      </c>
      <c r="D40" s="6">
        <f t="shared" si="4"/>
        <v>8379385</v>
      </c>
      <c r="E40" s="7">
        <f t="shared" si="4"/>
        <v>953390</v>
      </c>
      <c r="F40" s="8">
        <f t="shared" si="4"/>
        <v>13939500</v>
      </c>
      <c r="G40" s="6">
        <f t="shared" si="4"/>
        <v>5429447</v>
      </c>
      <c r="H40" s="6">
        <f>H10+H25</f>
        <v>1306476</v>
      </c>
      <c r="I40" s="9">
        <f t="shared" si="4"/>
        <v>4770848</v>
      </c>
      <c r="J40" s="10">
        <f t="shared" si="4"/>
        <v>29822795</v>
      </c>
      <c r="K40" s="6">
        <f t="shared" si="4"/>
        <v>29647150</v>
      </c>
      <c r="L40" s="7">
        <f t="shared" si="4"/>
        <v>18765253</v>
      </c>
    </row>
    <row r="41" spans="1:12" ht="13.5">
      <c r="A41" s="48" t="s">
        <v>24</v>
      </c>
      <c r="B41" s="47"/>
      <c r="C41" s="21">
        <f>SUM(C36:C40)</f>
        <v>64435735</v>
      </c>
      <c r="D41" s="21">
        <f aca="true" t="shared" si="5" ref="D41:L41">SUM(D36:D40)</f>
        <v>86814495</v>
      </c>
      <c r="E41" s="22">
        <f t="shared" si="5"/>
        <v>26868527</v>
      </c>
      <c r="F41" s="23">
        <f t="shared" si="5"/>
        <v>133387620</v>
      </c>
      <c r="G41" s="21">
        <f t="shared" si="5"/>
        <v>117067508</v>
      </c>
      <c r="H41" s="21">
        <f>SUM(H36:H40)</f>
        <v>43888195</v>
      </c>
      <c r="I41" s="24">
        <f t="shared" si="5"/>
        <v>99908957</v>
      </c>
      <c r="J41" s="25">
        <f t="shared" si="5"/>
        <v>147670170</v>
      </c>
      <c r="K41" s="21">
        <f t="shared" si="5"/>
        <v>93654298</v>
      </c>
      <c r="L41" s="22">
        <f t="shared" si="5"/>
        <v>93825100</v>
      </c>
    </row>
    <row r="42" spans="1:12" ht="13.5">
      <c r="A42" s="49" t="s">
        <v>25</v>
      </c>
      <c r="B42" s="39"/>
      <c r="C42" s="6">
        <f t="shared" si="4"/>
        <v>4544083</v>
      </c>
      <c r="D42" s="6">
        <f t="shared" si="4"/>
        <v>21591255</v>
      </c>
      <c r="E42" s="61">
        <f t="shared" si="4"/>
        <v>31225370</v>
      </c>
      <c r="F42" s="62">
        <f t="shared" si="4"/>
        <v>22021954</v>
      </c>
      <c r="G42" s="60">
        <f t="shared" si="4"/>
        <v>35720082</v>
      </c>
      <c r="H42" s="60">
        <f t="shared" si="4"/>
        <v>31510271</v>
      </c>
      <c r="I42" s="63">
        <f t="shared" si="4"/>
        <v>63966241</v>
      </c>
      <c r="J42" s="64">
        <f t="shared" si="4"/>
        <v>38557887</v>
      </c>
      <c r="K42" s="60">
        <f t="shared" si="4"/>
        <v>3350000</v>
      </c>
      <c r="L42" s="61">
        <f t="shared" si="4"/>
        <v>2250000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160000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1645931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609330</v>
      </c>
      <c r="E44" s="61">
        <f t="shared" si="4"/>
        <v>1042500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770000</v>
      </c>
      <c r="J44" s="64">
        <f t="shared" si="4"/>
        <v>2000000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74944766</v>
      </c>
      <c r="D45" s="6">
        <f t="shared" si="4"/>
        <v>115267372</v>
      </c>
      <c r="E45" s="61">
        <f t="shared" si="4"/>
        <v>96708962</v>
      </c>
      <c r="F45" s="62">
        <f t="shared" si="4"/>
        <v>51268466</v>
      </c>
      <c r="G45" s="60">
        <f t="shared" si="4"/>
        <v>63569618</v>
      </c>
      <c r="H45" s="60">
        <f t="shared" si="4"/>
        <v>108786286</v>
      </c>
      <c r="I45" s="63">
        <f t="shared" si="4"/>
        <v>24239326</v>
      </c>
      <c r="J45" s="64">
        <f t="shared" si="4"/>
        <v>34091801</v>
      </c>
      <c r="K45" s="60">
        <f t="shared" si="4"/>
        <v>11029000</v>
      </c>
      <c r="L45" s="61">
        <f t="shared" si="4"/>
        <v>11755000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1681660</v>
      </c>
      <c r="D48" s="6">
        <f t="shared" si="4"/>
        <v>1924624</v>
      </c>
      <c r="E48" s="61">
        <f t="shared" si="4"/>
        <v>2196705</v>
      </c>
      <c r="F48" s="62">
        <f t="shared" si="4"/>
        <v>2570000</v>
      </c>
      <c r="G48" s="60">
        <f t="shared" si="4"/>
        <v>15923703</v>
      </c>
      <c r="H48" s="60">
        <f t="shared" si="4"/>
        <v>560299</v>
      </c>
      <c r="I48" s="63">
        <f t="shared" si="4"/>
        <v>10994465</v>
      </c>
      <c r="J48" s="64">
        <f t="shared" si="4"/>
        <v>4479015</v>
      </c>
      <c r="K48" s="60">
        <f t="shared" si="4"/>
        <v>2922986</v>
      </c>
      <c r="L48" s="61">
        <f t="shared" si="4"/>
        <v>3080365</v>
      </c>
    </row>
    <row r="49" spans="1:12" ht="13.5">
      <c r="A49" s="70" t="s">
        <v>37</v>
      </c>
      <c r="B49" s="71"/>
      <c r="C49" s="72">
        <f>SUM(C41:C48)</f>
        <v>145606244</v>
      </c>
      <c r="D49" s="72">
        <f aca="true" t="shared" si="6" ref="D49:L49">SUM(D41:D48)</f>
        <v>226207076</v>
      </c>
      <c r="E49" s="73">
        <f t="shared" si="6"/>
        <v>158202064</v>
      </c>
      <c r="F49" s="74">
        <f t="shared" si="6"/>
        <v>209248040</v>
      </c>
      <c r="G49" s="72">
        <f t="shared" si="6"/>
        <v>232280911</v>
      </c>
      <c r="H49" s="72">
        <f>SUM(H41:H48)</f>
        <v>184745051</v>
      </c>
      <c r="I49" s="75">
        <f t="shared" si="6"/>
        <v>201524920</v>
      </c>
      <c r="J49" s="76">
        <f t="shared" si="6"/>
        <v>226798873</v>
      </c>
      <c r="K49" s="72">
        <f t="shared" si="6"/>
        <v>110956284</v>
      </c>
      <c r="L49" s="73">
        <f t="shared" si="6"/>
        <v>110910465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30576424</v>
      </c>
      <c r="D52" s="6">
        <v>571615752</v>
      </c>
      <c r="E52" s="7">
        <v>564649958</v>
      </c>
      <c r="F52" s="8">
        <v>589321405</v>
      </c>
      <c r="G52" s="6">
        <v>592390318</v>
      </c>
      <c r="H52" s="6"/>
      <c r="I52" s="9">
        <v>615087707</v>
      </c>
      <c r="J52" s="10">
        <v>966844238</v>
      </c>
      <c r="K52" s="6">
        <v>980874052</v>
      </c>
      <c r="L52" s="7">
        <v>977482191</v>
      </c>
    </row>
    <row r="53" spans="1:12" ht="13.5">
      <c r="A53" s="79" t="s">
        <v>20</v>
      </c>
      <c r="B53" s="47"/>
      <c r="C53" s="6">
        <v>9168297</v>
      </c>
      <c r="D53" s="6">
        <v>284323077</v>
      </c>
      <c r="E53" s="7">
        <v>298632856</v>
      </c>
      <c r="F53" s="8">
        <v>324847970</v>
      </c>
      <c r="G53" s="6">
        <v>322571340</v>
      </c>
      <c r="H53" s="6"/>
      <c r="I53" s="9">
        <v>334709267</v>
      </c>
      <c r="J53" s="10">
        <v>265344775</v>
      </c>
      <c r="K53" s="6">
        <v>273467339</v>
      </c>
      <c r="L53" s="7">
        <v>297143038</v>
      </c>
    </row>
    <row r="54" spans="1:12" ht="13.5">
      <c r="A54" s="79" t="s">
        <v>21</v>
      </c>
      <c r="B54" s="47"/>
      <c r="C54" s="6">
        <v>11810734</v>
      </c>
      <c r="D54" s="6">
        <v>236764475</v>
      </c>
      <c r="E54" s="7">
        <v>577376643</v>
      </c>
      <c r="F54" s="8">
        <v>238324184</v>
      </c>
      <c r="G54" s="6">
        <v>244172258</v>
      </c>
      <c r="H54" s="6"/>
      <c r="I54" s="9">
        <v>604659346</v>
      </c>
      <c r="J54" s="10">
        <v>297801968</v>
      </c>
      <c r="K54" s="6">
        <v>297908474</v>
      </c>
      <c r="L54" s="7">
        <v>312906792</v>
      </c>
    </row>
    <row r="55" spans="1:12" ht="13.5">
      <c r="A55" s="79" t="s">
        <v>22</v>
      </c>
      <c r="B55" s="47"/>
      <c r="C55" s="6">
        <v>7419871</v>
      </c>
      <c r="D55" s="6">
        <v>253872090</v>
      </c>
      <c r="E55" s="7">
        <v>-9997026</v>
      </c>
      <c r="F55" s="8">
        <v>277373585</v>
      </c>
      <c r="G55" s="6">
        <v>262923168</v>
      </c>
      <c r="H55" s="6"/>
      <c r="I55" s="9">
        <v>32090558</v>
      </c>
      <c r="J55" s="10">
        <v>73906904</v>
      </c>
      <c r="K55" s="6">
        <v>87251902</v>
      </c>
      <c r="L55" s="7">
        <v>88874190</v>
      </c>
    </row>
    <row r="56" spans="1:12" ht="13.5">
      <c r="A56" s="79" t="s">
        <v>23</v>
      </c>
      <c r="B56" s="47"/>
      <c r="C56" s="6">
        <v>5460409</v>
      </c>
      <c r="D56" s="6">
        <v>141197378</v>
      </c>
      <c r="E56" s="7">
        <v>37087623</v>
      </c>
      <c r="F56" s="8">
        <v>45028946</v>
      </c>
      <c r="G56" s="6">
        <v>36518892</v>
      </c>
      <c r="H56" s="6"/>
      <c r="I56" s="9">
        <v>43495766</v>
      </c>
      <c r="J56" s="10">
        <v>24967795</v>
      </c>
      <c r="K56" s="6">
        <v>49307189</v>
      </c>
      <c r="L56" s="7">
        <v>62639770</v>
      </c>
    </row>
    <row r="57" spans="1:12" ht="13.5">
      <c r="A57" s="80" t="s">
        <v>24</v>
      </c>
      <c r="B57" s="47"/>
      <c r="C57" s="21">
        <f>SUM(C52:C56)</f>
        <v>64435735</v>
      </c>
      <c r="D57" s="21">
        <f aca="true" t="shared" si="7" ref="D57:L57">SUM(D52:D56)</f>
        <v>1487772772</v>
      </c>
      <c r="E57" s="22">
        <f t="shared" si="7"/>
        <v>1467750054</v>
      </c>
      <c r="F57" s="23">
        <f t="shared" si="7"/>
        <v>1474896090</v>
      </c>
      <c r="G57" s="21">
        <f t="shared" si="7"/>
        <v>1458575976</v>
      </c>
      <c r="H57" s="21">
        <f>SUM(H52:H56)</f>
        <v>0</v>
      </c>
      <c r="I57" s="24">
        <f t="shared" si="7"/>
        <v>1630042644</v>
      </c>
      <c r="J57" s="25">
        <f t="shared" si="7"/>
        <v>1628865680</v>
      </c>
      <c r="K57" s="21">
        <f t="shared" si="7"/>
        <v>1688808956</v>
      </c>
      <c r="L57" s="22">
        <f t="shared" si="7"/>
        <v>1739045981</v>
      </c>
    </row>
    <row r="58" spans="1:12" ht="13.5">
      <c r="A58" s="77" t="s">
        <v>25</v>
      </c>
      <c r="B58" s="39"/>
      <c r="C58" s="6">
        <v>4544083</v>
      </c>
      <c r="D58" s="6">
        <v>53766380</v>
      </c>
      <c r="E58" s="7">
        <v>73007308</v>
      </c>
      <c r="F58" s="8">
        <v>43755762</v>
      </c>
      <c r="G58" s="6">
        <v>19688835</v>
      </c>
      <c r="H58" s="6"/>
      <c r="I58" s="9">
        <v>124843284</v>
      </c>
      <c r="J58" s="10">
        <v>92663565</v>
      </c>
      <c r="K58" s="6">
        <v>93076285</v>
      </c>
      <c r="L58" s="7">
        <v>91142079</v>
      </c>
    </row>
    <row r="59" spans="1:12" ht="13.5">
      <c r="A59" s="77" t="s">
        <v>26</v>
      </c>
      <c r="B59" s="39"/>
      <c r="C59" s="11"/>
      <c r="D59" s="11">
        <v>1422802</v>
      </c>
      <c r="E59" s="12">
        <v>1582802</v>
      </c>
      <c r="F59" s="13">
        <v>1422802</v>
      </c>
      <c r="G59" s="11">
        <v>1422802</v>
      </c>
      <c r="H59" s="11"/>
      <c r="I59" s="14">
        <v>3228733</v>
      </c>
      <c r="J59" s="15"/>
      <c r="K59" s="11"/>
      <c r="L59" s="12"/>
    </row>
    <row r="60" spans="1:12" ht="13.5">
      <c r="A60" s="77" t="s">
        <v>27</v>
      </c>
      <c r="B60" s="39"/>
      <c r="C60" s="6"/>
      <c r="D60" s="6">
        <v>14177500</v>
      </c>
      <c r="E60" s="7">
        <v>15220000</v>
      </c>
      <c r="F60" s="8">
        <v>20133000</v>
      </c>
      <c r="G60" s="6">
        <v>20133000</v>
      </c>
      <c r="H60" s="6"/>
      <c r="I60" s="9">
        <v>15870000</v>
      </c>
      <c r="J60" s="10">
        <v>20133000</v>
      </c>
      <c r="K60" s="6">
        <v>20133000</v>
      </c>
      <c r="L60" s="7">
        <v>20133000</v>
      </c>
    </row>
    <row r="61" spans="1:12" ht="13.5">
      <c r="A61" s="77" t="s">
        <v>28</v>
      </c>
      <c r="B61" s="39" t="s">
        <v>29</v>
      </c>
      <c r="C61" s="6">
        <v>74944766</v>
      </c>
      <c r="D61" s="6">
        <v>751008272</v>
      </c>
      <c r="E61" s="7">
        <v>786234493</v>
      </c>
      <c r="F61" s="8">
        <v>811069978</v>
      </c>
      <c r="G61" s="6">
        <v>861186184</v>
      </c>
      <c r="H61" s="6"/>
      <c r="I61" s="9">
        <v>649841889</v>
      </c>
      <c r="J61" s="10">
        <v>762776113</v>
      </c>
      <c r="K61" s="6">
        <v>810196587</v>
      </c>
      <c r="L61" s="7">
        <v>856504198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1681660</v>
      </c>
      <c r="D64" s="6">
        <v>2641244</v>
      </c>
      <c r="E64" s="7">
        <v>1950651</v>
      </c>
      <c r="F64" s="8">
        <v>6910303</v>
      </c>
      <c r="G64" s="6">
        <v>20214005</v>
      </c>
      <c r="H64" s="6"/>
      <c r="I64" s="9">
        <v>12906252</v>
      </c>
      <c r="J64" s="10">
        <v>13397497</v>
      </c>
      <c r="K64" s="6">
        <v>13422471</v>
      </c>
      <c r="L64" s="7">
        <v>13459912</v>
      </c>
    </row>
    <row r="65" spans="1:12" ht="13.5">
      <c r="A65" s="70" t="s">
        <v>40</v>
      </c>
      <c r="B65" s="71"/>
      <c r="C65" s="72">
        <f>SUM(C57:C64)</f>
        <v>145606244</v>
      </c>
      <c r="D65" s="72">
        <f aca="true" t="shared" si="8" ref="D65:L65">SUM(D57:D64)</f>
        <v>2310788970</v>
      </c>
      <c r="E65" s="73">
        <f t="shared" si="8"/>
        <v>2345745308</v>
      </c>
      <c r="F65" s="74">
        <f t="shared" si="8"/>
        <v>2358187935</v>
      </c>
      <c r="G65" s="72">
        <f t="shared" si="8"/>
        <v>2381220802</v>
      </c>
      <c r="H65" s="72">
        <f>SUM(H57:H64)</f>
        <v>0</v>
      </c>
      <c r="I65" s="75">
        <f t="shared" si="8"/>
        <v>2436732802</v>
      </c>
      <c r="J65" s="82">
        <f t="shared" si="8"/>
        <v>2517835855</v>
      </c>
      <c r="K65" s="72">
        <f t="shared" si="8"/>
        <v>2625637299</v>
      </c>
      <c r="L65" s="73">
        <f t="shared" si="8"/>
        <v>2720285170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89849507</v>
      </c>
      <c r="D68" s="60">
        <v>116147885</v>
      </c>
      <c r="E68" s="61">
        <v>119805584</v>
      </c>
      <c r="F68" s="62">
        <v>138570558</v>
      </c>
      <c r="G68" s="60">
        <v>138570558</v>
      </c>
      <c r="H68" s="60"/>
      <c r="I68" s="63">
        <v>109138907</v>
      </c>
      <c r="J68" s="64">
        <v>136123810</v>
      </c>
      <c r="K68" s="60">
        <v>144291116</v>
      </c>
      <c r="L68" s="61">
        <v>152948590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46487170</v>
      </c>
      <c r="G69" s="60">
        <f t="shared" si="9"/>
        <v>47983340</v>
      </c>
      <c r="H69" s="60">
        <f>SUM(H75:H79)</f>
        <v>0</v>
      </c>
      <c r="I69" s="63">
        <f t="shared" si="9"/>
        <v>0</v>
      </c>
      <c r="J69" s="64">
        <f t="shared" si="9"/>
        <v>56090066</v>
      </c>
      <c r="K69" s="60">
        <f t="shared" si="9"/>
        <v>59342131</v>
      </c>
      <c r="L69" s="61">
        <f t="shared" si="9"/>
        <v>62759745</v>
      </c>
    </row>
    <row r="70" spans="1:12" ht="13.5">
      <c r="A70" s="79" t="s">
        <v>19</v>
      </c>
      <c r="B70" s="47"/>
      <c r="C70" s="6"/>
      <c r="D70" s="6"/>
      <c r="E70" s="7"/>
      <c r="F70" s="8">
        <v>5027375</v>
      </c>
      <c r="G70" s="6">
        <v>5278806</v>
      </c>
      <c r="H70" s="6"/>
      <c r="I70" s="9"/>
      <c r="J70" s="10">
        <v>8736500</v>
      </c>
      <c r="K70" s="6">
        <v>9236039</v>
      </c>
      <c r="L70" s="7">
        <v>9760139</v>
      </c>
    </row>
    <row r="71" spans="1:12" ht="13.5">
      <c r="A71" s="79" t="s">
        <v>20</v>
      </c>
      <c r="B71" s="47"/>
      <c r="C71" s="6"/>
      <c r="D71" s="6"/>
      <c r="E71" s="7"/>
      <c r="F71" s="8">
        <v>5703880</v>
      </c>
      <c r="G71" s="6">
        <v>5989110</v>
      </c>
      <c r="H71" s="6"/>
      <c r="I71" s="9"/>
      <c r="J71" s="10">
        <v>5480612</v>
      </c>
      <c r="K71" s="6">
        <v>5813436</v>
      </c>
      <c r="L71" s="7">
        <v>6097301</v>
      </c>
    </row>
    <row r="72" spans="1:12" ht="13.5">
      <c r="A72" s="79" t="s">
        <v>21</v>
      </c>
      <c r="B72" s="47"/>
      <c r="C72" s="6"/>
      <c r="D72" s="6"/>
      <c r="E72" s="7"/>
      <c r="F72" s="8">
        <v>1555880</v>
      </c>
      <c r="G72" s="6">
        <v>1633720</v>
      </c>
      <c r="H72" s="6"/>
      <c r="I72" s="9"/>
      <c r="J72" s="10">
        <v>3355000</v>
      </c>
      <c r="K72" s="6">
        <v>3551924</v>
      </c>
      <c r="L72" s="7">
        <v>3729622</v>
      </c>
    </row>
    <row r="73" spans="1:12" ht="13.5">
      <c r="A73" s="79" t="s">
        <v>22</v>
      </c>
      <c r="B73" s="47"/>
      <c r="C73" s="6"/>
      <c r="D73" s="6"/>
      <c r="E73" s="7"/>
      <c r="F73" s="8">
        <v>2236500</v>
      </c>
      <c r="G73" s="6">
        <v>2348350</v>
      </c>
      <c r="H73" s="6"/>
      <c r="I73" s="9"/>
      <c r="J73" s="10">
        <v>6682274</v>
      </c>
      <c r="K73" s="6">
        <v>7043720</v>
      </c>
      <c r="L73" s="7">
        <v>7439772</v>
      </c>
    </row>
    <row r="74" spans="1:12" ht="13.5">
      <c r="A74" s="79" t="s">
        <v>23</v>
      </c>
      <c r="B74" s="47"/>
      <c r="C74" s="6"/>
      <c r="D74" s="6"/>
      <c r="E74" s="7"/>
      <c r="F74" s="8">
        <v>120750</v>
      </c>
      <c r="G74" s="6">
        <v>126800</v>
      </c>
      <c r="H74" s="6"/>
      <c r="I74" s="9"/>
      <c r="J74" s="10">
        <v>6435223</v>
      </c>
      <c r="K74" s="6">
        <v>6813087</v>
      </c>
      <c r="L74" s="7">
        <v>7094665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14644385</v>
      </c>
      <c r="G75" s="21">
        <f t="shared" si="10"/>
        <v>15376786</v>
      </c>
      <c r="H75" s="21">
        <f>SUM(H70:H74)</f>
        <v>0</v>
      </c>
      <c r="I75" s="24">
        <f t="shared" si="10"/>
        <v>0</v>
      </c>
      <c r="J75" s="25">
        <f t="shared" si="10"/>
        <v>30689609</v>
      </c>
      <c r="K75" s="21">
        <f t="shared" si="10"/>
        <v>32458206</v>
      </c>
      <c r="L75" s="22">
        <f t="shared" si="10"/>
        <v>34121499</v>
      </c>
    </row>
    <row r="76" spans="1:12" ht="13.5">
      <c r="A76" s="86" t="s">
        <v>25</v>
      </c>
      <c r="B76" s="39"/>
      <c r="C76" s="6"/>
      <c r="D76" s="6"/>
      <c r="E76" s="7"/>
      <c r="F76" s="8">
        <v>3190905</v>
      </c>
      <c r="G76" s="6">
        <v>2850614</v>
      </c>
      <c r="H76" s="6"/>
      <c r="I76" s="9"/>
      <c r="J76" s="10">
        <v>4817500</v>
      </c>
      <c r="K76" s="6">
        <v>5074143</v>
      </c>
      <c r="L76" s="7">
        <v>5427968</v>
      </c>
    </row>
    <row r="77" spans="1:12" ht="13.5">
      <c r="A77" s="86" t="s">
        <v>26</v>
      </c>
      <c r="B77" s="39"/>
      <c r="C77" s="11"/>
      <c r="D77" s="11"/>
      <c r="E77" s="12"/>
      <c r="F77" s="13">
        <v>31500</v>
      </c>
      <c r="G77" s="11">
        <v>33080</v>
      </c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28620380</v>
      </c>
      <c r="G79" s="6">
        <v>29722860</v>
      </c>
      <c r="H79" s="6"/>
      <c r="I79" s="9"/>
      <c r="J79" s="10">
        <v>20582957</v>
      </c>
      <c r="K79" s="6">
        <v>21809782</v>
      </c>
      <c r="L79" s="7">
        <v>23210278</v>
      </c>
    </row>
    <row r="80" spans="1:12" ht="13.5">
      <c r="A80" s="87" t="s">
        <v>46</v>
      </c>
      <c r="B80" s="71"/>
      <c r="C80" s="72">
        <f>SUM(C68:C69)</f>
        <v>89849507</v>
      </c>
      <c r="D80" s="72">
        <f aca="true" t="shared" si="11" ref="D80:L80">SUM(D68:D69)</f>
        <v>116147885</v>
      </c>
      <c r="E80" s="73">
        <f t="shared" si="11"/>
        <v>119805584</v>
      </c>
      <c r="F80" s="74">
        <f t="shared" si="11"/>
        <v>185057728</v>
      </c>
      <c r="G80" s="72">
        <f t="shared" si="11"/>
        <v>186553898</v>
      </c>
      <c r="H80" s="72">
        <f>SUM(H68:H69)</f>
        <v>0</v>
      </c>
      <c r="I80" s="75">
        <f t="shared" si="11"/>
        <v>109138907</v>
      </c>
      <c r="J80" s="76">
        <f t="shared" si="11"/>
        <v>192213876</v>
      </c>
      <c r="K80" s="72">
        <f t="shared" si="11"/>
        <v>203633247</v>
      </c>
      <c r="L80" s="73">
        <f t="shared" si="11"/>
        <v>215708335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0.26735989034186186</v>
      </c>
      <c r="D82" s="95">
        <f t="shared" si="12"/>
        <v>0.0975090787409797</v>
      </c>
      <c r="E82" s="96">
        <f t="shared" si="12"/>
        <v>0.2544879593485229</v>
      </c>
      <c r="F82" s="97">
        <f t="shared" si="12"/>
        <v>0.5365679989845705</v>
      </c>
      <c r="G82" s="95">
        <f t="shared" si="12"/>
        <v>0.7107967667364198</v>
      </c>
      <c r="H82" s="95">
        <f t="shared" si="12"/>
        <v>0.5229074748460878</v>
      </c>
      <c r="I82" s="98">
        <f t="shared" si="12"/>
        <v>0.5023411781529321</v>
      </c>
      <c r="J82" s="99">
        <f t="shared" si="12"/>
        <v>0.46938719356095265</v>
      </c>
      <c r="K82" s="95">
        <f t="shared" si="12"/>
        <v>1.0742599461534295</v>
      </c>
      <c r="L82" s="96">
        <f t="shared" si="12"/>
        <v>1.503319067566648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0.34186968883424146</v>
      </c>
      <c r="D83" s="95">
        <f t="shared" si="13"/>
        <v>0.17303414521926078</v>
      </c>
      <c r="E83" s="96">
        <f t="shared" si="13"/>
        <v>0.26787724685687436</v>
      </c>
      <c r="F83" s="97">
        <f t="shared" si="13"/>
        <v>0.5273068540288335</v>
      </c>
      <c r="G83" s="95">
        <f t="shared" si="13"/>
        <v>0.6964494146007553</v>
      </c>
      <c r="H83" s="95">
        <f t="shared" si="13"/>
        <v>0</v>
      </c>
      <c r="I83" s="98">
        <f t="shared" si="13"/>
        <v>0.6174181128641869</v>
      </c>
      <c r="J83" s="99">
        <f t="shared" si="13"/>
        <v>0.5322329796675541</v>
      </c>
      <c r="K83" s="95">
        <f t="shared" si="13"/>
        <v>0.39825250225384634</v>
      </c>
      <c r="L83" s="96">
        <f t="shared" si="13"/>
        <v>0.4354737758615493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0.02</v>
      </c>
      <c r="G84" s="95">
        <f t="shared" si="14"/>
        <v>0.02</v>
      </c>
      <c r="H84" s="95">
        <f t="shared" si="14"/>
        <v>0</v>
      </c>
      <c r="I84" s="98">
        <f t="shared" si="14"/>
        <v>0</v>
      </c>
      <c r="J84" s="99">
        <f t="shared" si="14"/>
        <v>0.022</v>
      </c>
      <c r="K84" s="95">
        <f t="shared" si="14"/>
        <v>0.023</v>
      </c>
      <c r="L84" s="96">
        <f t="shared" si="14"/>
        <v>0.023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0.21</v>
      </c>
      <c r="D85" s="95">
        <f t="shared" si="15"/>
        <v>0.01</v>
      </c>
      <c r="E85" s="96">
        <f t="shared" si="15"/>
        <v>0.01</v>
      </c>
      <c r="F85" s="97">
        <f t="shared" si="15"/>
        <v>0.05</v>
      </c>
      <c r="G85" s="95">
        <f t="shared" si="15"/>
        <v>0.06</v>
      </c>
      <c r="H85" s="95">
        <f t="shared" si="15"/>
        <v>0</v>
      </c>
      <c r="I85" s="98">
        <f t="shared" si="15"/>
        <v>0.03</v>
      </c>
      <c r="J85" s="99">
        <f t="shared" si="15"/>
        <v>0.05</v>
      </c>
      <c r="K85" s="95">
        <f t="shared" si="15"/>
        <v>0.04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20480898</v>
      </c>
      <c r="K90" s="11">
        <v>21650512</v>
      </c>
      <c r="L90" s="27">
        <v>22871601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35384674</v>
      </c>
      <c r="K91" s="6">
        <v>37455506</v>
      </c>
      <c r="L91" s="26">
        <v>39640019</v>
      </c>
    </row>
    <row r="92" spans="1:12" ht="13.5">
      <c r="A92" s="86" t="s">
        <v>51</v>
      </c>
      <c r="B92" s="94"/>
      <c r="C92" s="6"/>
      <c r="D92" s="6"/>
      <c r="E92" s="7"/>
      <c r="F92" s="8">
        <v>46487170</v>
      </c>
      <c r="G92" s="6"/>
      <c r="H92" s="6"/>
      <c r="I92" s="9"/>
      <c r="J92" s="10">
        <v>224774</v>
      </c>
      <c r="K92" s="6">
        <v>236037</v>
      </c>
      <c r="L92" s="26">
        <v>247870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46487170</v>
      </c>
      <c r="G93" s="72">
        <f t="shared" si="16"/>
        <v>0</v>
      </c>
      <c r="H93" s="72">
        <f>SUM(H89:H92)</f>
        <v>0</v>
      </c>
      <c r="I93" s="75">
        <f t="shared" si="16"/>
        <v>0</v>
      </c>
      <c r="J93" s="76">
        <f t="shared" si="16"/>
        <v>56090346</v>
      </c>
      <c r="K93" s="72">
        <f t="shared" si="16"/>
        <v>59342055</v>
      </c>
      <c r="L93" s="121">
        <f t="shared" si="16"/>
        <v>62759490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29356467</v>
      </c>
      <c r="D5" s="40">
        <f aca="true" t="shared" si="0" ref="D5:L5">SUM(D11:D18)</f>
        <v>42345456</v>
      </c>
      <c r="E5" s="41">
        <f t="shared" si="0"/>
        <v>59694482</v>
      </c>
      <c r="F5" s="42">
        <f t="shared" si="0"/>
        <v>36380020</v>
      </c>
      <c r="G5" s="40">
        <f t="shared" si="0"/>
        <v>43821396</v>
      </c>
      <c r="H5" s="40">
        <f>SUM(H11:H18)</f>
        <v>36811448</v>
      </c>
      <c r="I5" s="43">
        <f t="shared" si="0"/>
        <v>73537233</v>
      </c>
      <c r="J5" s="44">
        <f t="shared" si="0"/>
        <v>43007836</v>
      </c>
      <c r="K5" s="40">
        <f t="shared" si="0"/>
        <v>45361538</v>
      </c>
      <c r="L5" s="41">
        <f t="shared" si="0"/>
        <v>16494725</v>
      </c>
    </row>
    <row r="6" spans="1:12" ht="13.5">
      <c r="A6" s="46" t="s">
        <v>19</v>
      </c>
      <c r="B6" s="47"/>
      <c r="C6" s="6">
        <v>9138144</v>
      </c>
      <c r="D6" s="6">
        <v>6145905</v>
      </c>
      <c r="E6" s="7">
        <v>16965604</v>
      </c>
      <c r="F6" s="8"/>
      <c r="G6" s="6">
        <v>953798</v>
      </c>
      <c r="H6" s="6">
        <v>231612</v>
      </c>
      <c r="I6" s="9">
        <v>953798</v>
      </c>
      <c r="J6" s="10">
        <v>10769981</v>
      </c>
      <c r="K6" s="6">
        <v>3277940</v>
      </c>
      <c r="L6" s="7">
        <v>400000</v>
      </c>
    </row>
    <row r="7" spans="1:12" ht="13.5">
      <c r="A7" s="46" t="s">
        <v>20</v>
      </c>
      <c r="B7" s="47"/>
      <c r="C7" s="6">
        <v>4999700</v>
      </c>
      <c r="D7" s="6">
        <v>14101703</v>
      </c>
      <c r="E7" s="7">
        <v>7440305</v>
      </c>
      <c r="F7" s="8">
        <v>2100000</v>
      </c>
      <c r="G7" s="6">
        <v>3400000</v>
      </c>
      <c r="H7" s="6">
        <v>3268949</v>
      </c>
      <c r="I7" s="9">
        <v>4008172</v>
      </c>
      <c r="J7" s="10">
        <v>3000000</v>
      </c>
      <c r="K7" s="6"/>
      <c r="L7" s="7"/>
    </row>
    <row r="8" spans="1:12" ht="13.5">
      <c r="A8" s="46" t="s">
        <v>21</v>
      </c>
      <c r="B8" s="47"/>
      <c r="C8" s="6">
        <v>3659232</v>
      </c>
      <c r="D8" s="6">
        <v>3849797</v>
      </c>
      <c r="E8" s="7">
        <v>11882461</v>
      </c>
      <c r="F8" s="8">
        <v>6153200</v>
      </c>
      <c r="G8" s="6">
        <v>6153200</v>
      </c>
      <c r="H8" s="6">
        <v>6154438</v>
      </c>
      <c r="I8" s="9">
        <v>6851176</v>
      </c>
      <c r="J8" s="10">
        <v>651000</v>
      </c>
      <c r="K8" s="6">
        <v>8674064</v>
      </c>
      <c r="L8" s="7">
        <v>2692725</v>
      </c>
    </row>
    <row r="9" spans="1:12" ht="13.5">
      <c r="A9" s="46" t="s">
        <v>22</v>
      </c>
      <c r="B9" s="47"/>
      <c r="C9" s="6">
        <v>2358774</v>
      </c>
      <c r="D9" s="6">
        <v>2602543</v>
      </c>
      <c r="E9" s="7">
        <v>9092826</v>
      </c>
      <c r="F9" s="8">
        <v>250000</v>
      </c>
      <c r="G9" s="6">
        <v>250000</v>
      </c>
      <c r="H9" s="6">
        <v>250000</v>
      </c>
      <c r="I9" s="9">
        <v>877031</v>
      </c>
      <c r="J9" s="10">
        <v>12889889</v>
      </c>
      <c r="K9" s="6">
        <v>8050004</v>
      </c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20155850</v>
      </c>
      <c r="D11" s="21">
        <f aca="true" t="shared" si="1" ref="D11:L11">SUM(D6:D10)</f>
        <v>26699948</v>
      </c>
      <c r="E11" s="22">
        <f t="shared" si="1"/>
        <v>45381196</v>
      </c>
      <c r="F11" s="23">
        <f t="shared" si="1"/>
        <v>8503200</v>
      </c>
      <c r="G11" s="21">
        <f t="shared" si="1"/>
        <v>10756998</v>
      </c>
      <c r="H11" s="21">
        <f>SUM(H6:H10)</f>
        <v>9904999</v>
      </c>
      <c r="I11" s="24">
        <f t="shared" si="1"/>
        <v>12690177</v>
      </c>
      <c r="J11" s="25">
        <f t="shared" si="1"/>
        <v>27310870</v>
      </c>
      <c r="K11" s="21">
        <f t="shared" si="1"/>
        <v>20002008</v>
      </c>
      <c r="L11" s="22">
        <f t="shared" si="1"/>
        <v>3092725</v>
      </c>
    </row>
    <row r="12" spans="1:12" ht="13.5">
      <c r="A12" s="49" t="s">
        <v>25</v>
      </c>
      <c r="B12" s="39"/>
      <c r="C12" s="6"/>
      <c r="D12" s="6">
        <v>198203</v>
      </c>
      <c r="E12" s="7">
        <v>4252145</v>
      </c>
      <c r="F12" s="8">
        <v>21386800</v>
      </c>
      <c r="G12" s="6">
        <v>22049537</v>
      </c>
      <c r="H12" s="6">
        <v>17674238</v>
      </c>
      <c r="I12" s="9">
        <v>20201191</v>
      </c>
      <c r="J12" s="10">
        <v>6100000</v>
      </c>
      <c r="K12" s="6">
        <v>10100000</v>
      </c>
      <c r="L12" s="7">
        <v>1550000</v>
      </c>
    </row>
    <row r="13" spans="1:12" ht="13.5">
      <c r="A13" s="49" t="s">
        <v>26</v>
      </c>
      <c r="B13" s="39"/>
      <c r="C13" s="11"/>
      <c r="D13" s="11">
        <v>2634</v>
      </c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>
        <v>1929000</v>
      </c>
      <c r="E14" s="7">
        <v>2134501</v>
      </c>
      <c r="F14" s="8"/>
      <c r="G14" s="6"/>
      <c r="H14" s="6"/>
      <c r="I14" s="9">
        <v>24593015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9200617</v>
      </c>
      <c r="D15" s="6">
        <v>11071298</v>
      </c>
      <c r="E15" s="7">
        <v>7926640</v>
      </c>
      <c r="F15" s="8">
        <v>6490020</v>
      </c>
      <c r="G15" s="6">
        <v>11014861</v>
      </c>
      <c r="H15" s="6">
        <v>9232211</v>
      </c>
      <c r="I15" s="9">
        <v>16052850</v>
      </c>
      <c r="J15" s="10">
        <v>9596966</v>
      </c>
      <c r="K15" s="6">
        <v>15259530</v>
      </c>
      <c r="L15" s="7">
        <v>11852000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2444373</v>
      </c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56096565</v>
      </c>
      <c r="D20" s="53">
        <f aca="true" t="shared" si="2" ref="D20:L20">SUM(D26:D33)</f>
        <v>62447066</v>
      </c>
      <c r="E20" s="54">
        <f t="shared" si="2"/>
        <v>29521356</v>
      </c>
      <c r="F20" s="55">
        <f t="shared" si="2"/>
        <v>38309649</v>
      </c>
      <c r="G20" s="53">
        <f t="shared" si="2"/>
        <v>37607037</v>
      </c>
      <c r="H20" s="53">
        <f>SUM(H26:H33)</f>
        <v>34724190</v>
      </c>
      <c r="I20" s="56">
        <f t="shared" si="2"/>
        <v>35445567</v>
      </c>
      <c r="J20" s="57">
        <f t="shared" si="2"/>
        <v>38234750</v>
      </c>
      <c r="K20" s="53">
        <f t="shared" si="2"/>
        <v>34633526</v>
      </c>
      <c r="L20" s="54">
        <f t="shared" si="2"/>
        <v>67781088</v>
      </c>
    </row>
    <row r="21" spans="1:12" ht="13.5">
      <c r="A21" s="46" t="s">
        <v>19</v>
      </c>
      <c r="B21" s="47"/>
      <c r="C21" s="6">
        <v>8324824</v>
      </c>
      <c r="D21" s="6">
        <v>9869333</v>
      </c>
      <c r="E21" s="7">
        <v>18297000</v>
      </c>
      <c r="F21" s="8">
        <v>17100000</v>
      </c>
      <c r="G21" s="6">
        <v>17067263</v>
      </c>
      <c r="H21" s="6">
        <v>17721305</v>
      </c>
      <c r="I21" s="9">
        <v>18291222</v>
      </c>
      <c r="J21" s="10">
        <v>10000000</v>
      </c>
      <c r="K21" s="6">
        <v>12664000</v>
      </c>
      <c r="L21" s="7">
        <v>15220000</v>
      </c>
    </row>
    <row r="22" spans="1:12" ht="13.5">
      <c r="A22" s="46" t="s">
        <v>20</v>
      </c>
      <c r="B22" s="47"/>
      <c r="C22" s="6">
        <v>5185544</v>
      </c>
      <c r="D22" s="6">
        <v>4333059</v>
      </c>
      <c r="E22" s="7">
        <v>6186592</v>
      </c>
      <c r="F22" s="8">
        <v>7000000</v>
      </c>
      <c r="G22" s="6">
        <v>7000000</v>
      </c>
      <c r="H22" s="6">
        <v>6990907</v>
      </c>
      <c r="I22" s="9">
        <v>6948905</v>
      </c>
      <c r="J22" s="10">
        <v>6200000</v>
      </c>
      <c r="K22" s="6">
        <v>7800000</v>
      </c>
      <c r="L22" s="7">
        <v>8000000</v>
      </c>
    </row>
    <row r="23" spans="1:12" ht="13.5">
      <c r="A23" s="46" t="s">
        <v>21</v>
      </c>
      <c r="B23" s="47"/>
      <c r="C23" s="6">
        <v>2612856</v>
      </c>
      <c r="D23" s="6"/>
      <c r="E23" s="7"/>
      <c r="F23" s="8">
        <v>2209649</v>
      </c>
      <c r="G23" s="6">
        <v>2209649</v>
      </c>
      <c r="H23" s="6">
        <v>253429</v>
      </c>
      <c r="I23" s="9">
        <v>253429</v>
      </c>
      <c r="J23" s="10">
        <v>6627465</v>
      </c>
      <c r="K23" s="6">
        <v>11466261</v>
      </c>
      <c r="L23" s="7">
        <v>34963893</v>
      </c>
    </row>
    <row r="24" spans="1:12" ht="13.5">
      <c r="A24" s="46" t="s">
        <v>22</v>
      </c>
      <c r="B24" s="47"/>
      <c r="C24" s="6">
        <v>34136898</v>
      </c>
      <c r="D24" s="6">
        <v>40799397</v>
      </c>
      <c r="E24" s="7">
        <v>3535379</v>
      </c>
      <c r="F24" s="8">
        <v>5500000</v>
      </c>
      <c r="G24" s="6">
        <v>5500000</v>
      </c>
      <c r="H24" s="6">
        <v>3939237</v>
      </c>
      <c r="I24" s="9">
        <v>4019884</v>
      </c>
      <c r="J24" s="10">
        <v>475000</v>
      </c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>
        <v>3700000</v>
      </c>
    </row>
    <row r="26" spans="1:12" ht="13.5">
      <c r="A26" s="48" t="s">
        <v>24</v>
      </c>
      <c r="B26" s="58"/>
      <c r="C26" s="21">
        <f aca="true" t="shared" si="3" ref="C26:L26">SUM(C21:C25)</f>
        <v>50260122</v>
      </c>
      <c r="D26" s="21">
        <f t="shared" si="3"/>
        <v>55001789</v>
      </c>
      <c r="E26" s="22">
        <f t="shared" si="3"/>
        <v>28018971</v>
      </c>
      <c r="F26" s="23">
        <f t="shared" si="3"/>
        <v>31809649</v>
      </c>
      <c r="G26" s="21">
        <f t="shared" si="3"/>
        <v>31776912</v>
      </c>
      <c r="H26" s="21">
        <f>SUM(H21:H25)</f>
        <v>28904878</v>
      </c>
      <c r="I26" s="24">
        <f t="shared" si="3"/>
        <v>29513440</v>
      </c>
      <c r="J26" s="25">
        <f t="shared" si="3"/>
        <v>23302465</v>
      </c>
      <c r="K26" s="21">
        <f t="shared" si="3"/>
        <v>31930261</v>
      </c>
      <c r="L26" s="22">
        <f t="shared" si="3"/>
        <v>61883893</v>
      </c>
    </row>
    <row r="27" spans="1:12" ht="13.5">
      <c r="A27" s="49" t="s">
        <v>25</v>
      </c>
      <c r="B27" s="59"/>
      <c r="C27" s="6">
        <v>988686</v>
      </c>
      <c r="D27" s="6">
        <v>787468</v>
      </c>
      <c r="E27" s="7"/>
      <c r="F27" s="8"/>
      <c r="G27" s="6"/>
      <c r="H27" s="6"/>
      <c r="I27" s="9"/>
      <c r="J27" s="10">
        <v>7872285</v>
      </c>
      <c r="K27" s="6">
        <v>2703265</v>
      </c>
      <c r="L27" s="7">
        <v>5897195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4847757</v>
      </c>
      <c r="D30" s="6">
        <v>6657809</v>
      </c>
      <c r="E30" s="7">
        <v>1502385</v>
      </c>
      <c r="F30" s="8">
        <v>6500000</v>
      </c>
      <c r="G30" s="6">
        <v>5830125</v>
      </c>
      <c r="H30" s="6">
        <v>5819312</v>
      </c>
      <c r="I30" s="9">
        <v>5932127</v>
      </c>
      <c r="J30" s="10">
        <v>7060000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17462968</v>
      </c>
      <c r="D36" s="6">
        <f t="shared" si="4"/>
        <v>16015238</v>
      </c>
      <c r="E36" s="7">
        <f t="shared" si="4"/>
        <v>35262604</v>
      </c>
      <c r="F36" s="8">
        <f t="shared" si="4"/>
        <v>17100000</v>
      </c>
      <c r="G36" s="6">
        <f t="shared" si="4"/>
        <v>18021061</v>
      </c>
      <c r="H36" s="6">
        <f>H6+H21</f>
        <v>17952917</v>
      </c>
      <c r="I36" s="9">
        <f t="shared" si="4"/>
        <v>19245020</v>
      </c>
      <c r="J36" s="10">
        <f t="shared" si="4"/>
        <v>20769981</v>
      </c>
      <c r="K36" s="6">
        <f t="shared" si="4"/>
        <v>15941940</v>
      </c>
      <c r="L36" s="7">
        <f t="shared" si="4"/>
        <v>15620000</v>
      </c>
    </row>
    <row r="37" spans="1:12" ht="13.5">
      <c r="A37" s="46" t="s">
        <v>20</v>
      </c>
      <c r="B37" s="47"/>
      <c r="C37" s="6">
        <f t="shared" si="4"/>
        <v>10185244</v>
      </c>
      <c r="D37" s="6">
        <f t="shared" si="4"/>
        <v>18434762</v>
      </c>
      <c r="E37" s="7">
        <f t="shared" si="4"/>
        <v>13626897</v>
      </c>
      <c r="F37" s="8">
        <f t="shared" si="4"/>
        <v>9100000</v>
      </c>
      <c r="G37" s="6">
        <f t="shared" si="4"/>
        <v>10400000</v>
      </c>
      <c r="H37" s="6">
        <f>H7+H22</f>
        <v>10259856</v>
      </c>
      <c r="I37" s="9">
        <f t="shared" si="4"/>
        <v>10957077</v>
      </c>
      <c r="J37" s="10">
        <f t="shared" si="4"/>
        <v>9200000</v>
      </c>
      <c r="K37" s="6">
        <f t="shared" si="4"/>
        <v>7800000</v>
      </c>
      <c r="L37" s="7">
        <f t="shared" si="4"/>
        <v>8000000</v>
      </c>
    </row>
    <row r="38" spans="1:12" ht="13.5">
      <c r="A38" s="46" t="s">
        <v>21</v>
      </c>
      <c r="B38" s="47"/>
      <c r="C38" s="6">
        <f t="shared" si="4"/>
        <v>6272088</v>
      </c>
      <c r="D38" s="6">
        <f t="shared" si="4"/>
        <v>3849797</v>
      </c>
      <c r="E38" s="7">
        <f t="shared" si="4"/>
        <v>11882461</v>
      </c>
      <c r="F38" s="8">
        <f t="shared" si="4"/>
        <v>8362849</v>
      </c>
      <c r="G38" s="6">
        <f t="shared" si="4"/>
        <v>8362849</v>
      </c>
      <c r="H38" s="6">
        <f>H8+H23</f>
        <v>6407867</v>
      </c>
      <c r="I38" s="9">
        <f t="shared" si="4"/>
        <v>7104605</v>
      </c>
      <c r="J38" s="10">
        <f t="shared" si="4"/>
        <v>7278465</v>
      </c>
      <c r="K38" s="6">
        <f t="shared" si="4"/>
        <v>20140325</v>
      </c>
      <c r="L38" s="7">
        <f t="shared" si="4"/>
        <v>37656618</v>
      </c>
    </row>
    <row r="39" spans="1:12" ht="13.5">
      <c r="A39" s="46" t="s">
        <v>22</v>
      </c>
      <c r="B39" s="47"/>
      <c r="C39" s="6">
        <f t="shared" si="4"/>
        <v>36495672</v>
      </c>
      <c r="D39" s="6">
        <f t="shared" si="4"/>
        <v>43401940</v>
      </c>
      <c r="E39" s="7">
        <f t="shared" si="4"/>
        <v>12628205</v>
      </c>
      <c r="F39" s="8">
        <f t="shared" si="4"/>
        <v>5750000</v>
      </c>
      <c r="G39" s="6">
        <f t="shared" si="4"/>
        <v>5750000</v>
      </c>
      <c r="H39" s="6">
        <f>H9+H24</f>
        <v>4189237</v>
      </c>
      <c r="I39" s="9">
        <f t="shared" si="4"/>
        <v>4896915</v>
      </c>
      <c r="J39" s="10">
        <f t="shared" si="4"/>
        <v>13364889</v>
      </c>
      <c r="K39" s="6">
        <f t="shared" si="4"/>
        <v>8050004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3700000</v>
      </c>
    </row>
    <row r="41" spans="1:12" ht="13.5">
      <c r="A41" s="48" t="s">
        <v>24</v>
      </c>
      <c r="B41" s="47"/>
      <c r="C41" s="21">
        <f>SUM(C36:C40)</f>
        <v>70415972</v>
      </c>
      <c r="D41" s="21">
        <f aca="true" t="shared" si="5" ref="D41:L41">SUM(D36:D40)</f>
        <v>81701737</v>
      </c>
      <c r="E41" s="22">
        <f t="shared" si="5"/>
        <v>73400167</v>
      </c>
      <c r="F41" s="23">
        <f t="shared" si="5"/>
        <v>40312849</v>
      </c>
      <c r="G41" s="21">
        <f t="shared" si="5"/>
        <v>42533910</v>
      </c>
      <c r="H41" s="21">
        <f>SUM(H36:H40)</f>
        <v>38809877</v>
      </c>
      <c r="I41" s="24">
        <f t="shared" si="5"/>
        <v>42203617</v>
      </c>
      <c r="J41" s="25">
        <f t="shared" si="5"/>
        <v>50613335</v>
      </c>
      <c r="K41" s="21">
        <f t="shared" si="5"/>
        <v>51932269</v>
      </c>
      <c r="L41" s="22">
        <f t="shared" si="5"/>
        <v>64976618</v>
      </c>
    </row>
    <row r="42" spans="1:12" ht="13.5">
      <c r="A42" s="49" t="s">
        <v>25</v>
      </c>
      <c r="B42" s="39"/>
      <c r="C42" s="6">
        <f t="shared" si="4"/>
        <v>988686</v>
      </c>
      <c r="D42" s="6">
        <f t="shared" si="4"/>
        <v>985671</v>
      </c>
      <c r="E42" s="61">
        <f t="shared" si="4"/>
        <v>4252145</v>
      </c>
      <c r="F42" s="62">
        <f t="shared" si="4"/>
        <v>21386800</v>
      </c>
      <c r="G42" s="60">
        <f t="shared" si="4"/>
        <v>22049537</v>
      </c>
      <c r="H42" s="60">
        <f t="shared" si="4"/>
        <v>17674238</v>
      </c>
      <c r="I42" s="63">
        <f t="shared" si="4"/>
        <v>20201191</v>
      </c>
      <c r="J42" s="64">
        <f t="shared" si="4"/>
        <v>13972285</v>
      </c>
      <c r="K42" s="60">
        <f t="shared" si="4"/>
        <v>12803265</v>
      </c>
      <c r="L42" s="61">
        <f t="shared" si="4"/>
        <v>7447195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2634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1929000</v>
      </c>
      <c r="E44" s="61">
        <f t="shared" si="4"/>
        <v>2134501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24593015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14048374</v>
      </c>
      <c r="D45" s="6">
        <f t="shared" si="4"/>
        <v>17729107</v>
      </c>
      <c r="E45" s="61">
        <f t="shared" si="4"/>
        <v>9429025</v>
      </c>
      <c r="F45" s="62">
        <f t="shared" si="4"/>
        <v>12990020</v>
      </c>
      <c r="G45" s="60">
        <f t="shared" si="4"/>
        <v>16844986</v>
      </c>
      <c r="H45" s="60">
        <f t="shared" si="4"/>
        <v>15051523</v>
      </c>
      <c r="I45" s="63">
        <f t="shared" si="4"/>
        <v>21984977</v>
      </c>
      <c r="J45" s="64">
        <f t="shared" si="4"/>
        <v>16656966</v>
      </c>
      <c r="K45" s="60">
        <f t="shared" si="4"/>
        <v>15259530</v>
      </c>
      <c r="L45" s="61">
        <f t="shared" si="4"/>
        <v>11852000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2444373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85453032</v>
      </c>
      <c r="D49" s="72">
        <f aca="true" t="shared" si="6" ref="D49:L49">SUM(D41:D48)</f>
        <v>104792522</v>
      </c>
      <c r="E49" s="73">
        <f t="shared" si="6"/>
        <v>89215838</v>
      </c>
      <c r="F49" s="74">
        <f t="shared" si="6"/>
        <v>74689669</v>
      </c>
      <c r="G49" s="72">
        <f t="shared" si="6"/>
        <v>81428433</v>
      </c>
      <c r="H49" s="72">
        <f>SUM(H41:H48)</f>
        <v>71535638</v>
      </c>
      <c r="I49" s="75">
        <f t="shared" si="6"/>
        <v>108982800</v>
      </c>
      <c r="J49" s="76">
        <f t="shared" si="6"/>
        <v>81242586</v>
      </c>
      <c r="K49" s="72">
        <f t="shared" si="6"/>
        <v>79995064</v>
      </c>
      <c r="L49" s="73">
        <f t="shared" si="6"/>
        <v>84275813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17462968</v>
      </c>
      <c r="D52" s="6">
        <v>549075542</v>
      </c>
      <c r="E52" s="7">
        <v>563678256</v>
      </c>
      <c r="F52" s="8">
        <v>543415253</v>
      </c>
      <c r="G52" s="6">
        <v>516993570</v>
      </c>
      <c r="H52" s="6"/>
      <c r="I52" s="9">
        <v>549831975</v>
      </c>
      <c r="J52" s="10">
        <v>618479243</v>
      </c>
      <c r="K52" s="6">
        <v>602090194</v>
      </c>
      <c r="L52" s="7">
        <v>584772230</v>
      </c>
    </row>
    <row r="53" spans="1:12" ht="13.5">
      <c r="A53" s="79" t="s">
        <v>20</v>
      </c>
      <c r="B53" s="47"/>
      <c r="C53" s="6">
        <v>10185244</v>
      </c>
      <c r="D53" s="6">
        <v>313988667</v>
      </c>
      <c r="E53" s="7">
        <v>317767075</v>
      </c>
      <c r="F53" s="8">
        <v>312128577</v>
      </c>
      <c r="G53" s="6">
        <v>315719514</v>
      </c>
      <c r="H53" s="6"/>
      <c r="I53" s="9">
        <v>316320498</v>
      </c>
      <c r="J53" s="10">
        <v>314149645</v>
      </c>
      <c r="K53" s="6">
        <v>309240009</v>
      </c>
      <c r="L53" s="7">
        <v>303861062</v>
      </c>
    </row>
    <row r="54" spans="1:12" ht="13.5">
      <c r="A54" s="79" t="s">
        <v>21</v>
      </c>
      <c r="B54" s="47"/>
      <c r="C54" s="6">
        <v>6272088</v>
      </c>
      <c r="D54" s="6">
        <v>277409971</v>
      </c>
      <c r="E54" s="7">
        <v>279820247</v>
      </c>
      <c r="F54" s="8">
        <v>277817053</v>
      </c>
      <c r="G54" s="6">
        <v>278205356</v>
      </c>
      <c r="H54" s="6"/>
      <c r="I54" s="9">
        <v>276696063</v>
      </c>
      <c r="J54" s="10">
        <v>285766999</v>
      </c>
      <c r="K54" s="6">
        <v>300060395</v>
      </c>
      <c r="L54" s="7">
        <v>350288689</v>
      </c>
    </row>
    <row r="55" spans="1:12" ht="13.5">
      <c r="A55" s="79" t="s">
        <v>22</v>
      </c>
      <c r="B55" s="47"/>
      <c r="C55" s="6">
        <v>36495672</v>
      </c>
      <c r="D55" s="6">
        <v>405880489</v>
      </c>
      <c r="E55" s="7">
        <v>399879748</v>
      </c>
      <c r="F55" s="8">
        <v>400327146</v>
      </c>
      <c r="G55" s="6">
        <v>392221222</v>
      </c>
      <c r="H55" s="6"/>
      <c r="I55" s="9">
        <v>389838024</v>
      </c>
      <c r="J55" s="10">
        <v>389868064</v>
      </c>
      <c r="K55" s="6">
        <v>375675621</v>
      </c>
      <c r="L55" s="7">
        <v>333613509</v>
      </c>
    </row>
    <row r="56" spans="1:12" ht="13.5">
      <c r="A56" s="79" t="s">
        <v>23</v>
      </c>
      <c r="B56" s="47"/>
      <c r="C56" s="6"/>
      <c r="D56" s="6">
        <v>5109091</v>
      </c>
      <c r="E56" s="7">
        <v>4736780</v>
      </c>
      <c r="F56" s="8">
        <v>4227049</v>
      </c>
      <c r="G56" s="6">
        <v>4357915</v>
      </c>
      <c r="H56" s="6"/>
      <c r="I56" s="9">
        <v>4347950</v>
      </c>
      <c r="J56" s="10">
        <v>4055944</v>
      </c>
      <c r="K56" s="6">
        <v>3114549</v>
      </c>
      <c r="L56" s="7">
        <v>5368005</v>
      </c>
    </row>
    <row r="57" spans="1:12" ht="13.5">
      <c r="A57" s="80" t="s">
        <v>24</v>
      </c>
      <c r="B57" s="47"/>
      <c r="C57" s="21">
        <f>SUM(C52:C56)</f>
        <v>70415972</v>
      </c>
      <c r="D57" s="21">
        <f aca="true" t="shared" si="7" ref="D57:L57">SUM(D52:D56)</f>
        <v>1551463760</v>
      </c>
      <c r="E57" s="22">
        <f t="shared" si="7"/>
        <v>1565882106</v>
      </c>
      <c r="F57" s="23">
        <f t="shared" si="7"/>
        <v>1537915078</v>
      </c>
      <c r="G57" s="21">
        <f t="shared" si="7"/>
        <v>1507497577</v>
      </c>
      <c r="H57" s="21">
        <f>SUM(H52:H56)</f>
        <v>0</v>
      </c>
      <c r="I57" s="24">
        <f t="shared" si="7"/>
        <v>1537034510</v>
      </c>
      <c r="J57" s="25">
        <f t="shared" si="7"/>
        <v>1612319895</v>
      </c>
      <c r="K57" s="21">
        <f t="shared" si="7"/>
        <v>1590180768</v>
      </c>
      <c r="L57" s="22">
        <f t="shared" si="7"/>
        <v>1577903495</v>
      </c>
    </row>
    <row r="58" spans="1:12" ht="13.5">
      <c r="A58" s="77" t="s">
        <v>25</v>
      </c>
      <c r="B58" s="39"/>
      <c r="C58" s="6">
        <v>988686</v>
      </c>
      <c r="D58" s="6">
        <v>14854820</v>
      </c>
      <c r="E58" s="7">
        <v>15893790</v>
      </c>
      <c r="F58" s="8">
        <v>33678470</v>
      </c>
      <c r="G58" s="6">
        <v>35517057</v>
      </c>
      <c r="H58" s="6"/>
      <c r="I58" s="9">
        <v>23495164</v>
      </c>
      <c r="J58" s="10">
        <v>26023788</v>
      </c>
      <c r="K58" s="6">
        <v>34917937</v>
      </c>
      <c r="L58" s="7">
        <v>38329239</v>
      </c>
    </row>
    <row r="59" spans="1:12" ht="13.5">
      <c r="A59" s="77" t="s">
        <v>26</v>
      </c>
      <c r="B59" s="39"/>
      <c r="C59" s="11"/>
      <c r="D59" s="11">
        <v>767266</v>
      </c>
      <c r="E59" s="12">
        <v>769900</v>
      </c>
      <c r="F59" s="13">
        <v>769900</v>
      </c>
      <c r="G59" s="11">
        <v>769900</v>
      </c>
      <c r="H59" s="11"/>
      <c r="I59" s="14">
        <v>769900</v>
      </c>
      <c r="J59" s="15">
        <v>769900</v>
      </c>
      <c r="K59" s="11">
        <v>769900</v>
      </c>
      <c r="L59" s="12">
        <v>769900</v>
      </c>
    </row>
    <row r="60" spans="1:12" ht="13.5">
      <c r="A60" s="77" t="s">
        <v>27</v>
      </c>
      <c r="B60" s="39"/>
      <c r="C60" s="6"/>
      <c r="D60" s="6">
        <v>26638601</v>
      </c>
      <c r="E60" s="7">
        <v>29170620</v>
      </c>
      <c r="F60" s="8">
        <v>26380526</v>
      </c>
      <c r="G60" s="6">
        <v>29145896</v>
      </c>
      <c r="H60" s="6"/>
      <c r="I60" s="9">
        <v>55338896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14048374</v>
      </c>
      <c r="D61" s="6">
        <v>197151164</v>
      </c>
      <c r="E61" s="7">
        <v>190644333</v>
      </c>
      <c r="F61" s="8">
        <v>191481091</v>
      </c>
      <c r="G61" s="6">
        <v>189567652</v>
      </c>
      <c r="H61" s="6"/>
      <c r="I61" s="9">
        <v>207107738</v>
      </c>
      <c r="J61" s="10">
        <v>157230894</v>
      </c>
      <c r="K61" s="6">
        <v>162630461</v>
      </c>
      <c r="L61" s="7">
        <v>164558096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>
        <v>3046997</v>
      </c>
      <c r="E64" s="7">
        <v>2480389</v>
      </c>
      <c r="F64" s="8">
        <v>2142311</v>
      </c>
      <c r="G64" s="6">
        <v>1734994</v>
      </c>
      <c r="H64" s="6"/>
      <c r="I64" s="9">
        <v>1822728</v>
      </c>
      <c r="J64" s="10">
        <v>1793904</v>
      </c>
      <c r="K64" s="6">
        <v>1204425</v>
      </c>
      <c r="L64" s="7">
        <v>975779</v>
      </c>
    </row>
    <row r="65" spans="1:12" ht="13.5">
      <c r="A65" s="70" t="s">
        <v>40</v>
      </c>
      <c r="B65" s="71"/>
      <c r="C65" s="72">
        <f>SUM(C57:C64)</f>
        <v>85453032</v>
      </c>
      <c r="D65" s="72">
        <f aca="true" t="shared" si="8" ref="D65:L65">SUM(D57:D64)</f>
        <v>1793922608</v>
      </c>
      <c r="E65" s="73">
        <f t="shared" si="8"/>
        <v>1804841138</v>
      </c>
      <c r="F65" s="74">
        <f t="shared" si="8"/>
        <v>1792367376</v>
      </c>
      <c r="G65" s="72">
        <f t="shared" si="8"/>
        <v>1764233076</v>
      </c>
      <c r="H65" s="72">
        <f>SUM(H57:H64)</f>
        <v>0</v>
      </c>
      <c r="I65" s="75">
        <f t="shared" si="8"/>
        <v>1825568936</v>
      </c>
      <c r="J65" s="82">
        <f t="shared" si="8"/>
        <v>1798138381</v>
      </c>
      <c r="K65" s="72">
        <f t="shared" si="8"/>
        <v>1789703491</v>
      </c>
      <c r="L65" s="73">
        <f t="shared" si="8"/>
        <v>1782536509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69938786</v>
      </c>
      <c r="D68" s="60">
        <v>73824404</v>
      </c>
      <c r="E68" s="61">
        <v>74168346</v>
      </c>
      <c r="F68" s="62">
        <v>83677714</v>
      </c>
      <c r="G68" s="60">
        <v>82177715</v>
      </c>
      <c r="H68" s="60"/>
      <c r="I68" s="63">
        <v>76427373</v>
      </c>
      <c r="J68" s="64">
        <v>83982726</v>
      </c>
      <c r="K68" s="60">
        <v>85947827</v>
      </c>
      <c r="L68" s="61">
        <v>88836561</v>
      </c>
    </row>
    <row r="69" spans="1:12" ht="13.5">
      <c r="A69" s="84" t="s">
        <v>43</v>
      </c>
      <c r="B69" s="39" t="s">
        <v>44</v>
      </c>
      <c r="C69" s="60">
        <f>SUM(C75:C79)</f>
        <v>17029599</v>
      </c>
      <c r="D69" s="60">
        <f aca="true" t="shared" si="9" ref="D69:L69">SUM(D75:D79)</f>
        <v>19650713</v>
      </c>
      <c r="E69" s="61">
        <f t="shared" si="9"/>
        <v>30293058</v>
      </c>
      <c r="F69" s="62">
        <f t="shared" si="9"/>
        <v>46868130</v>
      </c>
      <c r="G69" s="60">
        <f t="shared" si="9"/>
        <v>46193130</v>
      </c>
      <c r="H69" s="60">
        <f>SUM(H75:H79)</f>
        <v>29069902</v>
      </c>
      <c r="I69" s="63">
        <f t="shared" si="9"/>
        <v>29994052</v>
      </c>
      <c r="J69" s="64">
        <f t="shared" si="9"/>
        <v>67394359</v>
      </c>
      <c r="K69" s="60">
        <f t="shared" si="9"/>
        <v>48511703</v>
      </c>
      <c r="L69" s="61">
        <f t="shared" si="9"/>
        <v>41284807</v>
      </c>
    </row>
    <row r="70" spans="1:12" ht="13.5">
      <c r="A70" s="79" t="s">
        <v>19</v>
      </c>
      <c r="B70" s="47"/>
      <c r="C70" s="6">
        <v>3406048</v>
      </c>
      <c r="D70" s="6">
        <v>4591251</v>
      </c>
      <c r="E70" s="7">
        <v>14281110</v>
      </c>
      <c r="F70" s="8">
        <v>23551150</v>
      </c>
      <c r="G70" s="6">
        <v>23551150</v>
      </c>
      <c r="H70" s="6">
        <v>11704540</v>
      </c>
      <c r="I70" s="9">
        <v>11706114</v>
      </c>
      <c r="J70" s="10">
        <v>35566727</v>
      </c>
      <c r="K70" s="6">
        <v>23564432</v>
      </c>
      <c r="L70" s="7">
        <v>14647226</v>
      </c>
    </row>
    <row r="71" spans="1:12" ht="13.5">
      <c r="A71" s="79" t="s">
        <v>20</v>
      </c>
      <c r="B71" s="47"/>
      <c r="C71" s="6">
        <v>934287</v>
      </c>
      <c r="D71" s="6">
        <v>1107741</v>
      </c>
      <c r="E71" s="7">
        <v>836511</v>
      </c>
      <c r="F71" s="8">
        <v>1223958</v>
      </c>
      <c r="G71" s="6">
        <v>1223958</v>
      </c>
      <c r="H71" s="6">
        <v>1178533</v>
      </c>
      <c r="I71" s="9">
        <v>1185605</v>
      </c>
      <c r="J71" s="10">
        <v>1963117</v>
      </c>
      <c r="K71" s="6">
        <v>2087369</v>
      </c>
      <c r="L71" s="7">
        <v>2220220</v>
      </c>
    </row>
    <row r="72" spans="1:12" ht="13.5">
      <c r="A72" s="79" t="s">
        <v>21</v>
      </c>
      <c r="B72" s="47"/>
      <c r="C72" s="6">
        <v>923791</v>
      </c>
      <c r="D72" s="6">
        <v>791770</v>
      </c>
      <c r="E72" s="7">
        <v>904833</v>
      </c>
      <c r="F72" s="8">
        <v>1179413</v>
      </c>
      <c r="G72" s="6">
        <v>1179413</v>
      </c>
      <c r="H72" s="6">
        <v>1127881</v>
      </c>
      <c r="I72" s="9">
        <v>1133587</v>
      </c>
      <c r="J72" s="10"/>
      <c r="K72" s="6"/>
      <c r="L72" s="7"/>
    </row>
    <row r="73" spans="1:12" ht="13.5">
      <c r="A73" s="79" t="s">
        <v>22</v>
      </c>
      <c r="B73" s="47"/>
      <c r="C73" s="6">
        <v>1494275</v>
      </c>
      <c r="D73" s="6">
        <v>1637954</v>
      </c>
      <c r="E73" s="7">
        <v>2421154</v>
      </c>
      <c r="F73" s="8">
        <v>1982776</v>
      </c>
      <c r="G73" s="6">
        <v>2472776</v>
      </c>
      <c r="H73" s="6">
        <v>2448757</v>
      </c>
      <c r="I73" s="9">
        <v>2527277</v>
      </c>
      <c r="J73" s="10">
        <v>2332866</v>
      </c>
      <c r="K73" s="6">
        <v>2445956</v>
      </c>
      <c r="L73" s="7">
        <v>2564849</v>
      </c>
    </row>
    <row r="74" spans="1:12" ht="13.5">
      <c r="A74" s="79" t="s">
        <v>23</v>
      </c>
      <c r="B74" s="47"/>
      <c r="C74" s="6">
        <v>3872238</v>
      </c>
      <c r="D74" s="6"/>
      <c r="E74" s="7">
        <v>4145827</v>
      </c>
      <c r="F74" s="8">
        <v>4704699</v>
      </c>
      <c r="G74" s="6">
        <v>4704699</v>
      </c>
      <c r="H74" s="6">
        <v>3698701</v>
      </c>
      <c r="I74" s="9">
        <v>3698702</v>
      </c>
      <c r="J74" s="10">
        <v>6571506</v>
      </c>
      <c r="K74" s="6">
        <v>6909648</v>
      </c>
      <c r="L74" s="7">
        <v>7288542</v>
      </c>
    </row>
    <row r="75" spans="1:12" ht="13.5">
      <c r="A75" s="85" t="s">
        <v>24</v>
      </c>
      <c r="B75" s="47"/>
      <c r="C75" s="21">
        <f>SUM(C70:C74)</f>
        <v>10630639</v>
      </c>
      <c r="D75" s="21">
        <f aca="true" t="shared" si="10" ref="D75:L75">SUM(D70:D74)</f>
        <v>8128716</v>
      </c>
      <c r="E75" s="22">
        <f t="shared" si="10"/>
        <v>22589435</v>
      </c>
      <c r="F75" s="23">
        <f t="shared" si="10"/>
        <v>32641996</v>
      </c>
      <c r="G75" s="21">
        <f t="shared" si="10"/>
        <v>33131996</v>
      </c>
      <c r="H75" s="21">
        <f>SUM(H70:H74)</f>
        <v>20158412</v>
      </c>
      <c r="I75" s="24">
        <f t="shared" si="10"/>
        <v>20251285</v>
      </c>
      <c r="J75" s="25">
        <f t="shared" si="10"/>
        <v>46434216</v>
      </c>
      <c r="K75" s="21">
        <f t="shared" si="10"/>
        <v>35007405</v>
      </c>
      <c r="L75" s="22">
        <f t="shared" si="10"/>
        <v>26720837</v>
      </c>
    </row>
    <row r="76" spans="1:12" ht="13.5">
      <c r="A76" s="86" t="s">
        <v>25</v>
      </c>
      <c r="B76" s="39"/>
      <c r="C76" s="6">
        <v>648047</v>
      </c>
      <c r="D76" s="6">
        <v>1437503</v>
      </c>
      <c r="E76" s="7">
        <v>658650</v>
      </c>
      <c r="F76" s="8">
        <v>1959585</v>
      </c>
      <c r="G76" s="6">
        <v>1244585</v>
      </c>
      <c r="H76" s="6">
        <v>879963</v>
      </c>
      <c r="I76" s="9">
        <v>1096478</v>
      </c>
      <c r="J76" s="10">
        <v>938365</v>
      </c>
      <c r="K76" s="6">
        <v>874896</v>
      </c>
      <c r="L76" s="7">
        <v>913321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5750913</v>
      </c>
      <c r="D79" s="6">
        <v>10084494</v>
      </c>
      <c r="E79" s="7">
        <v>7044973</v>
      </c>
      <c r="F79" s="8">
        <v>12266549</v>
      </c>
      <c r="G79" s="6">
        <v>11816549</v>
      </c>
      <c r="H79" s="6">
        <v>8031527</v>
      </c>
      <c r="I79" s="9">
        <v>8646289</v>
      </c>
      <c r="J79" s="10">
        <v>20021778</v>
      </c>
      <c r="K79" s="6">
        <v>12629402</v>
      </c>
      <c r="L79" s="7">
        <v>13650649</v>
      </c>
    </row>
    <row r="80" spans="1:12" ht="13.5">
      <c r="A80" s="87" t="s">
        <v>46</v>
      </c>
      <c r="B80" s="71"/>
      <c r="C80" s="72">
        <f>SUM(C68:C69)</f>
        <v>86968385</v>
      </c>
      <c r="D80" s="72">
        <f aca="true" t="shared" si="11" ref="D80:L80">SUM(D68:D69)</f>
        <v>93475117</v>
      </c>
      <c r="E80" s="73">
        <f t="shared" si="11"/>
        <v>104461404</v>
      </c>
      <c r="F80" s="74">
        <f t="shared" si="11"/>
        <v>130545844</v>
      </c>
      <c r="G80" s="72">
        <f t="shared" si="11"/>
        <v>128370845</v>
      </c>
      <c r="H80" s="72">
        <f>SUM(H68:H69)</f>
        <v>29069902</v>
      </c>
      <c r="I80" s="75">
        <f t="shared" si="11"/>
        <v>106421425</v>
      </c>
      <c r="J80" s="76">
        <f t="shared" si="11"/>
        <v>151377085</v>
      </c>
      <c r="K80" s="72">
        <f t="shared" si="11"/>
        <v>134459530</v>
      </c>
      <c r="L80" s="73">
        <f t="shared" si="11"/>
        <v>130121368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1.910875889799682</v>
      </c>
      <c r="D82" s="95">
        <f t="shared" si="12"/>
        <v>1.47470524346225</v>
      </c>
      <c r="E82" s="96">
        <f t="shared" si="12"/>
        <v>0.4945407851935125</v>
      </c>
      <c r="F82" s="97">
        <f t="shared" si="12"/>
        <v>1.0530408999225398</v>
      </c>
      <c r="G82" s="95">
        <f t="shared" si="12"/>
        <v>0.8581889312700125</v>
      </c>
      <c r="H82" s="95">
        <f t="shared" si="12"/>
        <v>0.943298671652362</v>
      </c>
      <c r="I82" s="98">
        <f t="shared" si="12"/>
        <v>0.48200844054058983</v>
      </c>
      <c r="J82" s="99">
        <f t="shared" si="12"/>
        <v>0.8890182244928575</v>
      </c>
      <c r="K82" s="95">
        <f t="shared" si="12"/>
        <v>0.7634998178412734</v>
      </c>
      <c r="L82" s="96">
        <f t="shared" si="12"/>
        <v>4.109258444745214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0.8020809082960062</v>
      </c>
      <c r="D83" s="95">
        <f t="shared" si="13"/>
        <v>0.8458864903264237</v>
      </c>
      <c r="E83" s="96">
        <f t="shared" si="13"/>
        <v>0.39803174254418455</v>
      </c>
      <c r="F83" s="97">
        <f t="shared" si="13"/>
        <v>0.457823800014422</v>
      </c>
      <c r="G83" s="95">
        <f t="shared" si="13"/>
        <v>0.4576305997313262</v>
      </c>
      <c r="H83" s="95">
        <f t="shared" si="13"/>
        <v>0</v>
      </c>
      <c r="I83" s="98">
        <f t="shared" si="13"/>
        <v>0.46378104609195453</v>
      </c>
      <c r="J83" s="99">
        <f t="shared" si="13"/>
        <v>0.4552692181008747</v>
      </c>
      <c r="K83" s="95">
        <f t="shared" si="13"/>
        <v>0.40295987936960875</v>
      </c>
      <c r="L83" s="96">
        <f t="shared" si="13"/>
        <v>0.7629864015109725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0.199</v>
      </c>
      <c r="D84" s="95">
        <f t="shared" si="14"/>
        <v>0.011</v>
      </c>
      <c r="E84" s="96">
        <f t="shared" si="14"/>
        <v>0.017</v>
      </c>
      <c r="F84" s="97">
        <f t="shared" si="14"/>
        <v>0.026</v>
      </c>
      <c r="G84" s="95">
        <f t="shared" si="14"/>
        <v>0.026</v>
      </c>
      <c r="H84" s="95">
        <f t="shared" si="14"/>
        <v>0</v>
      </c>
      <c r="I84" s="98">
        <f t="shared" si="14"/>
        <v>0.016</v>
      </c>
      <c r="J84" s="99">
        <f t="shared" si="14"/>
        <v>0.037</v>
      </c>
      <c r="K84" s="95">
        <f t="shared" si="14"/>
        <v>0.027</v>
      </c>
      <c r="L84" s="96">
        <f t="shared" si="14"/>
        <v>0.023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0.86</v>
      </c>
      <c r="D85" s="95">
        <f t="shared" si="15"/>
        <v>0.05</v>
      </c>
      <c r="E85" s="96">
        <f t="shared" si="15"/>
        <v>0.03</v>
      </c>
      <c r="F85" s="97">
        <f t="shared" si="15"/>
        <v>0.05</v>
      </c>
      <c r="G85" s="95">
        <f t="shared" si="15"/>
        <v>0.05</v>
      </c>
      <c r="H85" s="95">
        <f t="shared" si="15"/>
        <v>0</v>
      </c>
      <c r="I85" s="98">
        <f t="shared" si="15"/>
        <v>0.04</v>
      </c>
      <c r="J85" s="99">
        <f t="shared" si="15"/>
        <v>0.06</v>
      </c>
      <c r="K85" s="95">
        <f t="shared" si="15"/>
        <v>0.05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>
        <v>86451942</v>
      </c>
      <c r="K90" s="11">
        <v>60349178</v>
      </c>
      <c r="L90" s="27">
        <v>49942371</v>
      </c>
    </row>
    <row r="91" spans="1:12" ht="13.5">
      <c r="A91" s="86" t="s">
        <v>50</v>
      </c>
      <c r="B91" s="94"/>
      <c r="C91" s="6"/>
      <c r="D91" s="6"/>
      <c r="E91" s="7"/>
      <c r="F91" s="8">
        <v>46868129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46868129</v>
      </c>
      <c r="G92" s="6"/>
      <c r="H92" s="6">
        <v>29070882</v>
      </c>
      <c r="I92" s="9"/>
      <c r="J92" s="10"/>
      <c r="K92" s="6"/>
      <c r="L92" s="26"/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93736258</v>
      </c>
      <c r="G93" s="72">
        <f t="shared" si="16"/>
        <v>0</v>
      </c>
      <c r="H93" s="72">
        <f>SUM(H89:H92)</f>
        <v>29070882</v>
      </c>
      <c r="I93" s="75">
        <f t="shared" si="16"/>
        <v>0</v>
      </c>
      <c r="J93" s="76">
        <f t="shared" si="16"/>
        <v>86451942</v>
      </c>
      <c r="K93" s="72">
        <f t="shared" si="16"/>
        <v>60349178</v>
      </c>
      <c r="L93" s="121">
        <f t="shared" si="16"/>
        <v>49942371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17643234</v>
      </c>
      <c r="D5" s="40">
        <f aca="true" t="shared" si="0" ref="D5:L5">SUM(D11:D18)</f>
        <v>13252853</v>
      </c>
      <c r="E5" s="41">
        <f t="shared" si="0"/>
        <v>9553242</v>
      </c>
      <c r="F5" s="42">
        <f t="shared" si="0"/>
        <v>11304780</v>
      </c>
      <c r="G5" s="40">
        <f t="shared" si="0"/>
        <v>11304780</v>
      </c>
      <c r="H5" s="40">
        <f>SUM(H11:H18)</f>
        <v>10975477</v>
      </c>
      <c r="I5" s="43">
        <f t="shared" si="0"/>
        <v>10867397</v>
      </c>
      <c r="J5" s="44">
        <f t="shared" si="0"/>
        <v>5619500</v>
      </c>
      <c r="K5" s="40">
        <f t="shared" si="0"/>
        <v>2615500</v>
      </c>
      <c r="L5" s="41">
        <f t="shared" si="0"/>
        <v>3273700</v>
      </c>
    </row>
    <row r="6" spans="1:12" ht="13.5">
      <c r="A6" s="46" t="s">
        <v>19</v>
      </c>
      <c r="B6" s="47"/>
      <c r="C6" s="6"/>
      <c r="D6" s="6"/>
      <c r="E6" s="7"/>
      <c r="F6" s="8"/>
      <c r="G6" s="6"/>
      <c r="H6" s="6"/>
      <c r="I6" s="9"/>
      <c r="J6" s="10"/>
      <c r="K6" s="6"/>
      <c r="L6" s="7"/>
    </row>
    <row r="7" spans="1:12" ht="13.5">
      <c r="A7" s="46" t="s">
        <v>20</v>
      </c>
      <c r="B7" s="47"/>
      <c r="C7" s="6"/>
      <c r="D7" s="6"/>
      <c r="E7" s="7"/>
      <c r="F7" s="8"/>
      <c r="G7" s="6"/>
      <c r="H7" s="6"/>
      <c r="I7" s="9"/>
      <c r="J7" s="10"/>
      <c r="K7" s="6"/>
      <c r="L7" s="7"/>
    </row>
    <row r="8" spans="1:12" ht="13.5">
      <c r="A8" s="46" t="s">
        <v>21</v>
      </c>
      <c r="B8" s="47"/>
      <c r="C8" s="6">
        <v>15969028</v>
      </c>
      <c r="D8" s="6">
        <v>6076127</v>
      </c>
      <c r="E8" s="7">
        <v>2895573</v>
      </c>
      <c r="F8" s="8">
        <v>750000</v>
      </c>
      <c r="G8" s="6">
        <v>750000</v>
      </c>
      <c r="H8" s="6">
        <v>515835</v>
      </c>
      <c r="I8" s="9">
        <v>3752992</v>
      </c>
      <c r="J8" s="10"/>
      <c r="K8" s="6"/>
      <c r="L8" s="7"/>
    </row>
    <row r="9" spans="1:12" ht="13.5">
      <c r="A9" s="46" t="s">
        <v>22</v>
      </c>
      <c r="B9" s="47"/>
      <c r="C9" s="6"/>
      <c r="D9" s="6"/>
      <c r="E9" s="7"/>
      <c r="F9" s="8"/>
      <c r="G9" s="6"/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15969028</v>
      </c>
      <c r="D11" s="21">
        <f aca="true" t="shared" si="1" ref="D11:L11">SUM(D6:D10)</f>
        <v>6076127</v>
      </c>
      <c r="E11" s="22">
        <f t="shared" si="1"/>
        <v>2895573</v>
      </c>
      <c r="F11" s="23">
        <f t="shared" si="1"/>
        <v>750000</v>
      </c>
      <c r="G11" s="21">
        <f t="shared" si="1"/>
        <v>750000</v>
      </c>
      <c r="H11" s="21">
        <f>SUM(H6:H10)</f>
        <v>515835</v>
      </c>
      <c r="I11" s="24">
        <f t="shared" si="1"/>
        <v>3752992</v>
      </c>
      <c r="J11" s="25">
        <f t="shared" si="1"/>
        <v>0</v>
      </c>
      <c r="K11" s="21">
        <f t="shared" si="1"/>
        <v>0</v>
      </c>
      <c r="L11" s="22">
        <f t="shared" si="1"/>
        <v>0</v>
      </c>
    </row>
    <row r="12" spans="1:12" ht="13.5">
      <c r="A12" s="49" t="s">
        <v>25</v>
      </c>
      <c r="B12" s="39"/>
      <c r="C12" s="6"/>
      <c r="D12" s="6"/>
      <c r="E12" s="7">
        <v>17081</v>
      </c>
      <c r="F12" s="8"/>
      <c r="G12" s="6"/>
      <c r="H12" s="6">
        <v>2806</v>
      </c>
      <c r="I12" s="9"/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1674206</v>
      </c>
      <c r="D15" s="6">
        <v>7176726</v>
      </c>
      <c r="E15" s="7">
        <v>6609338</v>
      </c>
      <c r="F15" s="8">
        <v>10554780</v>
      </c>
      <c r="G15" s="6">
        <v>10554780</v>
      </c>
      <c r="H15" s="6">
        <v>10456836</v>
      </c>
      <c r="I15" s="9">
        <v>7114405</v>
      </c>
      <c r="J15" s="10">
        <v>5619500</v>
      </c>
      <c r="K15" s="6">
        <v>2615500</v>
      </c>
      <c r="L15" s="7">
        <v>3273700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31250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3345000</v>
      </c>
      <c r="K20" s="53">
        <f t="shared" si="2"/>
        <v>3115000</v>
      </c>
      <c r="L20" s="54">
        <f t="shared" si="2"/>
        <v>8120000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>
        <v>5000000</v>
      </c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5000000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>
        <v>3345000</v>
      </c>
      <c r="K30" s="6">
        <v>3115000</v>
      </c>
      <c r="L30" s="7">
        <v>3120000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0</v>
      </c>
      <c r="H36" s="6">
        <f>H6+H21</f>
        <v>0</v>
      </c>
      <c r="I36" s="9">
        <f t="shared" si="4"/>
        <v>0</v>
      </c>
      <c r="J36" s="10">
        <f t="shared" si="4"/>
        <v>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0</v>
      </c>
      <c r="H37" s="6">
        <f>H7+H22</f>
        <v>0</v>
      </c>
      <c r="I37" s="9">
        <f t="shared" si="4"/>
        <v>0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15969028</v>
      </c>
      <c r="D38" s="6">
        <f t="shared" si="4"/>
        <v>6076127</v>
      </c>
      <c r="E38" s="7">
        <f t="shared" si="4"/>
        <v>2895573</v>
      </c>
      <c r="F38" s="8">
        <f t="shared" si="4"/>
        <v>750000</v>
      </c>
      <c r="G38" s="6">
        <f t="shared" si="4"/>
        <v>750000</v>
      </c>
      <c r="H38" s="6">
        <f>H8+H23</f>
        <v>515835</v>
      </c>
      <c r="I38" s="9">
        <f t="shared" si="4"/>
        <v>3752992</v>
      </c>
      <c r="J38" s="10">
        <f t="shared" si="4"/>
        <v>0</v>
      </c>
      <c r="K38" s="6">
        <f t="shared" si="4"/>
        <v>0</v>
      </c>
      <c r="L38" s="7">
        <f t="shared" si="4"/>
        <v>5000000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15969028</v>
      </c>
      <c r="D41" s="21">
        <f aca="true" t="shared" si="5" ref="D41:L41">SUM(D36:D40)</f>
        <v>6076127</v>
      </c>
      <c r="E41" s="22">
        <f t="shared" si="5"/>
        <v>2895573</v>
      </c>
      <c r="F41" s="23">
        <f t="shared" si="5"/>
        <v>750000</v>
      </c>
      <c r="G41" s="21">
        <f t="shared" si="5"/>
        <v>750000</v>
      </c>
      <c r="H41" s="21">
        <f>SUM(H36:H40)</f>
        <v>515835</v>
      </c>
      <c r="I41" s="24">
        <f t="shared" si="5"/>
        <v>3752992</v>
      </c>
      <c r="J41" s="25">
        <f t="shared" si="5"/>
        <v>0</v>
      </c>
      <c r="K41" s="21">
        <f t="shared" si="5"/>
        <v>0</v>
      </c>
      <c r="L41" s="22">
        <f t="shared" si="5"/>
        <v>5000000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17081</v>
      </c>
      <c r="F42" s="62">
        <f t="shared" si="4"/>
        <v>0</v>
      </c>
      <c r="G42" s="60">
        <f t="shared" si="4"/>
        <v>0</v>
      </c>
      <c r="H42" s="60">
        <f t="shared" si="4"/>
        <v>2806</v>
      </c>
      <c r="I42" s="63">
        <f t="shared" si="4"/>
        <v>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1674206</v>
      </c>
      <c r="D45" s="6">
        <f t="shared" si="4"/>
        <v>7176726</v>
      </c>
      <c r="E45" s="61">
        <f t="shared" si="4"/>
        <v>6609338</v>
      </c>
      <c r="F45" s="62">
        <f t="shared" si="4"/>
        <v>10554780</v>
      </c>
      <c r="G45" s="60">
        <f t="shared" si="4"/>
        <v>10554780</v>
      </c>
      <c r="H45" s="60">
        <f t="shared" si="4"/>
        <v>10456836</v>
      </c>
      <c r="I45" s="63">
        <f t="shared" si="4"/>
        <v>7114405</v>
      </c>
      <c r="J45" s="64">
        <f t="shared" si="4"/>
        <v>8964500</v>
      </c>
      <c r="K45" s="60">
        <f t="shared" si="4"/>
        <v>5730500</v>
      </c>
      <c r="L45" s="61">
        <f t="shared" si="4"/>
        <v>6393700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31250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17643234</v>
      </c>
      <c r="D49" s="72">
        <f aca="true" t="shared" si="6" ref="D49:L49">SUM(D41:D48)</f>
        <v>13252853</v>
      </c>
      <c r="E49" s="73">
        <f t="shared" si="6"/>
        <v>9553242</v>
      </c>
      <c r="F49" s="74">
        <f t="shared" si="6"/>
        <v>11304780</v>
      </c>
      <c r="G49" s="72">
        <f t="shared" si="6"/>
        <v>11304780</v>
      </c>
      <c r="H49" s="72">
        <f>SUM(H41:H48)</f>
        <v>10975477</v>
      </c>
      <c r="I49" s="75">
        <f t="shared" si="6"/>
        <v>10867397</v>
      </c>
      <c r="J49" s="76">
        <f t="shared" si="6"/>
        <v>8964500</v>
      </c>
      <c r="K49" s="72">
        <f t="shared" si="6"/>
        <v>5730500</v>
      </c>
      <c r="L49" s="73">
        <f t="shared" si="6"/>
        <v>11393700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140385</v>
      </c>
      <c r="D52" s="6">
        <v>134535</v>
      </c>
      <c r="E52" s="7">
        <v>128685</v>
      </c>
      <c r="F52" s="8">
        <v>134535</v>
      </c>
      <c r="G52" s="6">
        <v>134535</v>
      </c>
      <c r="H52" s="6"/>
      <c r="I52" s="9"/>
      <c r="J52" s="10"/>
      <c r="K52" s="6"/>
      <c r="L52" s="7"/>
    </row>
    <row r="53" spans="1:12" ht="13.5">
      <c r="A53" s="79" t="s">
        <v>20</v>
      </c>
      <c r="B53" s="47"/>
      <c r="C53" s="6">
        <v>473819</v>
      </c>
      <c r="D53" s="6">
        <v>434772</v>
      </c>
      <c r="E53" s="7">
        <v>420774</v>
      </c>
      <c r="F53" s="8">
        <v>434772</v>
      </c>
      <c r="G53" s="6">
        <v>434772</v>
      </c>
      <c r="H53" s="6"/>
      <c r="I53" s="9">
        <v>406776</v>
      </c>
      <c r="J53" s="10">
        <v>1180480</v>
      </c>
      <c r="K53" s="6">
        <v>1153951</v>
      </c>
      <c r="L53" s="7">
        <v>1127422</v>
      </c>
    </row>
    <row r="54" spans="1:12" ht="13.5">
      <c r="A54" s="79" t="s">
        <v>21</v>
      </c>
      <c r="B54" s="47"/>
      <c r="C54" s="6">
        <v>263848602</v>
      </c>
      <c r="D54" s="6">
        <v>267107122</v>
      </c>
      <c r="E54" s="7">
        <v>241567701</v>
      </c>
      <c r="F54" s="8">
        <v>248834221</v>
      </c>
      <c r="G54" s="6">
        <v>248834221</v>
      </c>
      <c r="H54" s="6"/>
      <c r="I54" s="9">
        <v>239087821</v>
      </c>
      <c r="J54" s="10">
        <v>227517209</v>
      </c>
      <c r="K54" s="6">
        <v>218571301</v>
      </c>
      <c r="L54" s="7">
        <v>214529572</v>
      </c>
    </row>
    <row r="55" spans="1:12" ht="13.5">
      <c r="A55" s="79" t="s">
        <v>22</v>
      </c>
      <c r="B55" s="47"/>
      <c r="C55" s="6">
        <v>5557850</v>
      </c>
      <c r="D55" s="6">
        <v>4196400</v>
      </c>
      <c r="E55" s="7">
        <v>4090877</v>
      </c>
      <c r="F55" s="8">
        <v>4196400</v>
      </c>
      <c r="G55" s="6">
        <v>4196400</v>
      </c>
      <c r="H55" s="6"/>
      <c r="I55" s="9">
        <v>3985354</v>
      </c>
      <c r="J55" s="10">
        <v>4282409</v>
      </c>
      <c r="K55" s="6">
        <v>4134895</v>
      </c>
      <c r="L55" s="7">
        <v>3987381</v>
      </c>
    </row>
    <row r="56" spans="1:12" ht="13.5">
      <c r="A56" s="79" t="s">
        <v>23</v>
      </c>
      <c r="B56" s="47"/>
      <c r="C56" s="6">
        <v>24576218</v>
      </c>
      <c r="D56" s="6"/>
      <c r="E56" s="7"/>
      <c r="F56" s="8"/>
      <c r="G56" s="6"/>
      <c r="H56" s="6"/>
      <c r="I56" s="9"/>
      <c r="J56" s="10"/>
      <c r="K56" s="6"/>
      <c r="L56" s="7"/>
    </row>
    <row r="57" spans="1:12" ht="13.5">
      <c r="A57" s="80" t="s">
        <v>24</v>
      </c>
      <c r="B57" s="47"/>
      <c r="C57" s="21">
        <f>SUM(C52:C56)</f>
        <v>294596874</v>
      </c>
      <c r="D57" s="21">
        <f aca="true" t="shared" si="7" ref="D57:L57">SUM(D52:D56)</f>
        <v>271872829</v>
      </c>
      <c r="E57" s="22">
        <f t="shared" si="7"/>
        <v>246208037</v>
      </c>
      <c r="F57" s="23">
        <f t="shared" si="7"/>
        <v>253599928</v>
      </c>
      <c r="G57" s="21">
        <f t="shared" si="7"/>
        <v>253599928</v>
      </c>
      <c r="H57" s="21">
        <f>SUM(H52:H56)</f>
        <v>0</v>
      </c>
      <c r="I57" s="24">
        <f t="shared" si="7"/>
        <v>243479951</v>
      </c>
      <c r="J57" s="25">
        <f t="shared" si="7"/>
        <v>232980098</v>
      </c>
      <c r="K57" s="21">
        <f t="shared" si="7"/>
        <v>223860147</v>
      </c>
      <c r="L57" s="22">
        <f t="shared" si="7"/>
        <v>219644375</v>
      </c>
    </row>
    <row r="58" spans="1:12" ht="13.5">
      <c r="A58" s="77" t="s">
        <v>25</v>
      </c>
      <c r="B58" s="39"/>
      <c r="C58" s="6"/>
      <c r="D58" s="6"/>
      <c r="E58" s="7">
        <v>17081</v>
      </c>
      <c r="F58" s="8">
        <v>61309197</v>
      </c>
      <c r="G58" s="6">
        <v>61309197</v>
      </c>
      <c r="H58" s="6"/>
      <c r="I58" s="9"/>
      <c r="J58" s="10">
        <v>55861657</v>
      </c>
      <c r="K58" s="6">
        <v>53818019</v>
      </c>
      <c r="L58" s="7">
        <v>51774381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4673357</v>
      </c>
      <c r="D60" s="6">
        <v>4638703</v>
      </c>
      <c r="E60" s="7">
        <v>4605492</v>
      </c>
      <c r="F60" s="8">
        <v>4498703</v>
      </c>
      <c r="G60" s="6">
        <v>4498703</v>
      </c>
      <c r="H60" s="6"/>
      <c r="I60" s="9">
        <v>4572282</v>
      </c>
      <c r="J60" s="10">
        <v>4437662</v>
      </c>
      <c r="K60" s="6">
        <v>4542656</v>
      </c>
      <c r="L60" s="7">
        <v>4507826</v>
      </c>
    </row>
    <row r="61" spans="1:12" ht="13.5">
      <c r="A61" s="77" t="s">
        <v>28</v>
      </c>
      <c r="B61" s="39" t="s">
        <v>29</v>
      </c>
      <c r="C61" s="6">
        <v>54444234</v>
      </c>
      <c r="D61" s="6">
        <v>80127216</v>
      </c>
      <c r="E61" s="7">
        <v>81679935</v>
      </c>
      <c r="F61" s="8">
        <v>27724892</v>
      </c>
      <c r="G61" s="6">
        <v>27724892</v>
      </c>
      <c r="H61" s="6"/>
      <c r="I61" s="9">
        <v>80259390</v>
      </c>
      <c r="J61" s="10">
        <v>28338179</v>
      </c>
      <c r="K61" s="6">
        <v>30918665</v>
      </c>
      <c r="L61" s="7">
        <v>33572243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2028918</v>
      </c>
      <c r="D64" s="6">
        <v>1481197</v>
      </c>
      <c r="E64" s="7">
        <v>1028903</v>
      </c>
      <c r="F64" s="8">
        <v>1316197</v>
      </c>
      <c r="G64" s="6">
        <v>1316197</v>
      </c>
      <c r="H64" s="6"/>
      <c r="I64" s="9">
        <v>520363</v>
      </c>
      <c r="J64" s="10">
        <v>707153</v>
      </c>
      <c r="K64" s="6">
        <v>440099</v>
      </c>
      <c r="L64" s="7">
        <v>275099</v>
      </c>
    </row>
    <row r="65" spans="1:12" ht="13.5">
      <c r="A65" s="70" t="s">
        <v>40</v>
      </c>
      <c r="B65" s="71"/>
      <c r="C65" s="72">
        <f>SUM(C57:C64)</f>
        <v>355743383</v>
      </c>
      <c r="D65" s="72">
        <f aca="true" t="shared" si="8" ref="D65:L65">SUM(D57:D64)</f>
        <v>358119945</v>
      </c>
      <c r="E65" s="73">
        <f t="shared" si="8"/>
        <v>333539448</v>
      </c>
      <c r="F65" s="74">
        <f t="shared" si="8"/>
        <v>348448917</v>
      </c>
      <c r="G65" s="72">
        <f t="shared" si="8"/>
        <v>348448917</v>
      </c>
      <c r="H65" s="72">
        <f>SUM(H57:H64)</f>
        <v>0</v>
      </c>
      <c r="I65" s="75">
        <f t="shared" si="8"/>
        <v>328831986</v>
      </c>
      <c r="J65" s="82">
        <f t="shared" si="8"/>
        <v>322324749</v>
      </c>
      <c r="K65" s="72">
        <f t="shared" si="8"/>
        <v>313579586</v>
      </c>
      <c r="L65" s="73">
        <f t="shared" si="8"/>
        <v>309773924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10548006</v>
      </c>
      <c r="D68" s="60">
        <v>12695300</v>
      </c>
      <c r="E68" s="61">
        <v>13597719</v>
      </c>
      <c r="F68" s="62">
        <v>14616260</v>
      </c>
      <c r="G68" s="60">
        <v>14616260</v>
      </c>
      <c r="H68" s="60"/>
      <c r="I68" s="63">
        <v>14254299</v>
      </c>
      <c r="J68" s="64">
        <v>13918830</v>
      </c>
      <c r="K68" s="60">
        <v>14475583</v>
      </c>
      <c r="L68" s="61">
        <v>15199362</v>
      </c>
    </row>
    <row r="69" spans="1:12" ht="13.5">
      <c r="A69" s="84" t="s">
        <v>43</v>
      </c>
      <c r="B69" s="39" t="s">
        <v>44</v>
      </c>
      <c r="C69" s="60">
        <f>SUM(C75:C79)</f>
        <v>8</v>
      </c>
      <c r="D69" s="60">
        <f aca="true" t="shared" si="9" ref="D69:L69">SUM(D75:D79)</f>
        <v>8</v>
      </c>
      <c r="E69" s="61">
        <f t="shared" si="9"/>
        <v>8</v>
      </c>
      <c r="F69" s="62">
        <f t="shared" si="9"/>
        <v>60877160</v>
      </c>
      <c r="G69" s="60">
        <f t="shared" si="9"/>
        <v>0</v>
      </c>
      <c r="H69" s="60">
        <f>SUM(H75:H79)</f>
        <v>0</v>
      </c>
      <c r="I69" s="63">
        <f t="shared" si="9"/>
        <v>8</v>
      </c>
      <c r="J69" s="64">
        <f t="shared" si="9"/>
        <v>10598280</v>
      </c>
      <c r="K69" s="60">
        <f t="shared" si="9"/>
        <v>10896810</v>
      </c>
      <c r="L69" s="61">
        <f t="shared" si="9"/>
        <v>11441247</v>
      </c>
    </row>
    <row r="70" spans="1:12" ht="13.5">
      <c r="A70" s="79" t="s">
        <v>19</v>
      </c>
      <c r="B70" s="47"/>
      <c r="C70" s="6"/>
      <c r="D70" s="6"/>
      <c r="E70" s="7"/>
      <c r="F70" s="8">
        <v>44670840</v>
      </c>
      <c r="G70" s="6"/>
      <c r="H70" s="6"/>
      <c r="I70" s="9"/>
      <c r="J70" s="10">
        <v>200000</v>
      </c>
      <c r="K70" s="6">
        <v>208000</v>
      </c>
      <c r="L70" s="7">
        <v>218000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/>
      <c r="J71" s="10"/>
      <c r="K71" s="6"/>
      <c r="L71" s="7"/>
    </row>
    <row r="72" spans="1:12" ht="13.5">
      <c r="A72" s="79" t="s">
        <v>21</v>
      </c>
      <c r="B72" s="47"/>
      <c r="C72" s="6"/>
      <c r="D72" s="6"/>
      <c r="E72" s="7"/>
      <c r="F72" s="8">
        <v>4048000</v>
      </c>
      <c r="G72" s="6"/>
      <c r="H72" s="6"/>
      <c r="I72" s="9"/>
      <c r="J72" s="10">
        <v>2940000</v>
      </c>
      <c r="K72" s="6">
        <v>3057600</v>
      </c>
      <c r="L72" s="7">
        <v>3210480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48718840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3140000</v>
      </c>
      <c r="K75" s="21">
        <f t="shared" si="10"/>
        <v>3265600</v>
      </c>
      <c r="L75" s="22">
        <f t="shared" si="10"/>
        <v>3428480</v>
      </c>
    </row>
    <row r="76" spans="1:12" ht="13.5">
      <c r="A76" s="86" t="s">
        <v>25</v>
      </c>
      <c r="B76" s="39"/>
      <c r="C76" s="6"/>
      <c r="D76" s="6"/>
      <c r="E76" s="7"/>
      <c r="F76" s="8">
        <v>447490</v>
      </c>
      <c r="G76" s="6"/>
      <c r="H76" s="6"/>
      <c r="I76" s="9"/>
      <c r="J76" s="10">
        <v>266600</v>
      </c>
      <c r="K76" s="6">
        <v>277264</v>
      </c>
      <c r="L76" s="7">
        <v>291124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8</v>
      </c>
      <c r="D79" s="6">
        <v>8</v>
      </c>
      <c r="E79" s="7">
        <v>8</v>
      </c>
      <c r="F79" s="8">
        <v>11710830</v>
      </c>
      <c r="G79" s="6"/>
      <c r="H79" s="6"/>
      <c r="I79" s="9">
        <v>8</v>
      </c>
      <c r="J79" s="10">
        <v>7191680</v>
      </c>
      <c r="K79" s="6">
        <v>7353946</v>
      </c>
      <c r="L79" s="7">
        <v>7721643</v>
      </c>
    </row>
    <row r="80" spans="1:12" ht="13.5">
      <c r="A80" s="87" t="s">
        <v>46</v>
      </c>
      <c r="B80" s="71"/>
      <c r="C80" s="72">
        <f>SUM(C68:C69)</f>
        <v>10548014</v>
      </c>
      <c r="D80" s="72">
        <f aca="true" t="shared" si="11" ref="D80:L80">SUM(D68:D69)</f>
        <v>12695308</v>
      </c>
      <c r="E80" s="73">
        <f t="shared" si="11"/>
        <v>13597727</v>
      </c>
      <c r="F80" s="74">
        <f t="shared" si="11"/>
        <v>75493420</v>
      </c>
      <c r="G80" s="72">
        <f t="shared" si="11"/>
        <v>14616260</v>
      </c>
      <c r="H80" s="72">
        <f>SUM(H68:H69)</f>
        <v>0</v>
      </c>
      <c r="I80" s="75">
        <f t="shared" si="11"/>
        <v>14254307</v>
      </c>
      <c r="J80" s="76">
        <f t="shared" si="11"/>
        <v>24517110</v>
      </c>
      <c r="K80" s="72">
        <f t="shared" si="11"/>
        <v>25372393</v>
      </c>
      <c r="L80" s="73">
        <f t="shared" si="11"/>
        <v>26640609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0.5952486876056589</v>
      </c>
      <c r="K82" s="95">
        <f t="shared" si="12"/>
        <v>1.1909768686675588</v>
      </c>
      <c r="L82" s="96">
        <f t="shared" si="12"/>
        <v>2.4803738888719185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0.2403219236099586</v>
      </c>
      <c r="K83" s="95">
        <f t="shared" si="13"/>
        <v>0.21518995124410534</v>
      </c>
      <c r="L83" s="96">
        <f t="shared" si="13"/>
        <v>0.5342329500409293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0.175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0.033</v>
      </c>
      <c r="K84" s="95">
        <f t="shared" si="14"/>
        <v>0.035</v>
      </c>
      <c r="L84" s="96">
        <f t="shared" si="14"/>
        <v>0.037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0.17</v>
      </c>
      <c r="G85" s="95">
        <f t="shared" si="15"/>
        <v>0</v>
      </c>
      <c r="H85" s="95">
        <f t="shared" si="15"/>
        <v>0</v>
      </c>
      <c r="I85" s="98">
        <f t="shared" si="15"/>
        <v>0</v>
      </c>
      <c r="J85" s="99">
        <f t="shared" si="15"/>
        <v>0.04</v>
      </c>
      <c r="K85" s="95">
        <f t="shared" si="15"/>
        <v>0.04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>
        <v>6211</v>
      </c>
      <c r="H89" s="6"/>
      <c r="I89" s="9">
        <v>5900</v>
      </c>
      <c r="J89" s="10">
        <v>137290</v>
      </c>
      <c r="K89" s="6">
        <v>142782</v>
      </c>
      <c r="L89" s="26">
        <v>149921</v>
      </c>
    </row>
    <row r="90" spans="1:12" ht="13.5">
      <c r="A90" s="86" t="s">
        <v>49</v>
      </c>
      <c r="B90" s="94"/>
      <c r="C90" s="11"/>
      <c r="D90" s="11"/>
      <c r="E90" s="12"/>
      <c r="F90" s="13">
        <v>60877160</v>
      </c>
      <c r="G90" s="11">
        <v>30000</v>
      </c>
      <c r="H90" s="11">
        <v>53820394</v>
      </c>
      <c r="I90" s="14">
        <v>28500</v>
      </c>
      <c r="J90" s="15">
        <v>55000</v>
      </c>
      <c r="K90" s="11">
        <v>57200</v>
      </c>
      <c r="L90" s="27">
        <v>60060</v>
      </c>
    </row>
    <row r="91" spans="1:12" ht="13.5">
      <c r="A91" s="86" t="s">
        <v>50</v>
      </c>
      <c r="B91" s="94"/>
      <c r="C91" s="6"/>
      <c r="D91" s="6"/>
      <c r="E91" s="7"/>
      <c r="F91" s="8"/>
      <c r="G91" s="6">
        <v>47500</v>
      </c>
      <c r="H91" s="6"/>
      <c r="I91" s="9">
        <v>45125</v>
      </c>
      <c r="J91" s="10">
        <v>39000</v>
      </c>
      <c r="K91" s="6">
        <v>40560</v>
      </c>
      <c r="L91" s="26">
        <v>42588</v>
      </c>
    </row>
    <row r="92" spans="1:12" ht="13.5">
      <c r="A92" s="86" t="s">
        <v>51</v>
      </c>
      <c r="B92" s="94"/>
      <c r="C92" s="6"/>
      <c r="D92" s="6"/>
      <c r="E92" s="7"/>
      <c r="F92" s="8"/>
      <c r="G92" s="6">
        <v>19250</v>
      </c>
      <c r="H92" s="6"/>
      <c r="I92" s="9">
        <v>18288</v>
      </c>
      <c r="J92" s="10">
        <v>19250</v>
      </c>
      <c r="K92" s="6">
        <v>20020</v>
      </c>
      <c r="L92" s="26">
        <v>21021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60877160</v>
      </c>
      <c r="G93" s="72">
        <f t="shared" si="16"/>
        <v>102961</v>
      </c>
      <c r="H93" s="72">
        <f>SUM(H89:H92)</f>
        <v>53820394</v>
      </c>
      <c r="I93" s="75">
        <f t="shared" si="16"/>
        <v>97813</v>
      </c>
      <c r="J93" s="76">
        <f t="shared" si="16"/>
        <v>250540</v>
      </c>
      <c r="K93" s="72">
        <f t="shared" si="16"/>
        <v>260562</v>
      </c>
      <c r="L93" s="121">
        <f t="shared" si="16"/>
        <v>273590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47674192</v>
      </c>
      <c r="D5" s="40">
        <f aca="true" t="shared" si="0" ref="D5:L5">SUM(D11:D18)</f>
        <v>66768951</v>
      </c>
      <c r="E5" s="41">
        <f t="shared" si="0"/>
        <v>67207373</v>
      </c>
      <c r="F5" s="42">
        <f t="shared" si="0"/>
        <v>79148317</v>
      </c>
      <c r="G5" s="40">
        <f t="shared" si="0"/>
        <v>54636466</v>
      </c>
      <c r="H5" s="40">
        <f>SUM(H11:H18)</f>
        <v>54823106</v>
      </c>
      <c r="I5" s="43">
        <f t="shared" si="0"/>
        <v>111621554</v>
      </c>
      <c r="J5" s="44">
        <f t="shared" si="0"/>
        <v>69941710</v>
      </c>
      <c r="K5" s="40">
        <f t="shared" si="0"/>
        <v>41516793</v>
      </c>
      <c r="L5" s="41">
        <f t="shared" si="0"/>
        <v>48277957</v>
      </c>
    </row>
    <row r="6" spans="1:12" ht="13.5">
      <c r="A6" s="46" t="s">
        <v>19</v>
      </c>
      <c r="B6" s="47"/>
      <c r="C6" s="6">
        <v>13892143</v>
      </c>
      <c r="D6" s="6">
        <v>17201725</v>
      </c>
      <c r="E6" s="7">
        <v>27976295</v>
      </c>
      <c r="F6" s="8">
        <v>4290175</v>
      </c>
      <c r="G6" s="6">
        <v>7615325</v>
      </c>
      <c r="H6" s="6">
        <v>7653733</v>
      </c>
      <c r="I6" s="9">
        <v>27992459</v>
      </c>
      <c r="J6" s="10">
        <v>16129594</v>
      </c>
      <c r="K6" s="6">
        <v>18737633</v>
      </c>
      <c r="L6" s="7">
        <v>10679424</v>
      </c>
    </row>
    <row r="7" spans="1:12" ht="13.5">
      <c r="A7" s="46" t="s">
        <v>20</v>
      </c>
      <c r="B7" s="47"/>
      <c r="C7" s="6">
        <v>2360428</v>
      </c>
      <c r="D7" s="6">
        <v>2488188</v>
      </c>
      <c r="E7" s="7">
        <v>5828011</v>
      </c>
      <c r="F7" s="8">
        <v>10800000</v>
      </c>
      <c r="G7" s="6">
        <v>7179663</v>
      </c>
      <c r="H7" s="6">
        <v>8970701</v>
      </c>
      <c r="I7" s="9">
        <v>32934657</v>
      </c>
      <c r="J7" s="10">
        <v>1357193</v>
      </c>
      <c r="K7" s="6">
        <v>3250000</v>
      </c>
      <c r="L7" s="7">
        <v>6490351</v>
      </c>
    </row>
    <row r="8" spans="1:12" ht="13.5">
      <c r="A8" s="46" t="s">
        <v>21</v>
      </c>
      <c r="B8" s="47"/>
      <c r="C8" s="6">
        <v>8073454</v>
      </c>
      <c r="D8" s="6">
        <v>12156619</v>
      </c>
      <c r="E8" s="7">
        <v>13189817</v>
      </c>
      <c r="F8" s="8">
        <v>34605330</v>
      </c>
      <c r="G8" s="6">
        <v>18378750</v>
      </c>
      <c r="H8" s="6">
        <v>16922750</v>
      </c>
      <c r="I8" s="9">
        <v>23355597</v>
      </c>
      <c r="J8" s="10">
        <v>25097326</v>
      </c>
      <c r="K8" s="6">
        <v>9071929</v>
      </c>
      <c r="L8" s="7">
        <v>22893859</v>
      </c>
    </row>
    <row r="9" spans="1:12" ht="13.5">
      <c r="A9" s="46" t="s">
        <v>22</v>
      </c>
      <c r="B9" s="47"/>
      <c r="C9" s="6">
        <v>2909915</v>
      </c>
      <c r="D9" s="6">
        <v>17707925</v>
      </c>
      <c r="E9" s="7">
        <v>8393376</v>
      </c>
      <c r="F9" s="8">
        <v>13178882</v>
      </c>
      <c r="G9" s="6">
        <v>4808049</v>
      </c>
      <c r="H9" s="6">
        <v>4568650</v>
      </c>
      <c r="I9" s="9">
        <v>14559940</v>
      </c>
      <c r="J9" s="10">
        <v>13328781</v>
      </c>
      <c r="K9" s="6">
        <v>2594073</v>
      </c>
      <c r="L9" s="7"/>
    </row>
    <row r="10" spans="1:12" ht="13.5">
      <c r="A10" s="46" t="s">
        <v>23</v>
      </c>
      <c r="B10" s="47"/>
      <c r="C10" s="6">
        <v>148192</v>
      </c>
      <c r="D10" s="6"/>
      <c r="E10" s="7">
        <v>3660648</v>
      </c>
      <c r="F10" s="8">
        <v>5622930</v>
      </c>
      <c r="G10" s="6">
        <v>5622930</v>
      </c>
      <c r="H10" s="6">
        <v>5606246</v>
      </c>
      <c r="I10" s="9"/>
      <c r="J10" s="10"/>
      <c r="K10" s="6"/>
      <c r="L10" s="7">
        <v>6822323</v>
      </c>
    </row>
    <row r="11" spans="1:12" ht="13.5">
      <c r="A11" s="48" t="s">
        <v>24</v>
      </c>
      <c r="B11" s="47"/>
      <c r="C11" s="21">
        <f>SUM(C6:C10)</f>
        <v>27384132</v>
      </c>
      <c r="D11" s="21">
        <f aca="true" t="shared" si="1" ref="D11:L11">SUM(D6:D10)</f>
        <v>49554457</v>
      </c>
      <c r="E11" s="22">
        <f t="shared" si="1"/>
        <v>59048147</v>
      </c>
      <c r="F11" s="23">
        <f t="shared" si="1"/>
        <v>68497317</v>
      </c>
      <c r="G11" s="21">
        <f t="shared" si="1"/>
        <v>43604717</v>
      </c>
      <c r="H11" s="21">
        <f>SUM(H6:H10)</f>
        <v>43722080</v>
      </c>
      <c r="I11" s="24">
        <f t="shared" si="1"/>
        <v>98842653</v>
      </c>
      <c r="J11" s="25">
        <f t="shared" si="1"/>
        <v>55912894</v>
      </c>
      <c r="K11" s="21">
        <f t="shared" si="1"/>
        <v>33653635</v>
      </c>
      <c r="L11" s="22">
        <f t="shared" si="1"/>
        <v>46885957</v>
      </c>
    </row>
    <row r="12" spans="1:12" ht="13.5">
      <c r="A12" s="49" t="s">
        <v>25</v>
      </c>
      <c r="B12" s="39"/>
      <c r="C12" s="6">
        <v>14746371</v>
      </c>
      <c r="D12" s="6">
        <v>2961212</v>
      </c>
      <c r="E12" s="7">
        <v>77626</v>
      </c>
      <c r="F12" s="8"/>
      <c r="G12" s="6">
        <v>110000</v>
      </c>
      <c r="H12" s="6"/>
      <c r="I12" s="9">
        <v>1597687</v>
      </c>
      <c r="J12" s="10">
        <v>950000</v>
      </c>
      <c r="K12" s="6">
        <v>420000</v>
      </c>
      <c r="L12" s="7">
        <v>350000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5427448</v>
      </c>
      <c r="D15" s="6">
        <v>14239982</v>
      </c>
      <c r="E15" s="7">
        <v>7809130</v>
      </c>
      <c r="F15" s="8">
        <v>10651000</v>
      </c>
      <c r="G15" s="6">
        <v>10921749</v>
      </c>
      <c r="H15" s="6">
        <v>11101026</v>
      </c>
      <c r="I15" s="9">
        <v>11181214</v>
      </c>
      <c r="J15" s="10">
        <v>13078816</v>
      </c>
      <c r="K15" s="6">
        <v>7443158</v>
      </c>
      <c r="L15" s="7">
        <v>1042000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116241</v>
      </c>
      <c r="D18" s="16">
        <v>13300</v>
      </c>
      <c r="E18" s="17">
        <v>272470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12139450</v>
      </c>
      <c r="D20" s="53">
        <f aca="true" t="shared" si="2" ref="D20:L20">SUM(D26:D33)</f>
        <v>4108521</v>
      </c>
      <c r="E20" s="54">
        <f t="shared" si="2"/>
        <v>9929381</v>
      </c>
      <c r="F20" s="55">
        <f t="shared" si="2"/>
        <v>5072500</v>
      </c>
      <c r="G20" s="53">
        <f t="shared" si="2"/>
        <v>7752629</v>
      </c>
      <c r="H20" s="53">
        <f>SUM(H26:H33)</f>
        <v>7394051</v>
      </c>
      <c r="I20" s="56">
        <f t="shared" si="2"/>
        <v>4285462</v>
      </c>
      <c r="J20" s="57">
        <f t="shared" si="2"/>
        <v>13305000</v>
      </c>
      <c r="K20" s="53">
        <f t="shared" si="2"/>
        <v>17792000</v>
      </c>
      <c r="L20" s="54">
        <f t="shared" si="2"/>
        <v>15050000</v>
      </c>
    </row>
    <row r="21" spans="1:12" ht="13.5">
      <c r="A21" s="46" t="s">
        <v>19</v>
      </c>
      <c r="B21" s="47"/>
      <c r="C21" s="6">
        <v>2469099</v>
      </c>
      <c r="D21" s="6">
        <v>627526</v>
      </c>
      <c r="E21" s="7">
        <v>5753909</v>
      </c>
      <c r="F21" s="8">
        <v>2800000</v>
      </c>
      <c r="G21" s="6">
        <v>4901871</v>
      </c>
      <c r="H21" s="6">
        <v>4901585</v>
      </c>
      <c r="I21" s="9">
        <v>3763500</v>
      </c>
      <c r="J21" s="10">
        <v>6420000</v>
      </c>
      <c r="K21" s="6">
        <v>8300000</v>
      </c>
      <c r="L21" s="7">
        <v>5000000</v>
      </c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>
        <v>3700000</v>
      </c>
    </row>
    <row r="23" spans="1:12" ht="13.5">
      <c r="A23" s="46" t="s">
        <v>21</v>
      </c>
      <c r="B23" s="47"/>
      <c r="C23" s="6"/>
      <c r="D23" s="6">
        <v>116110</v>
      </c>
      <c r="E23" s="7">
        <v>150672</v>
      </c>
      <c r="F23" s="8"/>
      <c r="G23" s="6"/>
      <c r="H23" s="6"/>
      <c r="I23" s="9"/>
      <c r="J23" s="10"/>
      <c r="K23" s="6">
        <v>1000000</v>
      </c>
      <c r="L23" s="7">
        <v>1350000</v>
      </c>
    </row>
    <row r="24" spans="1:12" ht="13.5">
      <c r="A24" s="46" t="s">
        <v>22</v>
      </c>
      <c r="B24" s="47"/>
      <c r="C24" s="6">
        <v>7382349</v>
      </c>
      <c r="D24" s="6">
        <v>2753766</v>
      </c>
      <c r="E24" s="7">
        <v>2358721</v>
      </c>
      <c r="F24" s="8">
        <v>1022500</v>
      </c>
      <c r="G24" s="6">
        <v>1322500</v>
      </c>
      <c r="H24" s="6">
        <v>1199270</v>
      </c>
      <c r="I24" s="9"/>
      <c r="J24" s="10">
        <v>1750000</v>
      </c>
      <c r="K24" s="6">
        <v>2550000</v>
      </c>
      <c r="L24" s="7">
        <v>2300000</v>
      </c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>
        <v>300000</v>
      </c>
    </row>
    <row r="26" spans="1:12" ht="13.5">
      <c r="A26" s="48" t="s">
        <v>24</v>
      </c>
      <c r="B26" s="58"/>
      <c r="C26" s="21">
        <f aca="true" t="shared" si="3" ref="C26:L26">SUM(C21:C25)</f>
        <v>9851448</v>
      </c>
      <c r="D26" s="21">
        <f t="shared" si="3"/>
        <v>3497402</v>
      </c>
      <c r="E26" s="22">
        <f t="shared" si="3"/>
        <v>8263302</v>
      </c>
      <c r="F26" s="23">
        <f t="shared" si="3"/>
        <v>3822500</v>
      </c>
      <c r="G26" s="21">
        <f t="shared" si="3"/>
        <v>6224371</v>
      </c>
      <c r="H26" s="21">
        <f>SUM(H21:H25)</f>
        <v>6100855</v>
      </c>
      <c r="I26" s="24">
        <f t="shared" si="3"/>
        <v>3763500</v>
      </c>
      <c r="J26" s="25">
        <f t="shared" si="3"/>
        <v>8170000</v>
      </c>
      <c r="K26" s="21">
        <f t="shared" si="3"/>
        <v>11850000</v>
      </c>
      <c r="L26" s="22">
        <f t="shared" si="3"/>
        <v>12650000</v>
      </c>
    </row>
    <row r="27" spans="1:12" ht="13.5">
      <c r="A27" s="49" t="s">
        <v>25</v>
      </c>
      <c r="B27" s="59"/>
      <c r="C27" s="6">
        <v>436168</v>
      </c>
      <c r="D27" s="6"/>
      <c r="E27" s="7">
        <v>174000</v>
      </c>
      <c r="F27" s="8">
        <v>1000000</v>
      </c>
      <c r="G27" s="6">
        <v>1038210</v>
      </c>
      <c r="H27" s="6">
        <v>836748</v>
      </c>
      <c r="I27" s="9">
        <v>212752</v>
      </c>
      <c r="J27" s="10">
        <v>1050000</v>
      </c>
      <c r="K27" s="6">
        <v>1392000</v>
      </c>
      <c r="L27" s="7">
        <v>250000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1851834</v>
      </c>
      <c r="D30" s="6">
        <v>611119</v>
      </c>
      <c r="E30" s="7">
        <v>1442864</v>
      </c>
      <c r="F30" s="8">
        <v>250000</v>
      </c>
      <c r="G30" s="6">
        <v>490048</v>
      </c>
      <c r="H30" s="6">
        <v>456448</v>
      </c>
      <c r="I30" s="9">
        <v>309210</v>
      </c>
      <c r="J30" s="10">
        <v>4085000</v>
      </c>
      <c r="K30" s="6">
        <v>4550000</v>
      </c>
      <c r="L30" s="7">
        <v>2150000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>
        <v>49215</v>
      </c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16361242</v>
      </c>
      <c r="D36" s="6">
        <f t="shared" si="4"/>
        <v>17829251</v>
      </c>
      <c r="E36" s="7">
        <f t="shared" si="4"/>
        <v>33730204</v>
      </c>
      <c r="F36" s="8">
        <f t="shared" si="4"/>
        <v>7090175</v>
      </c>
      <c r="G36" s="6">
        <f t="shared" si="4"/>
        <v>12517196</v>
      </c>
      <c r="H36" s="6">
        <f>H6+H21</f>
        <v>12555318</v>
      </c>
      <c r="I36" s="9">
        <f t="shared" si="4"/>
        <v>31755959</v>
      </c>
      <c r="J36" s="10">
        <f t="shared" si="4"/>
        <v>22549594</v>
      </c>
      <c r="K36" s="6">
        <f t="shared" si="4"/>
        <v>27037633</v>
      </c>
      <c r="L36" s="7">
        <f t="shared" si="4"/>
        <v>15679424</v>
      </c>
    </row>
    <row r="37" spans="1:12" ht="13.5">
      <c r="A37" s="46" t="s">
        <v>20</v>
      </c>
      <c r="B37" s="47"/>
      <c r="C37" s="6">
        <f t="shared" si="4"/>
        <v>2360428</v>
      </c>
      <c r="D37" s="6">
        <f t="shared" si="4"/>
        <v>2488188</v>
      </c>
      <c r="E37" s="7">
        <f t="shared" si="4"/>
        <v>5828011</v>
      </c>
      <c r="F37" s="8">
        <f t="shared" si="4"/>
        <v>10800000</v>
      </c>
      <c r="G37" s="6">
        <f t="shared" si="4"/>
        <v>7179663</v>
      </c>
      <c r="H37" s="6">
        <f>H7+H22</f>
        <v>8970701</v>
      </c>
      <c r="I37" s="9">
        <f t="shared" si="4"/>
        <v>32934657</v>
      </c>
      <c r="J37" s="10">
        <f t="shared" si="4"/>
        <v>1357193</v>
      </c>
      <c r="K37" s="6">
        <f t="shared" si="4"/>
        <v>3250000</v>
      </c>
      <c r="L37" s="7">
        <f t="shared" si="4"/>
        <v>10190351</v>
      </c>
    </row>
    <row r="38" spans="1:12" ht="13.5">
      <c r="A38" s="46" t="s">
        <v>21</v>
      </c>
      <c r="B38" s="47"/>
      <c r="C38" s="6">
        <f t="shared" si="4"/>
        <v>8073454</v>
      </c>
      <c r="D38" s="6">
        <f t="shared" si="4"/>
        <v>12272729</v>
      </c>
      <c r="E38" s="7">
        <f t="shared" si="4"/>
        <v>13340489</v>
      </c>
      <c r="F38" s="8">
        <f t="shared" si="4"/>
        <v>34605330</v>
      </c>
      <c r="G38" s="6">
        <f t="shared" si="4"/>
        <v>18378750</v>
      </c>
      <c r="H38" s="6">
        <f>H8+H23</f>
        <v>16922750</v>
      </c>
      <c r="I38" s="9">
        <f t="shared" si="4"/>
        <v>23355597</v>
      </c>
      <c r="J38" s="10">
        <f t="shared" si="4"/>
        <v>25097326</v>
      </c>
      <c r="K38" s="6">
        <f t="shared" si="4"/>
        <v>10071929</v>
      </c>
      <c r="L38" s="7">
        <f t="shared" si="4"/>
        <v>24243859</v>
      </c>
    </row>
    <row r="39" spans="1:12" ht="13.5">
      <c r="A39" s="46" t="s">
        <v>22</v>
      </c>
      <c r="B39" s="47"/>
      <c r="C39" s="6">
        <f t="shared" si="4"/>
        <v>10292264</v>
      </c>
      <c r="D39" s="6">
        <f t="shared" si="4"/>
        <v>20461691</v>
      </c>
      <c r="E39" s="7">
        <f t="shared" si="4"/>
        <v>10752097</v>
      </c>
      <c r="F39" s="8">
        <f t="shared" si="4"/>
        <v>14201382</v>
      </c>
      <c r="G39" s="6">
        <f t="shared" si="4"/>
        <v>6130549</v>
      </c>
      <c r="H39" s="6">
        <f>H9+H24</f>
        <v>5767920</v>
      </c>
      <c r="I39" s="9">
        <f t="shared" si="4"/>
        <v>14559940</v>
      </c>
      <c r="J39" s="10">
        <f t="shared" si="4"/>
        <v>15078781</v>
      </c>
      <c r="K39" s="6">
        <f t="shared" si="4"/>
        <v>5144073</v>
      </c>
      <c r="L39" s="7">
        <f t="shared" si="4"/>
        <v>2300000</v>
      </c>
    </row>
    <row r="40" spans="1:12" ht="13.5">
      <c r="A40" s="46" t="s">
        <v>23</v>
      </c>
      <c r="B40" s="47"/>
      <c r="C40" s="6">
        <f t="shared" si="4"/>
        <v>148192</v>
      </c>
      <c r="D40" s="6">
        <f t="shared" si="4"/>
        <v>0</v>
      </c>
      <c r="E40" s="7">
        <f t="shared" si="4"/>
        <v>3660648</v>
      </c>
      <c r="F40" s="8">
        <f t="shared" si="4"/>
        <v>5622930</v>
      </c>
      <c r="G40" s="6">
        <f t="shared" si="4"/>
        <v>5622930</v>
      </c>
      <c r="H40" s="6">
        <f>H10+H25</f>
        <v>5606246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7122323</v>
      </c>
    </row>
    <row r="41" spans="1:12" ht="13.5">
      <c r="A41" s="48" t="s">
        <v>24</v>
      </c>
      <c r="B41" s="47"/>
      <c r="C41" s="21">
        <f>SUM(C36:C40)</f>
        <v>37235580</v>
      </c>
      <c r="D41" s="21">
        <f aca="true" t="shared" si="5" ref="D41:L41">SUM(D36:D40)</f>
        <v>53051859</v>
      </c>
      <c r="E41" s="22">
        <f t="shared" si="5"/>
        <v>67311449</v>
      </c>
      <c r="F41" s="23">
        <f t="shared" si="5"/>
        <v>72319817</v>
      </c>
      <c r="G41" s="21">
        <f t="shared" si="5"/>
        <v>49829088</v>
      </c>
      <c r="H41" s="21">
        <f>SUM(H36:H40)</f>
        <v>49822935</v>
      </c>
      <c r="I41" s="24">
        <f t="shared" si="5"/>
        <v>102606153</v>
      </c>
      <c r="J41" s="25">
        <f t="shared" si="5"/>
        <v>64082894</v>
      </c>
      <c r="K41" s="21">
        <f t="shared" si="5"/>
        <v>45503635</v>
      </c>
      <c r="L41" s="22">
        <f t="shared" si="5"/>
        <v>59535957</v>
      </c>
    </row>
    <row r="42" spans="1:12" ht="13.5">
      <c r="A42" s="49" t="s">
        <v>25</v>
      </c>
      <c r="B42" s="39"/>
      <c r="C42" s="6">
        <f t="shared" si="4"/>
        <v>15182539</v>
      </c>
      <c r="D42" s="6">
        <f t="shared" si="4"/>
        <v>2961212</v>
      </c>
      <c r="E42" s="61">
        <f t="shared" si="4"/>
        <v>251626</v>
      </c>
      <c r="F42" s="62">
        <f t="shared" si="4"/>
        <v>1000000</v>
      </c>
      <c r="G42" s="60">
        <f t="shared" si="4"/>
        <v>1148210</v>
      </c>
      <c r="H42" s="60">
        <f t="shared" si="4"/>
        <v>836748</v>
      </c>
      <c r="I42" s="63">
        <f t="shared" si="4"/>
        <v>1810439</v>
      </c>
      <c r="J42" s="64">
        <f t="shared" si="4"/>
        <v>2000000</v>
      </c>
      <c r="K42" s="60">
        <f t="shared" si="4"/>
        <v>1812000</v>
      </c>
      <c r="L42" s="61">
        <f t="shared" si="4"/>
        <v>600000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7279282</v>
      </c>
      <c r="D45" s="6">
        <f t="shared" si="4"/>
        <v>14851101</v>
      </c>
      <c r="E45" s="61">
        <f t="shared" si="4"/>
        <v>9251994</v>
      </c>
      <c r="F45" s="62">
        <f t="shared" si="4"/>
        <v>10901000</v>
      </c>
      <c r="G45" s="60">
        <f t="shared" si="4"/>
        <v>11411797</v>
      </c>
      <c r="H45" s="60">
        <f t="shared" si="4"/>
        <v>11557474</v>
      </c>
      <c r="I45" s="63">
        <f t="shared" si="4"/>
        <v>11490424</v>
      </c>
      <c r="J45" s="64">
        <f t="shared" si="4"/>
        <v>17163816</v>
      </c>
      <c r="K45" s="60">
        <f t="shared" si="4"/>
        <v>11993158</v>
      </c>
      <c r="L45" s="61">
        <f t="shared" si="4"/>
        <v>3192000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116241</v>
      </c>
      <c r="D48" s="6">
        <f t="shared" si="4"/>
        <v>13300</v>
      </c>
      <c r="E48" s="61">
        <f t="shared" si="4"/>
        <v>321685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59813642</v>
      </c>
      <c r="D49" s="72">
        <f aca="true" t="shared" si="6" ref="D49:L49">SUM(D41:D48)</f>
        <v>70877472</v>
      </c>
      <c r="E49" s="73">
        <f t="shared" si="6"/>
        <v>77136754</v>
      </c>
      <c r="F49" s="74">
        <f t="shared" si="6"/>
        <v>84220817</v>
      </c>
      <c r="G49" s="72">
        <f t="shared" si="6"/>
        <v>62389095</v>
      </c>
      <c r="H49" s="72">
        <f>SUM(H41:H48)</f>
        <v>62217157</v>
      </c>
      <c r="I49" s="75">
        <f t="shared" si="6"/>
        <v>115907016</v>
      </c>
      <c r="J49" s="76">
        <f t="shared" si="6"/>
        <v>83246710</v>
      </c>
      <c r="K49" s="72">
        <f t="shared" si="6"/>
        <v>59308793</v>
      </c>
      <c r="L49" s="73">
        <f t="shared" si="6"/>
        <v>63327957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154467956</v>
      </c>
      <c r="D52" s="6">
        <v>136836167</v>
      </c>
      <c r="E52" s="7">
        <v>156114960</v>
      </c>
      <c r="F52" s="8">
        <v>142044011</v>
      </c>
      <c r="G52" s="6">
        <v>151177280</v>
      </c>
      <c r="H52" s="6"/>
      <c r="I52" s="9">
        <v>185030317</v>
      </c>
      <c r="J52" s="10">
        <v>22549594</v>
      </c>
      <c r="K52" s="6">
        <v>27037633</v>
      </c>
      <c r="L52" s="7">
        <v>15679424</v>
      </c>
    </row>
    <row r="53" spans="1:12" ht="13.5">
      <c r="A53" s="79" t="s">
        <v>20</v>
      </c>
      <c r="B53" s="47"/>
      <c r="C53" s="6">
        <v>36410839</v>
      </c>
      <c r="D53" s="6">
        <v>42729776</v>
      </c>
      <c r="E53" s="7">
        <v>41808800</v>
      </c>
      <c r="F53" s="8">
        <v>47758645</v>
      </c>
      <c r="G53" s="6">
        <v>43825899</v>
      </c>
      <c r="H53" s="6"/>
      <c r="I53" s="9">
        <v>69567273</v>
      </c>
      <c r="J53" s="10">
        <v>1357193</v>
      </c>
      <c r="K53" s="6">
        <v>3250000</v>
      </c>
      <c r="L53" s="7">
        <v>10190351</v>
      </c>
    </row>
    <row r="54" spans="1:12" ht="13.5">
      <c r="A54" s="79" t="s">
        <v>21</v>
      </c>
      <c r="B54" s="47"/>
      <c r="C54" s="6">
        <v>85648326</v>
      </c>
      <c r="D54" s="6">
        <v>144354980</v>
      </c>
      <c r="E54" s="7">
        <v>153309634</v>
      </c>
      <c r="F54" s="8">
        <v>168288483</v>
      </c>
      <c r="G54" s="6">
        <v>153283839</v>
      </c>
      <c r="H54" s="6"/>
      <c r="I54" s="9">
        <v>180545324</v>
      </c>
      <c r="J54" s="10">
        <v>25097326</v>
      </c>
      <c r="K54" s="6">
        <v>10071929</v>
      </c>
      <c r="L54" s="7">
        <v>24243859</v>
      </c>
    </row>
    <row r="55" spans="1:12" ht="13.5">
      <c r="A55" s="79" t="s">
        <v>22</v>
      </c>
      <c r="B55" s="47"/>
      <c r="C55" s="6">
        <v>63141005</v>
      </c>
      <c r="D55" s="6">
        <v>57954932</v>
      </c>
      <c r="E55" s="7">
        <v>81934802</v>
      </c>
      <c r="F55" s="8">
        <v>98025574</v>
      </c>
      <c r="G55" s="6">
        <v>91437751</v>
      </c>
      <c r="H55" s="6"/>
      <c r="I55" s="9">
        <v>87528725</v>
      </c>
      <c r="J55" s="10">
        <v>15078781</v>
      </c>
      <c r="K55" s="6">
        <v>5144073</v>
      </c>
      <c r="L55" s="7">
        <v>2300000</v>
      </c>
    </row>
    <row r="56" spans="1:12" ht="13.5">
      <c r="A56" s="79" t="s">
        <v>23</v>
      </c>
      <c r="B56" s="47"/>
      <c r="C56" s="6">
        <v>2133687</v>
      </c>
      <c r="D56" s="6">
        <v>4596650</v>
      </c>
      <c r="E56" s="7">
        <v>8117829</v>
      </c>
      <c r="F56" s="8">
        <v>11557095</v>
      </c>
      <c r="G56" s="6">
        <v>7989095</v>
      </c>
      <c r="H56" s="6"/>
      <c r="I56" s="9">
        <v>4049023</v>
      </c>
      <c r="J56" s="10"/>
      <c r="K56" s="6"/>
      <c r="L56" s="7">
        <v>7122323</v>
      </c>
    </row>
    <row r="57" spans="1:12" ht="13.5">
      <c r="A57" s="80" t="s">
        <v>24</v>
      </c>
      <c r="B57" s="47"/>
      <c r="C57" s="21">
        <f>SUM(C52:C56)</f>
        <v>341801813</v>
      </c>
      <c r="D57" s="21">
        <f aca="true" t="shared" si="7" ref="D57:L57">SUM(D52:D56)</f>
        <v>386472505</v>
      </c>
      <c r="E57" s="22">
        <f t="shared" si="7"/>
        <v>441286025</v>
      </c>
      <c r="F57" s="23">
        <f t="shared" si="7"/>
        <v>467673808</v>
      </c>
      <c r="G57" s="21">
        <f t="shared" si="7"/>
        <v>447713864</v>
      </c>
      <c r="H57" s="21">
        <f>SUM(H52:H56)</f>
        <v>0</v>
      </c>
      <c r="I57" s="24">
        <f t="shared" si="7"/>
        <v>526720662</v>
      </c>
      <c r="J57" s="25">
        <f t="shared" si="7"/>
        <v>64082894</v>
      </c>
      <c r="K57" s="21">
        <f t="shared" si="7"/>
        <v>45503635</v>
      </c>
      <c r="L57" s="22">
        <f t="shared" si="7"/>
        <v>59535957</v>
      </c>
    </row>
    <row r="58" spans="1:12" ht="13.5">
      <c r="A58" s="77" t="s">
        <v>25</v>
      </c>
      <c r="B58" s="39"/>
      <c r="C58" s="6">
        <v>62481891</v>
      </c>
      <c r="D58" s="6">
        <v>70805633</v>
      </c>
      <c r="E58" s="7">
        <v>68451206</v>
      </c>
      <c r="F58" s="8">
        <v>64624346</v>
      </c>
      <c r="G58" s="6">
        <v>64716056</v>
      </c>
      <c r="H58" s="6"/>
      <c r="I58" s="9">
        <v>69702250</v>
      </c>
      <c r="J58" s="10">
        <v>2000000</v>
      </c>
      <c r="K58" s="6">
        <v>1812000</v>
      </c>
      <c r="L58" s="7">
        <v>600000</v>
      </c>
    </row>
    <row r="59" spans="1:12" ht="13.5">
      <c r="A59" s="77" t="s">
        <v>26</v>
      </c>
      <c r="B59" s="39"/>
      <c r="C59" s="11">
        <v>550000</v>
      </c>
      <c r="D59" s="11">
        <v>550000</v>
      </c>
      <c r="E59" s="12">
        <v>550000</v>
      </c>
      <c r="F59" s="13">
        <v>550000</v>
      </c>
      <c r="G59" s="11">
        <v>550000</v>
      </c>
      <c r="H59" s="11"/>
      <c r="I59" s="14">
        <v>550000</v>
      </c>
      <c r="J59" s="15"/>
      <c r="K59" s="11"/>
      <c r="L59" s="12"/>
    </row>
    <row r="60" spans="1:12" ht="13.5">
      <c r="A60" s="77" t="s">
        <v>27</v>
      </c>
      <c r="B60" s="39"/>
      <c r="C60" s="6">
        <v>49596404</v>
      </c>
      <c r="D60" s="6">
        <v>48833256</v>
      </c>
      <c r="E60" s="7">
        <v>48506152</v>
      </c>
      <c r="F60" s="8">
        <v>47746226</v>
      </c>
      <c r="G60" s="6">
        <v>47746226</v>
      </c>
      <c r="H60" s="6"/>
      <c r="I60" s="9">
        <v>47758882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194086525</v>
      </c>
      <c r="D61" s="6">
        <v>199497341</v>
      </c>
      <c r="E61" s="7">
        <v>229784281</v>
      </c>
      <c r="F61" s="8">
        <v>198029978</v>
      </c>
      <c r="G61" s="6">
        <v>194478675</v>
      </c>
      <c r="H61" s="6"/>
      <c r="I61" s="9">
        <v>227711722</v>
      </c>
      <c r="J61" s="10">
        <v>17163816</v>
      </c>
      <c r="K61" s="6">
        <v>11993158</v>
      </c>
      <c r="L61" s="7">
        <v>3192000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1348949</v>
      </c>
      <c r="D64" s="6">
        <v>2689748</v>
      </c>
      <c r="E64" s="7">
        <v>2645647</v>
      </c>
      <c r="F64" s="8">
        <v>-1415322</v>
      </c>
      <c r="G64" s="6">
        <v>2512939</v>
      </c>
      <c r="H64" s="6"/>
      <c r="I64" s="9">
        <v>2506095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649865582</v>
      </c>
      <c r="D65" s="72">
        <f aca="true" t="shared" si="8" ref="D65:L65">SUM(D57:D64)</f>
        <v>708848483</v>
      </c>
      <c r="E65" s="73">
        <f t="shared" si="8"/>
        <v>791223311</v>
      </c>
      <c r="F65" s="74">
        <f t="shared" si="8"/>
        <v>777209036</v>
      </c>
      <c r="G65" s="72">
        <f t="shared" si="8"/>
        <v>757717760</v>
      </c>
      <c r="H65" s="72">
        <f>SUM(H57:H64)</f>
        <v>0</v>
      </c>
      <c r="I65" s="75">
        <f t="shared" si="8"/>
        <v>874949611</v>
      </c>
      <c r="J65" s="82">
        <f t="shared" si="8"/>
        <v>83246710</v>
      </c>
      <c r="K65" s="72">
        <f t="shared" si="8"/>
        <v>59308793</v>
      </c>
      <c r="L65" s="73">
        <f t="shared" si="8"/>
        <v>63327957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17873967</v>
      </c>
      <c r="D68" s="60">
        <v>25405795</v>
      </c>
      <c r="E68" s="61">
        <v>27173335</v>
      </c>
      <c r="F68" s="62">
        <v>39480476</v>
      </c>
      <c r="G68" s="60">
        <v>38980476</v>
      </c>
      <c r="H68" s="60"/>
      <c r="I68" s="63">
        <v>26142541</v>
      </c>
      <c r="J68" s="64">
        <v>46045465</v>
      </c>
      <c r="K68" s="60">
        <v>47997087</v>
      </c>
      <c r="L68" s="61">
        <v>50396927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22196721</v>
      </c>
      <c r="G69" s="60">
        <f t="shared" si="9"/>
        <v>0</v>
      </c>
      <c r="H69" s="60">
        <f>SUM(H75:H79)</f>
        <v>0</v>
      </c>
      <c r="I69" s="63">
        <f t="shared" si="9"/>
        <v>23000709</v>
      </c>
      <c r="J69" s="64">
        <f t="shared" si="9"/>
        <v>20296320</v>
      </c>
      <c r="K69" s="60">
        <f t="shared" si="9"/>
        <v>21369154</v>
      </c>
      <c r="L69" s="61">
        <f t="shared" si="9"/>
        <v>22426388</v>
      </c>
    </row>
    <row r="70" spans="1:12" ht="13.5">
      <c r="A70" s="79" t="s">
        <v>19</v>
      </c>
      <c r="B70" s="47"/>
      <c r="C70" s="6"/>
      <c r="D70" s="6"/>
      <c r="E70" s="7"/>
      <c r="F70" s="8">
        <v>8069478</v>
      </c>
      <c r="G70" s="6"/>
      <c r="H70" s="6"/>
      <c r="I70" s="9"/>
      <c r="J70" s="10">
        <v>8556541</v>
      </c>
      <c r="K70" s="6">
        <v>9021491</v>
      </c>
      <c r="L70" s="7">
        <v>9472583</v>
      </c>
    </row>
    <row r="71" spans="1:12" ht="13.5">
      <c r="A71" s="79" t="s">
        <v>20</v>
      </c>
      <c r="B71" s="47"/>
      <c r="C71" s="6"/>
      <c r="D71" s="6"/>
      <c r="E71" s="7"/>
      <c r="F71" s="8">
        <v>4443412</v>
      </c>
      <c r="G71" s="6"/>
      <c r="H71" s="6"/>
      <c r="I71" s="9"/>
      <c r="J71" s="10">
        <v>2681650</v>
      </c>
      <c r="K71" s="6">
        <v>2815793</v>
      </c>
      <c r="L71" s="7">
        <v>2956614</v>
      </c>
    </row>
    <row r="72" spans="1:12" ht="13.5">
      <c r="A72" s="79" t="s">
        <v>21</v>
      </c>
      <c r="B72" s="47"/>
      <c r="C72" s="6"/>
      <c r="D72" s="6"/>
      <c r="E72" s="7"/>
      <c r="F72" s="8">
        <v>1618023</v>
      </c>
      <c r="G72" s="6"/>
      <c r="H72" s="6"/>
      <c r="I72" s="9"/>
      <c r="J72" s="10">
        <v>2358302</v>
      </c>
      <c r="K72" s="6">
        <v>2313653</v>
      </c>
      <c r="L72" s="7">
        <v>2465220</v>
      </c>
    </row>
    <row r="73" spans="1:12" ht="13.5">
      <c r="A73" s="79" t="s">
        <v>22</v>
      </c>
      <c r="B73" s="47"/>
      <c r="C73" s="6"/>
      <c r="D73" s="6"/>
      <c r="E73" s="7"/>
      <c r="F73" s="8">
        <v>3059729</v>
      </c>
      <c r="G73" s="6"/>
      <c r="H73" s="6"/>
      <c r="I73" s="9"/>
      <c r="J73" s="10">
        <v>2313412</v>
      </c>
      <c r="K73" s="6">
        <v>2430087</v>
      </c>
      <c r="L73" s="7">
        <v>2552349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17190642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15909905</v>
      </c>
      <c r="K75" s="21">
        <f t="shared" si="10"/>
        <v>16581024</v>
      </c>
      <c r="L75" s="22">
        <f t="shared" si="10"/>
        <v>17446766</v>
      </c>
    </row>
    <row r="76" spans="1:12" ht="13.5">
      <c r="A76" s="86" t="s">
        <v>25</v>
      </c>
      <c r="B76" s="39"/>
      <c r="C76" s="6"/>
      <c r="D76" s="6"/>
      <c r="E76" s="7"/>
      <c r="F76" s="8">
        <v>207080</v>
      </c>
      <c r="G76" s="6"/>
      <c r="H76" s="6"/>
      <c r="I76" s="9"/>
      <c r="J76" s="10">
        <v>902263</v>
      </c>
      <c r="K76" s="6">
        <v>958763</v>
      </c>
      <c r="L76" s="7">
        <v>959967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4798999</v>
      </c>
      <c r="G79" s="6"/>
      <c r="H79" s="6"/>
      <c r="I79" s="9">
        <v>23000709</v>
      </c>
      <c r="J79" s="10">
        <v>3484152</v>
      </c>
      <c r="K79" s="6">
        <v>3829367</v>
      </c>
      <c r="L79" s="7">
        <v>4019655</v>
      </c>
    </row>
    <row r="80" spans="1:12" ht="13.5">
      <c r="A80" s="87" t="s">
        <v>46</v>
      </c>
      <c r="B80" s="71"/>
      <c r="C80" s="72">
        <f>SUM(C68:C69)</f>
        <v>17873967</v>
      </c>
      <c r="D80" s="72">
        <f aca="true" t="shared" si="11" ref="D80:L80">SUM(D68:D69)</f>
        <v>25405795</v>
      </c>
      <c r="E80" s="73">
        <f t="shared" si="11"/>
        <v>27173335</v>
      </c>
      <c r="F80" s="74">
        <f t="shared" si="11"/>
        <v>61677197</v>
      </c>
      <c r="G80" s="72">
        <f t="shared" si="11"/>
        <v>38980476</v>
      </c>
      <c r="H80" s="72">
        <f>SUM(H68:H69)</f>
        <v>0</v>
      </c>
      <c r="I80" s="75">
        <f t="shared" si="11"/>
        <v>49143250</v>
      </c>
      <c r="J80" s="76">
        <f t="shared" si="11"/>
        <v>66341785</v>
      </c>
      <c r="K80" s="72">
        <f t="shared" si="11"/>
        <v>69366241</v>
      </c>
      <c r="L80" s="73">
        <f t="shared" si="11"/>
        <v>72823315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82</v>
      </c>
      <c r="B82" s="94"/>
      <c r="C82" s="95">
        <f aca="true" t="shared" si="12" ref="C82:L82">IF(ISERROR(C20/C5),0,(C20/C5))</f>
        <v>0.2546335761705201</v>
      </c>
      <c r="D82" s="95">
        <f t="shared" si="12"/>
        <v>0.06153340644815582</v>
      </c>
      <c r="E82" s="96">
        <f t="shared" si="12"/>
        <v>0.1477424359377951</v>
      </c>
      <c r="F82" s="97">
        <f t="shared" si="12"/>
        <v>0.06408853898940138</v>
      </c>
      <c r="G82" s="95">
        <f t="shared" si="12"/>
        <v>0.14189477408732842</v>
      </c>
      <c r="H82" s="95">
        <f t="shared" si="12"/>
        <v>0.13487107060296802</v>
      </c>
      <c r="I82" s="98">
        <f t="shared" si="12"/>
        <v>0.03839278209654741</v>
      </c>
      <c r="J82" s="99">
        <f t="shared" si="12"/>
        <v>0.1902298356731627</v>
      </c>
      <c r="K82" s="95">
        <f t="shared" si="12"/>
        <v>0.4285494787615219</v>
      </c>
      <c r="L82" s="96">
        <f t="shared" si="12"/>
        <v>0.31173647219578904</v>
      </c>
    </row>
    <row r="83" spans="1:12" ht="13.5">
      <c r="A83" s="93" t="s">
        <v>83</v>
      </c>
      <c r="B83" s="94"/>
      <c r="C83" s="95">
        <f aca="true" t="shared" si="13" ref="C83:L83">IF(ISERROR(C20/C68),0,(C20/C68))</f>
        <v>0.6791693192675134</v>
      </c>
      <c r="D83" s="95">
        <f t="shared" si="13"/>
        <v>0.16171589985670592</v>
      </c>
      <c r="E83" s="96">
        <f t="shared" si="13"/>
        <v>0.3654089937801157</v>
      </c>
      <c r="F83" s="97">
        <f t="shared" si="13"/>
        <v>0.12848122702471976</v>
      </c>
      <c r="G83" s="95">
        <f t="shared" si="13"/>
        <v>0.19888492382699482</v>
      </c>
      <c r="H83" s="95">
        <f t="shared" si="13"/>
        <v>0</v>
      </c>
      <c r="I83" s="98">
        <f t="shared" si="13"/>
        <v>0.16392675830555262</v>
      </c>
      <c r="J83" s="99">
        <f t="shared" si="13"/>
        <v>0.2889535375525038</v>
      </c>
      <c r="K83" s="95">
        <f t="shared" si="13"/>
        <v>0.37068916286523806</v>
      </c>
      <c r="L83" s="96">
        <f t="shared" si="13"/>
        <v>0.29862931920432373</v>
      </c>
    </row>
    <row r="84" spans="1:12" ht="13.5">
      <c r="A84" s="93" t="s">
        <v>84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0.029</v>
      </c>
      <c r="G84" s="95">
        <f t="shared" si="14"/>
        <v>0</v>
      </c>
      <c r="H84" s="95">
        <f t="shared" si="14"/>
        <v>0</v>
      </c>
      <c r="I84" s="98">
        <f t="shared" si="14"/>
        <v>0.026</v>
      </c>
      <c r="J84" s="99">
        <f t="shared" si="14"/>
        <v>0.244</v>
      </c>
      <c r="K84" s="95">
        <f t="shared" si="14"/>
        <v>0.36</v>
      </c>
      <c r="L84" s="96">
        <f t="shared" si="14"/>
        <v>0.354</v>
      </c>
    </row>
    <row r="85" spans="1:12" ht="13.5">
      <c r="A85" s="93" t="s">
        <v>85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0.01</v>
      </c>
      <c r="E85" s="96">
        <f t="shared" si="15"/>
        <v>0.01</v>
      </c>
      <c r="F85" s="97">
        <f t="shared" si="15"/>
        <v>0.04</v>
      </c>
      <c r="G85" s="95">
        <f t="shared" si="15"/>
        <v>0.01</v>
      </c>
      <c r="H85" s="95">
        <f t="shared" si="15"/>
        <v>0</v>
      </c>
      <c r="I85" s="98">
        <f t="shared" si="15"/>
        <v>0.03</v>
      </c>
      <c r="J85" s="99">
        <f t="shared" si="15"/>
        <v>0.4</v>
      </c>
      <c r="K85" s="95">
        <f t="shared" si="15"/>
        <v>0.66</v>
      </c>
      <c r="L85" s="96">
        <f t="shared" si="15"/>
        <v>0.59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>
        <v>68000</v>
      </c>
      <c r="K89" s="6">
        <v>68000</v>
      </c>
      <c r="L89" s="26">
        <v>68000</v>
      </c>
    </row>
    <row r="90" spans="1:12" ht="13.5">
      <c r="A90" s="86" t="s">
        <v>49</v>
      </c>
      <c r="B90" s="94"/>
      <c r="C90" s="11"/>
      <c r="D90" s="11"/>
      <c r="E90" s="12"/>
      <c r="F90" s="13">
        <v>22196721</v>
      </c>
      <c r="G90" s="11"/>
      <c r="H90" s="11"/>
      <c r="I90" s="14"/>
      <c r="J90" s="15">
        <v>65930</v>
      </c>
      <c r="K90" s="11">
        <v>71500</v>
      </c>
      <c r="L90" s="27">
        <v>77166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>
        <v>62078</v>
      </c>
      <c r="K91" s="6">
        <v>64115</v>
      </c>
      <c r="L91" s="26">
        <v>66725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23166840</v>
      </c>
      <c r="I92" s="9"/>
      <c r="J92" s="10">
        <v>60680</v>
      </c>
      <c r="K92" s="6">
        <v>63720</v>
      </c>
      <c r="L92" s="26">
        <v>66906</v>
      </c>
    </row>
    <row r="93" spans="1:12" ht="13.5">
      <c r="A93" s="87" t="s">
        <v>94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22196721</v>
      </c>
      <c r="G93" s="72">
        <f t="shared" si="16"/>
        <v>0</v>
      </c>
      <c r="H93" s="72">
        <f>SUM(H89:H92)</f>
        <v>23166840</v>
      </c>
      <c r="I93" s="75">
        <f t="shared" si="16"/>
        <v>0</v>
      </c>
      <c r="J93" s="76">
        <f t="shared" si="16"/>
        <v>256688</v>
      </c>
      <c r="K93" s="72">
        <f t="shared" si="16"/>
        <v>267335</v>
      </c>
      <c r="L93" s="121">
        <f t="shared" si="16"/>
        <v>278797</v>
      </c>
    </row>
    <row r="94" spans="1:12" ht="13.5">
      <c r="A94" s="1" t="s">
        <v>86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87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88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89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90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91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93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2018-06-04T15:44:47Z</dcterms:created>
  <dcterms:modified xsi:type="dcterms:W3CDTF">2018-06-04T15:45:33Z</dcterms:modified>
  <cp:category/>
  <cp:version/>
  <cp:contentType/>
  <cp:contentStatus/>
</cp:coreProperties>
</file>