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'DC21'!$A$1:$L$43</definedName>
    <definedName name="_xlnm.Print_Area" localSheetId="14">'DC22'!$A$1:$L$43</definedName>
    <definedName name="_xlnm.Print_Area" localSheetId="18">'DC23'!$A$1:$L$43</definedName>
    <definedName name="_xlnm.Print_Area" localSheetId="23">'DC24'!$A$1:$L$43</definedName>
    <definedName name="_xlnm.Print_Area" localSheetId="27">'DC25'!$A$1:$L$43</definedName>
    <definedName name="_xlnm.Print_Area" localSheetId="33">'DC26'!$A$1:$L$43</definedName>
    <definedName name="_xlnm.Print_Area" localSheetId="38">'DC27'!$A$1:$L$43</definedName>
    <definedName name="_xlnm.Print_Area" localSheetId="44">'DC28'!$A$1:$L$43</definedName>
    <definedName name="_xlnm.Print_Area" localSheetId="49">'DC29'!$A$1:$L$43</definedName>
    <definedName name="_xlnm.Print_Area" localSheetId="54">'DC43'!$A$1:$L$43</definedName>
    <definedName name="_xlnm.Print_Area" localSheetId="1">'ETH'!$A$1:$L$43</definedName>
    <definedName name="_xlnm.Print_Area" localSheetId="2">'KZN212'!$A$1:$L$43</definedName>
    <definedName name="_xlnm.Print_Area" localSheetId="3">'KZN213'!$A$1:$L$43</definedName>
    <definedName name="_xlnm.Print_Area" localSheetId="4">'KZN214'!$A$1:$L$43</definedName>
    <definedName name="_xlnm.Print_Area" localSheetId="5">'KZN216'!$A$1:$L$43</definedName>
    <definedName name="_xlnm.Print_Area" localSheetId="7">'KZN221'!$A$1:$L$43</definedName>
    <definedName name="_xlnm.Print_Area" localSheetId="8">'KZN222'!$A$1:$L$43</definedName>
    <definedName name="_xlnm.Print_Area" localSheetId="9">'KZN223'!$A$1:$L$43</definedName>
    <definedName name="_xlnm.Print_Area" localSheetId="10">'KZN224'!$A$1:$L$43</definedName>
    <definedName name="_xlnm.Print_Area" localSheetId="11">'KZN225'!$A$1:$L$43</definedName>
    <definedName name="_xlnm.Print_Area" localSheetId="12">'KZN226'!$A$1:$L$43</definedName>
    <definedName name="_xlnm.Print_Area" localSheetId="13">'KZN227'!$A$1:$L$43</definedName>
    <definedName name="_xlnm.Print_Area" localSheetId="15">'KZN235'!$A$1:$L$43</definedName>
    <definedName name="_xlnm.Print_Area" localSheetId="16">'KZN237'!$A$1:$L$43</definedName>
    <definedName name="_xlnm.Print_Area" localSheetId="17">'KZN238'!$A$1:$L$43</definedName>
    <definedName name="_xlnm.Print_Area" localSheetId="19">'KZN241'!$A$1:$L$43</definedName>
    <definedName name="_xlnm.Print_Area" localSheetId="20">'KZN242'!$A$1:$L$43</definedName>
    <definedName name="_xlnm.Print_Area" localSheetId="21">'KZN244'!$A$1:$L$43</definedName>
    <definedName name="_xlnm.Print_Area" localSheetId="22">'KZN245'!$A$1:$L$43</definedName>
    <definedName name="_xlnm.Print_Area" localSheetId="24">'KZN252'!$A$1:$L$43</definedName>
    <definedName name="_xlnm.Print_Area" localSheetId="25">'KZN253'!$A$1:$L$43</definedName>
    <definedName name="_xlnm.Print_Area" localSheetId="26">'KZN254'!$A$1:$L$43</definedName>
    <definedName name="_xlnm.Print_Area" localSheetId="28">'KZN261'!$A$1:$L$43</definedName>
    <definedName name="_xlnm.Print_Area" localSheetId="29">'KZN262'!$A$1:$L$43</definedName>
    <definedName name="_xlnm.Print_Area" localSheetId="30">'KZN263'!$A$1:$L$43</definedName>
    <definedName name="_xlnm.Print_Area" localSheetId="31">'KZN265'!$A$1:$L$43</definedName>
    <definedName name="_xlnm.Print_Area" localSheetId="32">'KZN266'!$A$1:$L$43</definedName>
    <definedName name="_xlnm.Print_Area" localSheetId="34">'KZN271'!$A$1:$L$43</definedName>
    <definedName name="_xlnm.Print_Area" localSheetId="35">'KZN272'!$A$1:$L$43</definedName>
    <definedName name="_xlnm.Print_Area" localSheetId="36">'KZN275'!$A$1:$L$43</definedName>
    <definedName name="_xlnm.Print_Area" localSheetId="37">'KZN276'!$A$1:$L$43</definedName>
    <definedName name="_xlnm.Print_Area" localSheetId="39">'KZN281'!$A$1:$L$43</definedName>
    <definedName name="_xlnm.Print_Area" localSheetId="40">'KZN282'!$A$1:$L$43</definedName>
    <definedName name="_xlnm.Print_Area" localSheetId="41">'KZN284'!$A$1:$L$43</definedName>
    <definedName name="_xlnm.Print_Area" localSheetId="42">'KZN285'!$A$1:$L$43</definedName>
    <definedName name="_xlnm.Print_Area" localSheetId="43">'KZN286'!$A$1:$L$43</definedName>
    <definedName name="_xlnm.Print_Area" localSheetId="45">'KZN291'!$A$1:$L$43</definedName>
    <definedName name="_xlnm.Print_Area" localSheetId="46">'KZN292'!$A$1:$L$43</definedName>
    <definedName name="_xlnm.Print_Area" localSheetId="47">'KZN293'!$A$1:$L$43</definedName>
    <definedName name="_xlnm.Print_Area" localSheetId="48">'KZN294'!$A$1:$L$43</definedName>
    <definedName name="_xlnm.Print_Area" localSheetId="50">'KZN433'!$A$1:$L$43</definedName>
    <definedName name="_xlnm.Print_Area" localSheetId="51">'KZN434'!$A$1:$L$43</definedName>
    <definedName name="_xlnm.Print_Area" localSheetId="52">'KZN435'!$A$1:$L$43</definedName>
    <definedName name="_xlnm.Print_Area" localSheetId="53">'KZN436'!$A$1:$L$43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<sst xmlns="http://schemas.openxmlformats.org/spreadsheetml/2006/main" count="3355" uniqueCount="105">
  <si>
    <t>Kwazulu-Natal: eThekwini(ETH)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</si>
  <si>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</si>
  <si>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</si>
  <si>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</si>
  <si>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</si>
  <si>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</si>
  <si>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</si>
  <si>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</si>
  <si>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</si>
  <si>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</si>
  <si>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</si>
  <si>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</si>
  <si>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</si>
  <si>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</si>
  <si>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</si>
  <si>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</si>
  <si>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</si>
  <si>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</si>
  <si>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</si>
  <si>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</si>
  <si>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</si>
  <si>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</si>
  <si>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</si>
  <si>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</si>
  <si>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</si>
  <si>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</si>
  <si>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</si>
  <si>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</si>
  <si>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</si>
  <si>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</si>
  <si>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</si>
  <si>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</si>
  <si>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</si>
  <si>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</si>
  <si>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</si>
  <si>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</si>
  <si>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</si>
  <si>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</si>
  <si>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</si>
  <si>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</si>
  <si>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</si>
  <si>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</si>
  <si>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</si>
  <si>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</si>
  <si>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</si>
  <si>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</si>
  <si>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</si>
  <si>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</si>
  <si>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Kwazulu-Natal: Umdoni(KZN212) - REVIEW - Table A7 Budgeted Cash Flows for 4th Quarter ended 30 June 2017 (Figures Finalised as at 2018/05/07)</t>
  </si>
  <si>
    <t>Kwazulu-Natal: Umzumbe(KZN213) - REVIEW - Table A7 Budgeted Cash Flows for 4th Quarter ended 30 June 2017 (Figures Finalised as at 2018/05/07)</t>
  </si>
  <si>
    <t>Kwazulu-Natal: uMuziwabantu(KZN214) - REVIEW - Table A7 Budgeted Cash Flows for 4th Quarter ended 30 June 2017 (Figures Finalised as at 2018/05/07)</t>
  </si>
  <si>
    <t>Kwazulu-Natal: Ray Nkonyeni(KZN216) - REVIEW - Table A7 Budgeted Cash Flows for 4th Quarter ended 30 June 2017 (Figures Finalised as at 2018/05/07)</t>
  </si>
  <si>
    <t>Kwazulu-Natal: Ugu(DC21) - REVIEW - Table A7 Budgeted Cash Flows for 4th Quarter ended 30 June 2017 (Figures Finalised as at 2018/05/07)</t>
  </si>
  <si>
    <t>Kwazulu-Natal: uMshwathi(KZN221) - REVIEW - Table A7 Budgeted Cash Flows for 4th Quarter ended 30 June 2017 (Figures Finalised as at 2018/05/07)</t>
  </si>
  <si>
    <t>Kwazulu-Natal: uMngeni(KZN222) - REVIEW - Table A7 Budgeted Cash Flows for 4th Quarter ended 30 June 2017 (Figures Finalised as at 2018/05/07)</t>
  </si>
  <si>
    <t>Kwazulu-Natal: Mpofana(KZN223) - REVIEW - Table A7 Budgeted Cash Flows for 4th Quarter ended 30 June 2017 (Figures Finalised as at 2018/05/07)</t>
  </si>
  <si>
    <t>Kwazulu-Natal: Impendle(KZN224) - REVIEW - Table A7 Budgeted Cash Flows for 4th Quarter ended 30 June 2017 (Figures Finalised as at 2018/05/07)</t>
  </si>
  <si>
    <t>Kwazulu-Natal: Msunduzi(KZN225) - REVIEW - Table A7 Budgeted Cash Flows for 4th Quarter ended 30 June 2017 (Figures Finalised as at 2018/05/07)</t>
  </si>
  <si>
    <t>Kwazulu-Natal: Mkhambathini(KZN226) - REVIEW - Table A7 Budgeted Cash Flows for 4th Quarter ended 30 June 2017 (Figures Finalised as at 2018/05/07)</t>
  </si>
  <si>
    <t>Kwazulu-Natal: Richmond(KZN227) - REVIEW - Table A7 Budgeted Cash Flows for 4th Quarter ended 30 June 2017 (Figures Finalised as at 2018/05/07)</t>
  </si>
  <si>
    <t>Kwazulu-Natal: uMgungundlovu(DC22) - REVIEW - Table A7 Budgeted Cash Flows for 4th Quarter ended 30 June 2017 (Figures Finalised as at 2018/05/07)</t>
  </si>
  <si>
    <t>Kwazulu-Natal: Okhahlamba(KZN235) - REVIEW - Table A7 Budgeted Cash Flows for 4th Quarter ended 30 June 2017 (Figures Finalised as at 2018/05/07)</t>
  </si>
  <si>
    <t>Kwazulu-Natal: Inkosi Langalibalele(KZN237) - REVIEW - Table A7 Budgeted Cash Flows for 4th Quarter ended 30 June 2017 (Figures Finalised as at 2018/05/07)</t>
  </si>
  <si>
    <t>Kwazulu-Natal: Alfred Duma(KZN238) - REVIEW - Table A7 Budgeted Cash Flows for 4th Quarter ended 30 June 2017 (Figures Finalised as at 2018/05/07)</t>
  </si>
  <si>
    <t>Kwazulu-Natal: Uthukela(DC23) - REVIEW - Table A7 Budgeted Cash Flows for 4th Quarter ended 30 June 2017 (Figures Finalised as at 2018/05/07)</t>
  </si>
  <si>
    <t>Kwazulu-Natal: Endumeni(KZN241) - REVIEW - Table A7 Budgeted Cash Flows for 4th Quarter ended 30 June 2017 (Figures Finalised as at 2018/05/07)</t>
  </si>
  <si>
    <t>Kwazulu-Natal: Nquthu(KZN242) - REVIEW - Table A7 Budgeted Cash Flows for 4th Quarter ended 30 June 2017 (Figures Finalised as at 2018/05/07)</t>
  </si>
  <si>
    <t>Kwazulu-Natal: Msinga(KZN244) - REVIEW - Table A7 Budgeted Cash Flows for 4th Quarter ended 30 June 2017 (Figures Finalised as at 2018/05/07)</t>
  </si>
  <si>
    <t>Kwazulu-Natal: Umvoti(KZN245) - REVIEW - Table A7 Budgeted Cash Flows for 4th Quarter ended 30 June 2017 (Figures Finalised as at 2018/05/07)</t>
  </si>
  <si>
    <t>Kwazulu-Natal: Umzinyathi(DC24) - REVIEW - Table A7 Budgeted Cash Flows for 4th Quarter ended 30 June 2017 (Figures Finalised as at 2018/05/07)</t>
  </si>
  <si>
    <t>Kwazulu-Natal: Newcastle(KZN252) - REVIEW - Table A7 Budgeted Cash Flows for 4th Quarter ended 30 June 2017 (Figures Finalised as at 2018/05/07)</t>
  </si>
  <si>
    <t>Kwazulu-Natal: Emadlangeni(KZN253) - REVIEW - Table A7 Budgeted Cash Flows for 4th Quarter ended 30 June 2017 (Figures Finalised as at 2018/05/07)</t>
  </si>
  <si>
    <t>Kwazulu-Natal: Dannhauser(KZN254) - REVIEW - Table A7 Budgeted Cash Flows for 4th Quarter ended 30 June 2017 (Figures Finalised as at 2018/05/07)</t>
  </si>
  <si>
    <t>Kwazulu-Natal: Amajuba(DC25) - REVIEW - Table A7 Budgeted Cash Flows for 4th Quarter ended 30 June 2017 (Figures Finalised as at 2018/05/07)</t>
  </si>
  <si>
    <t>Kwazulu-Natal: eDumbe(KZN261) - REVIEW - Table A7 Budgeted Cash Flows for 4th Quarter ended 30 June 2017 (Figures Finalised as at 2018/05/07)</t>
  </si>
  <si>
    <t>Kwazulu-Natal: uPhongolo(KZN262) - REVIEW - Table A7 Budgeted Cash Flows for 4th Quarter ended 30 June 2017 (Figures Finalised as at 2018/05/07)</t>
  </si>
  <si>
    <t>Kwazulu-Natal: Abaqulusi(KZN263) - REVIEW - Table A7 Budgeted Cash Flows for 4th Quarter ended 30 June 2017 (Figures Finalised as at 2018/05/07)</t>
  </si>
  <si>
    <t>Kwazulu-Natal: Nongoma(KZN265) - REVIEW - Table A7 Budgeted Cash Flows for 4th Quarter ended 30 June 2017 (Figures Finalised as at 2018/05/07)</t>
  </si>
  <si>
    <t>Kwazulu-Natal: Ulundi(KZN266) - REVIEW - Table A7 Budgeted Cash Flows for 4th Quarter ended 30 June 2017 (Figures Finalised as at 2018/05/07)</t>
  </si>
  <si>
    <t>Kwazulu-Natal: Zululand(DC26) - REVIEW - Table A7 Budgeted Cash Flows for 4th Quarter ended 30 June 2017 (Figures Finalised as at 2018/05/07)</t>
  </si>
  <si>
    <t>Kwazulu-Natal: Umhlabuyalingana(KZN271) - REVIEW - Table A7 Budgeted Cash Flows for 4th Quarter ended 30 June 2017 (Figures Finalised as at 2018/05/07)</t>
  </si>
  <si>
    <t>Kwazulu-Natal: Jozini(KZN272) - REVIEW - Table A7 Budgeted Cash Flows for 4th Quarter ended 30 June 2017 (Figures Finalised as at 2018/05/07)</t>
  </si>
  <si>
    <t>Kwazulu-Natal: Mtubatuba(KZN275) - REVIEW - Table A7 Budgeted Cash Flows for 4th Quarter ended 30 June 2017 (Figures Finalised as at 2018/05/07)</t>
  </si>
  <si>
    <t>Kwazulu-Natal: Hlabisa Big Five(KZN276) - REVIEW - Table A7 Budgeted Cash Flows for 4th Quarter ended 30 June 2017 (Figures Finalised as at 2018/05/07)</t>
  </si>
  <si>
    <t>Kwazulu-Natal: Umkhanyakude(DC27) - REVIEW - Table A7 Budgeted Cash Flows for 4th Quarter ended 30 June 2017 (Figures Finalised as at 2018/05/07)</t>
  </si>
  <si>
    <t>Kwazulu-Natal: Mfolozi(KZN281) - REVIEW - Table A7 Budgeted Cash Flows for 4th Quarter ended 30 June 2017 (Figures Finalised as at 2018/05/07)</t>
  </si>
  <si>
    <t>Kwazulu-Natal: uMhlathuze(KZN282) - REVIEW - Table A7 Budgeted Cash Flows for 4th Quarter ended 30 June 2017 (Figures Finalised as at 2018/05/07)</t>
  </si>
  <si>
    <t>Kwazulu-Natal: uMlalazi(KZN284) - REVIEW - Table A7 Budgeted Cash Flows for 4th Quarter ended 30 June 2017 (Figures Finalised as at 2018/05/07)</t>
  </si>
  <si>
    <t>Kwazulu-Natal: Mthonjaneni(KZN285) - REVIEW - Table A7 Budgeted Cash Flows for 4th Quarter ended 30 June 2017 (Figures Finalised as at 2018/05/07)</t>
  </si>
  <si>
    <t>Kwazulu-Natal: Nkandla(KZN286) - REVIEW - Table A7 Budgeted Cash Flows for 4th Quarter ended 30 June 2017 (Figures Finalised as at 2018/05/07)</t>
  </si>
  <si>
    <t>Kwazulu-Natal: King Cetshwayo(DC28) - REVIEW - Table A7 Budgeted Cash Flows for 4th Quarter ended 30 June 2017 (Figures Finalised as at 2018/05/07)</t>
  </si>
  <si>
    <t>Kwazulu-Natal: Mandeni(KZN291) - REVIEW - Table A7 Budgeted Cash Flows for 4th Quarter ended 30 June 2017 (Figures Finalised as at 2018/05/07)</t>
  </si>
  <si>
    <t>Kwazulu-Natal: KwaDukuza(KZN292) - REVIEW - Table A7 Budgeted Cash Flows for 4th Quarter ended 30 June 2017 (Figures Finalised as at 2018/05/07)</t>
  </si>
  <si>
    <t>Kwazulu-Natal: Ndwedwe(KZN293) - REVIEW - Table A7 Budgeted Cash Flows for 4th Quarter ended 30 June 2017 (Figures Finalised as at 2018/05/07)</t>
  </si>
  <si>
    <t>Kwazulu-Natal: Maphumulo(KZN294) - REVIEW - Table A7 Budgeted Cash Flows for 4th Quarter ended 30 June 2017 (Figures Finalised as at 2018/05/07)</t>
  </si>
  <si>
    <t>Kwazulu-Natal: iLembe(DC29) - REVIEW - Table A7 Budgeted Cash Flows for 4th Quarter ended 30 June 2017 (Figures Finalised as at 2018/05/07)</t>
  </si>
  <si>
    <t>Kwazulu-Natal: Greater Kokstad(KZN433) - REVIEW - Table A7 Budgeted Cash Flows for 4th Quarter ended 30 June 2017 (Figures Finalised as at 2018/05/07)</t>
  </si>
  <si>
    <t>Kwazulu-Natal: Ubuhlebezwe(KZN434) - REVIEW - Table A7 Budgeted Cash Flows for 4th Quarter ended 30 June 2017 (Figures Finalised as at 2018/05/07)</t>
  </si>
  <si>
    <t>Kwazulu-Natal: Umzimkhulu(KZN435) - REVIEW - Table A7 Budgeted Cash Flows for 4th Quarter ended 30 June 2017 (Figures Finalised as at 2018/05/07)</t>
  </si>
  <si>
    <t>Kwazulu-Natal: Dr Nkosazana Dlamini Zuma(KZN436) - REVIEW - Table A7 Budgeted Cash Flows for 4th Quarter ended 30 June 2017 (Figures Finalised as at 2018/05/07)</t>
  </si>
  <si>
    <t>Kwazulu-Natal: Harry Gwala(DC43)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</si>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</sst>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7781694896</v>
      </c>
      <c r="D6" s="19">
        <v>8441577269</v>
      </c>
      <c r="E6" s="20">
        <v>9926565222</v>
      </c>
      <c r="F6" s="21">
        <v>9316735790</v>
      </c>
      <c r="G6" s="19">
        <v>9321382887</v>
      </c>
      <c r="H6" s="20">
        <v>9980129294</v>
      </c>
      <c r="I6" s="22">
        <v>9965807428</v>
      </c>
      <c r="J6" s="23">
        <v>9884177758</v>
      </c>
      <c r="K6" s="19">
        <v>10566717378</v>
      </c>
      <c r="L6" s="20">
        <v>11316560653</v>
      </c>
    </row>
    <row r="7" spans="1:12" ht="13.5">
      <c r="A7" s="24" t="s">
        <v>19</v>
      </c>
      <c r="B7" s="18"/>
      <c r="C7" s="19">
        <v>19177211800</v>
      </c>
      <c r="D7" s="19">
        <v>21011397384</v>
      </c>
      <c r="E7" s="20">
        <v>21925859987</v>
      </c>
      <c r="F7" s="21">
        <v>25197152292</v>
      </c>
      <c r="G7" s="19">
        <v>25343634279</v>
      </c>
      <c r="H7" s="20">
        <v>24243713857</v>
      </c>
      <c r="I7" s="22">
        <v>25084554815</v>
      </c>
      <c r="J7" s="23">
        <v>26334364264</v>
      </c>
      <c r="K7" s="19">
        <v>28388758383</v>
      </c>
      <c r="L7" s="20">
        <v>30720185110</v>
      </c>
    </row>
    <row r="8" spans="1:12" ht="13.5">
      <c r="A8" s="24" t="s">
        <v>20</v>
      </c>
      <c r="B8" s="18"/>
      <c r="C8" s="19">
        <v>2912751838</v>
      </c>
      <c r="D8" s="19">
        <v>1773646410</v>
      </c>
      <c r="E8" s="20">
        <v>2830450426</v>
      </c>
      <c r="F8" s="21">
        <v>4171561900</v>
      </c>
      <c r="G8" s="19">
        <v>4395045894</v>
      </c>
      <c r="H8" s="20">
        <v>9052520768</v>
      </c>
      <c r="I8" s="22">
        <v>2778059244</v>
      </c>
      <c r="J8" s="23">
        <v>4657662940</v>
      </c>
      <c r="K8" s="19">
        <v>4846385780</v>
      </c>
      <c r="L8" s="20">
        <v>5045609717</v>
      </c>
    </row>
    <row r="9" spans="1:12" ht="13.5">
      <c r="A9" s="24" t="s">
        <v>21</v>
      </c>
      <c r="B9" s="18" t="s">
        <v>22</v>
      </c>
      <c r="C9" s="19">
        <v>8858678719</v>
      </c>
      <c r="D9" s="19">
        <v>9586305515</v>
      </c>
      <c r="E9" s="20">
        <v>10995466813</v>
      </c>
      <c r="F9" s="21">
        <v>11937106683</v>
      </c>
      <c r="G9" s="19">
        <v>11853069098</v>
      </c>
      <c r="H9" s="20">
        <v>11439335744</v>
      </c>
      <c r="I9" s="22">
        <v>11992816069</v>
      </c>
      <c r="J9" s="23">
        <v>12576640959</v>
      </c>
      <c r="K9" s="19">
        <v>13281589660</v>
      </c>
      <c r="L9" s="20">
        <v>14300332655</v>
      </c>
    </row>
    <row r="10" spans="1:12" ht="13.5">
      <c r="A10" s="24" t="s">
        <v>23</v>
      </c>
      <c r="B10" s="18" t="s">
        <v>22</v>
      </c>
      <c r="C10" s="19">
        <v>5485606243</v>
      </c>
      <c r="D10" s="19">
        <v>7356116274</v>
      </c>
      <c r="E10" s="20">
        <v>8271198537</v>
      </c>
      <c r="F10" s="21">
        <v>9056241868</v>
      </c>
      <c r="G10" s="19">
        <v>9172964471</v>
      </c>
      <c r="H10" s="20">
        <v>7950409428</v>
      </c>
      <c r="I10" s="22">
        <v>7664534608</v>
      </c>
      <c r="J10" s="23">
        <v>9447941105</v>
      </c>
      <c r="K10" s="19">
        <v>9523691050</v>
      </c>
      <c r="L10" s="20">
        <v>9865593420</v>
      </c>
    </row>
    <row r="11" spans="1:12" ht="13.5">
      <c r="A11" s="24" t="s">
        <v>24</v>
      </c>
      <c r="B11" s="18"/>
      <c r="C11" s="19">
        <v>937067102</v>
      </c>
      <c r="D11" s="19">
        <v>1015182270</v>
      </c>
      <c r="E11" s="20">
        <v>1303813209</v>
      </c>
      <c r="F11" s="21">
        <v>1439483498</v>
      </c>
      <c r="G11" s="19">
        <v>1461424145</v>
      </c>
      <c r="H11" s="20">
        <v>1722250893</v>
      </c>
      <c r="I11" s="22">
        <v>1411347784</v>
      </c>
      <c r="J11" s="23">
        <v>2069787323</v>
      </c>
      <c r="K11" s="19">
        <v>2235659258</v>
      </c>
      <c r="L11" s="20">
        <v>2403162322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>
        <v>800</v>
      </c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-34491448904</v>
      </c>
      <c r="D14" s="19">
        <v>-38419729571</v>
      </c>
      <c r="E14" s="20">
        <v>-40554801572</v>
      </c>
      <c r="F14" s="21">
        <v>-45977774004</v>
      </c>
      <c r="G14" s="19">
        <v>-47071591307</v>
      </c>
      <c r="H14" s="20">
        <v>-49983113354</v>
      </c>
      <c r="I14" s="22">
        <v>-45920838747</v>
      </c>
      <c r="J14" s="23">
        <v>-49700929306</v>
      </c>
      <c r="K14" s="19">
        <v>-52877123128</v>
      </c>
      <c r="L14" s="20">
        <v>-56794262380</v>
      </c>
    </row>
    <row r="15" spans="1:12" ht="13.5">
      <c r="A15" s="24" t="s">
        <v>28</v>
      </c>
      <c r="B15" s="18"/>
      <c r="C15" s="19">
        <v>-1102615902</v>
      </c>
      <c r="D15" s="19">
        <v>-1234404676</v>
      </c>
      <c r="E15" s="20">
        <v>-1274463564</v>
      </c>
      <c r="F15" s="21">
        <v>-1798665944</v>
      </c>
      <c r="G15" s="19">
        <v>-1814036203</v>
      </c>
      <c r="H15" s="20">
        <v>-1504090073</v>
      </c>
      <c r="I15" s="22">
        <v>-1202981764</v>
      </c>
      <c r="J15" s="23">
        <v>-1775836130</v>
      </c>
      <c r="K15" s="19">
        <v>-1948071256</v>
      </c>
      <c r="L15" s="20">
        <v>-2072103998</v>
      </c>
    </row>
    <row r="16" spans="1:12" ht="13.5">
      <c r="A16" s="24" t="s">
        <v>29</v>
      </c>
      <c r="B16" s="18" t="s">
        <v>22</v>
      </c>
      <c r="C16" s="19">
        <v>-361764207</v>
      </c>
      <c r="D16" s="19">
        <v>-367635498</v>
      </c>
      <c r="E16" s="20">
        <v>-370586855</v>
      </c>
      <c r="F16" s="21">
        <v>-473249629</v>
      </c>
      <c r="G16" s="19">
        <v>-594103042</v>
      </c>
      <c r="H16" s="20">
        <v>-567429368</v>
      </c>
      <c r="I16" s="22">
        <v>-443417853</v>
      </c>
      <c r="J16" s="23">
        <v>-541151544</v>
      </c>
      <c r="K16" s="19">
        <v>-552873277</v>
      </c>
      <c r="L16" s="20">
        <v>-581731996</v>
      </c>
    </row>
    <row r="17" spans="1:12" ht="13.5">
      <c r="A17" s="25" t="s">
        <v>30</v>
      </c>
      <c r="B17" s="26"/>
      <c r="C17" s="27">
        <f>SUM(C6:C16)</f>
        <v>9197181585</v>
      </c>
      <c r="D17" s="27">
        <f aca="true" t="shared" si="0" ref="D17:L17">SUM(D6:D16)</f>
        <v>9162455377</v>
      </c>
      <c r="E17" s="28">
        <f t="shared" si="0"/>
        <v>13053502203</v>
      </c>
      <c r="F17" s="29">
        <f t="shared" si="0"/>
        <v>12868592454</v>
      </c>
      <c r="G17" s="27">
        <f t="shared" si="0"/>
        <v>12067790222</v>
      </c>
      <c r="H17" s="30">
        <f t="shared" si="0"/>
        <v>12333727989</v>
      </c>
      <c r="I17" s="29">
        <f t="shared" si="0"/>
        <v>11329881584</v>
      </c>
      <c r="J17" s="31">
        <f t="shared" si="0"/>
        <v>12952657369</v>
      </c>
      <c r="K17" s="27">
        <f t="shared" si="0"/>
        <v>13464733848</v>
      </c>
      <c r="L17" s="28">
        <f t="shared" si="0"/>
        <v>14203345503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111766394</v>
      </c>
      <c r="D21" s="19">
        <v>105441659</v>
      </c>
      <c r="E21" s="20">
        <v>45489385</v>
      </c>
      <c r="F21" s="38">
        <v>219093902</v>
      </c>
      <c r="G21" s="39">
        <v>208597440</v>
      </c>
      <c r="H21" s="40">
        <v>98622542</v>
      </c>
      <c r="I21" s="22">
        <v>-298860000</v>
      </c>
      <c r="J21" s="41">
        <v>102196434</v>
      </c>
      <c r="K21" s="39">
        <v>83671785</v>
      </c>
      <c r="L21" s="40">
        <v>115581943</v>
      </c>
    </row>
    <row r="22" spans="1:12" ht="13.5">
      <c r="A22" s="24" t="s">
        <v>33</v>
      </c>
      <c r="B22" s="18"/>
      <c r="C22" s="19">
        <v>1133708</v>
      </c>
      <c r="D22" s="39">
        <v>2087416</v>
      </c>
      <c r="E22" s="40">
        <v>10592998</v>
      </c>
      <c r="F22" s="21">
        <v>-1746250</v>
      </c>
      <c r="G22" s="19">
        <v>-1580250</v>
      </c>
      <c r="H22" s="20">
        <v>13155727</v>
      </c>
      <c r="I22" s="22">
        <v>-171596737</v>
      </c>
      <c r="J22" s="23">
        <v>13772452</v>
      </c>
      <c r="K22" s="19">
        <v>-2178076</v>
      </c>
      <c r="L22" s="20">
        <v>-2173380</v>
      </c>
    </row>
    <row r="23" spans="1:12" ht="13.5">
      <c r="A23" s="24" t="s">
        <v>34</v>
      </c>
      <c r="B23" s="18"/>
      <c r="C23" s="39">
        <v>66802518</v>
      </c>
      <c r="D23" s="19">
        <v>10500488</v>
      </c>
      <c r="E23" s="20">
        <v>4021350</v>
      </c>
      <c r="F23" s="38">
        <v>-2854359</v>
      </c>
      <c r="G23" s="39">
        <v>-6956655</v>
      </c>
      <c r="H23" s="40">
        <v>62412513</v>
      </c>
      <c r="I23" s="22">
        <v>-1227784</v>
      </c>
      <c r="J23" s="41">
        <v>-621032</v>
      </c>
      <c r="K23" s="39">
        <v>-731849</v>
      </c>
      <c r="L23" s="40">
        <v>-690732</v>
      </c>
    </row>
    <row r="24" spans="1:12" ht="13.5">
      <c r="A24" s="24" t="s">
        <v>35</v>
      </c>
      <c r="B24" s="18"/>
      <c r="C24" s="19">
        <v>1015314092</v>
      </c>
      <c r="D24" s="19">
        <v>-8641506</v>
      </c>
      <c r="E24" s="20">
        <v>-3920761</v>
      </c>
      <c r="F24" s="21">
        <v>64778770</v>
      </c>
      <c r="G24" s="19">
        <v>40246240</v>
      </c>
      <c r="H24" s="20">
        <v>257958789</v>
      </c>
      <c r="I24" s="22">
        <v>208453784</v>
      </c>
      <c r="J24" s="23">
        <v>37611159</v>
      </c>
      <c r="K24" s="19">
        <v>-15565100</v>
      </c>
      <c r="L24" s="20">
        <v>-16566280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-9493804632</v>
      </c>
      <c r="D26" s="19">
        <v>-10000362852</v>
      </c>
      <c r="E26" s="20">
        <v>-10992667231</v>
      </c>
      <c r="F26" s="21">
        <v>-13667643799</v>
      </c>
      <c r="G26" s="19">
        <v>-13683310128</v>
      </c>
      <c r="H26" s="20">
        <v>-11713252465</v>
      </c>
      <c r="I26" s="22">
        <v>-11007682808</v>
      </c>
      <c r="J26" s="23">
        <v>-14436910854</v>
      </c>
      <c r="K26" s="19">
        <v>-13976219327</v>
      </c>
      <c r="L26" s="20">
        <v>-14368633769</v>
      </c>
    </row>
    <row r="27" spans="1:12" ht="13.5">
      <c r="A27" s="25" t="s">
        <v>37</v>
      </c>
      <c r="B27" s="26"/>
      <c r="C27" s="27">
        <f>SUM(C21:C26)</f>
        <v>-8298787920</v>
      </c>
      <c r="D27" s="27">
        <f aca="true" t="shared" si="1" ref="D27:L27">SUM(D21:D26)</f>
        <v>-9890974795</v>
      </c>
      <c r="E27" s="28">
        <f t="shared" si="1"/>
        <v>-10936484259</v>
      </c>
      <c r="F27" s="29">
        <f t="shared" si="1"/>
        <v>-13388371736</v>
      </c>
      <c r="G27" s="27">
        <f t="shared" si="1"/>
        <v>-13443003353</v>
      </c>
      <c r="H27" s="28">
        <f t="shared" si="1"/>
        <v>-11281102894</v>
      </c>
      <c r="I27" s="30">
        <f t="shared" si="1"/>
        <v>-11270913545</v>
      </c>
      <c r="J27" s="31">
        <f t="shared" si="1"/>
        <v>-14283951841</v>
      </c>
      <c r="K27" s="27">
        <f t="shared" si="1"/>
        <v>-13911022567</v>
      </c>
      <c r="L27" s="28">
        <f t="shared" si="1"/>
        <v>-14272482218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253677</v>
      </c>
      <c r="D31" s="19"/>
      <c r="E31" s="20"/>
      <c r="F31" s="21"/>
      <c r="G31" s="19"/>
      <c r="H31" s="20"/>
      <c r="I31" s="22">
        <v>3139370</v>
      </c>
      <c r="J31" s="23"/>
      <c r="K31" s="19"/>
      <c r="L31" s="20"/>
    </row>
    <row r="32" spans="1:12" ht="13.5">
      <c r="A32" s="24" t="s">
        <v>40</v>
      </c>
      <c r="B32" s="18"/>
      <c r="C32" s="19">
        <v>2107498669</v>
      </c>
      <c r="D32" s="19">
        <v>1555822127</v>
      </c>
      <c r="E32" s="20">
        <v>335385973</v>
      </c>
      <c r="F32" s="21">
        <v>1592069163</v>
      </c>
      <c r="G32" s="19">
        <v>1568475503</v>
      </c>
      <c r="H32" s="20">
        <v>542188465</v>
      </c>
      <c r="I32" s="22">
        <v>1251461582</v>
      </c>
      <c r="J32" s="23">
        <v>1261130000</v>
      </c>
      <c r="K32" s="19">
        <v>1259939747</v>
      </c>
      <c r="L32" s="20">
        <v>1064800000</v>
      </c>
    </row>
    <row r="33" spans="1:12" ht="13.5">
      <c r="A33" s="24" t="s">
        <v>41</v>
      </c>
      <c r="B33" s="18"/>
      <c r="C33" s="19">
        <v>33515908</v>
      </c>
      <c r="D33" s="19">
        <v>8988642</v>
      </c>
      <c r="E33" s="20">
        <v>58185327</v>
      </c>
      <c r="F33" s="21">
        <v>97401649</v>
      </c>
      <c r="G33" s="39">
        <v>94679739</v>
      </c>
      <c r="H33" s="40">
        <v>391525003</v>
      </c>
      <c r="I33" s="42">
        <v>78120839</v>
      </c>
      <c r="J33" s="23">
        <v>54923876</v>
      </c>
      <c r="K33" s="19">
        <v>57959789</v>
      </c>
      <c r="L33" s="20">
        <v>59100397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-1428740599</v>
      </c>
      <c r="D35" s="19">
        <v>-1474303263</v>
      </c>
      <c r="E35" s="20">
        <v>-1581488358</v>
      </c>
      <c r="F35" s="21">
        <v>-1518458968</v>
      </c>
      <c r="G35" s="19">
        <v>-1507143810</v>
      </c>
      <c r="H35" s="20">
        <v>-1492229280</v>
      </c>
      <c r="I35" s="22">
        <v>-1538069725</v>
      </c>
      <c r="J35" s="23">
        <v>-1134764831</v>
      </c>
      <c r="K35" s="19">
        <v>-1258106854</v>
      </c>
      <c r="L35" s="20">
        <v>-1440642676</v>
      </c>
    </row>
    <row r="36" spans="1:12" ht="13.5">
      <c r="A36" s="25" t="s">
        <v>43</v>
      </c>
      <c r="B36" s="26"/>
      <c r="C36" s="27">
        <f>SUM(C31:C35)</f>
        <v>712527655</v>
      </c>
      <c r="D36" s="27">
        <f aca="true" t="shared" si="2" ref="D36:L36">SUM(D31:D35)</f>
        <v>90507506</v>
      </c>
      <c r="E36" s="28">
        <f t="shared" si="2"/>
        <v>-1187917058</v>
      </c>
      <c r="F36" s="29">
        <f t="shared" si="2"/>
        <v>171011844</v>
      </c>
      <c r="G36" s="27">
        <f t="shared" si="2"/>
        <v>156011432</v>
      </c>
      <c r="H36" s="28">
        <f t="shared" si="2"/>
        <v>-558515812</v>
      </c>
      <c r="I36" s="30">
        <f t="shared" si="2"/>
        <v>-205347934</v>
      </c>
      <c r="J36" s="31">
        <f t="shared" si="2"/>
        <v>181289045</v>
      </c>
      <c r="K36" s="27">
        <f t="shared" si="2"/>
        <v>59792682</v>
      </c>
      <c r="L36" s="28">
        <f t="shared" si="2"/>
        <v>-316742279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1610921320</v>
      </c>
      <c r="D38" s="33">
        <f aca="true" t="shared" si="3" ref="D38:L38">+D17+D27+D36</f>
        <v>-638011912</v>
      </c>
      <c r="E38" s="34">
        <f t="shared" si="3"/>
        <v>929100886</v>
      </c>
      <c r="F38" s="35">
        <f t="shared" si="3"/>
        <v>-348767438</v>
      </c>
      <c r="G38" s="33">
        <f t="shared" si="3"/>
        <v>-1219201699</v>
      </c>
      <c r="H38" s="34">
        <f t="shared" si="3"/>
        <v>494109283</v>
      </c>
      <c r="I38" s="36">
        <f t="shared" si="3"/>
        <v>-146379895</v>
      </c>
      <c r="J38" s="37">
        <f t="shared" si="3"/>
        <v>-1150005427</v>
      </c>
      <c r="K38" s="33">
        <f t="shared" si="3"/>
        <v>-386496037</v>
      </c>
      <c r="L38" s="34">
        <f t="shared" si="3"/>
        <v>-385878994</v>
      </c>
    </row>
    <row r="39" spans="1:12" ht="13.5">
      <c r="A39" s="24" t="s">
        <v>45</v>
      </c>
      <c r="B39" s="18" t="s">
        <v>46</v>
      </c>
      <c r="C39" s="33">
        <v>9784651669</v>
      </c>
      <c r="D39" s="33">
        <v>11560640571</v>
      </c>
      <c r="E39" s="34">
        <v>10921040203</v>
      </c>
      <c r="F39" s="35">
        <v>10659721663</v>
      </c>
      <c r="G39" s="33">
        <v>12002676791</v>
      </c>
      <c r="H39" s="34">
        <v>10973536903</v>
      </c>
      <c r="I39" s="36">
        <v>11900661695</v>
      </c>
      <c r="J39" s="37">
        <v>11114295388</v>
      </c>
      <c r="K39" s="33">
        <v>9964289967</v>
      </c>
      <c r="L39" s="34">
        <v>9577793930</v>
      </c>
    </row>
    <row r="40" spans="1:12" ht="13.5">
      <c r="A40" s="43" t="s">
        <v>47</v>
      </c>
      <c r="B40" s="44" t="s">
        <v>46</v>
      </c>
      <c r="C40" s="45">
        <v>11395572991</v>
      </c>
      <c r="D40" s="45">
        <v>10922628662</v>
      </c>
      <c r="E40" s="46">
        <v>11850141088</v>
      </c>
      <c r="F40" s="47">
        <v>10249763463</v>
      </c>
      <c r="G40" s="45">
        <v>10783475090</v>
      </c>
      <c r="H40" s="46">
        <v>10639364202</v>
      </c>
      <c r="I40" s="48">
        <v>11754281801</v>
      </c>
      <c r="J40" s="49">
        <v>9964289967</v>
      </c>
      <c r="K40" s="45">
        <v>9577793930</v>
      </c>
      <c r="L40" s="46">
        <v>9191914936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12050388</v>
      </c>
      <c r="D6" s="19">
        <v>12274389</v>
      </c>
      <c r="E6" s="20">
        <v>13053080</v>
      </c>
      <c r="F6" s="21">
        <v>9378600</v>
      </c>
      <c r="G6" s="19">
        <v>9378600</v>
      </c>
      <c r="H6" s="20">
        <v>5573496</v>
      </c>
      <c r="I6" s="22">
        <v>11457302</v>
      </c>
      <c r="J6" s="23">
        <v>11699000</v>
      </c>
      <c r="K6" s="19">
        <v>12081000</v>
      </c>
      <c r="L6" s="20">
        <v>12757500</v>
      </c>
    </row>
    <row r="7" spans="1:12" ht="13.5">
      <c r="A7" s="24" t="s">
        <v>19</v>
      </c>
      <c r="B7" s="18"/>
      <c r="C7" s="19">
        <v>42661733</v>
      </c>
      <c r="D7" s="19">
        <v>65646913</v>
      </c>
      <c r="E7" s="20">
        <v>45991510</v>
      </c>
      <c r="F7" s="21">
        <v>38547700</v>
      </c>
      <c r="G7" s="19">
        <v>38547700</v>
      </c>
      <c r="H7" s="20">
        <v>29154700</v>
      </c>
      <c r="I7" s="22">
        <v>40403877</v>
      </c>
      <c r="J7" s="23">
        <v>45782792</v>
      </c>
      <c r="K7" s="19">
        <v>48192750</v>
      </c>
      <c r="L7" s="20">
        <v>50891250</v>
      </c>
    </row>
    <row r="8" spans="1:12" ht="13.5">
      <c r="A8" s="24" t="s">
        <v>20</v>
      </c>
      <c r="B8" s="18"/>
      <c r="C8" s="19">
        <v>4247020</v>
      </c>
      <c r="D8" s="19">
        <v>2521412</v>
      </c>
      <c r="E8" s="20">
        <v>1484236</v>
      </c>
      <c r="F8" s="21">
        <v>11405000</v>
      </c>
      <c r="G8" s="19">
        <v>11405000</v>
      </c>
      <c r="H8" s="20">
        <v>5402669</v>
      </c>
      <c r="I8" s="22">
        <v>5091876</v>
      </c>
      <c r="J8" s="23">
        <v>11372000</v>
      </c>
      <c r="K8" s="19">
        <v>7034100</v>
      </c>
      <c r="L8" s="20">
        <v>7966900</v>
      </c>
    </row>
    <row r="9" spans="1:12" ht="13.5">
      <c r="A9" s="24" t="s">
        <v>21</v>
      </c>
      <c r="B9" s="18" t="s">
        <v>22</v>
      </c>
      <c r="C9" s="19">
        <v>29587204</v>
      </c>
      <c r="D9" s="19">
        <v>34434229</v>
      </c>
      <c r="E9" s="20">
        <v>40001489</v>
      </c>
      <c r="F9" s="21">
        <v>39640000</v>
      </c>
      <c r="G9" s="19">
        <v>39640000</v>
      </c>
      <c r="H9" s="20">
        <v>39340000</v>
      </c>
      <c r="I9" s="22">
        <v>41597785</v>
      </c>
      <c r="J9" s="23">
        <v>44614000</v>
      </c>
      <c r="K9" s="19">
        <v>44521000</v>
      </c>
      <c r="L9" s="20">
        <v>50459000</v>
      </c>
    </row>
    <row r="10" spans="1:12" ht="13.5">
      <c r="A10" s="24" t="s">
        <v>23</v>
      </c>
      <c r="B10" s="18" t="s">
        <v>22</v>
      </c>
      <c r="C10" s="19">
        <v>9825203</v>
      </c>
      <c r="D10" s="19">
        <v>9830398</v>
      </c>
      <c r="E10" s="20">
        <v>16295000</v>
      </c>
      <c r="F10" s="21">
        <v>18680000</v>
      </c>
      <c r="G10" s="19">
        <v>18680000</v>
      </c>
      <c r="H10" s="20">
        <v>3634000</v>
      </c>
      <c r="I10" s="22">
        <v>11680000</v>
      </c>
      <c r="J10" s="23">
        <v>12164000</v>
      </c>
      <c r="K10" s="19">
        <v>12608000</v>
      </c>
      <c r="L10" s="20">
        <v>13076000</v>
      </c>
    </row>
    <row r="11" spans="1:12" ht="13.5">
      <c r="A11" s="24" t="s">
        <v>24</v>
      </c>
      <c r="B11" s="18"/>
      <c r="C11" s="19">
        <v>2352112</v>
      </c>
      <c r="D11" s="19">
        <v>2680850</v>
      </c>
      <c r="E11" s="20">
        <v>2550490</v>
      </c>
      <c r="F11" s="21">
        <v>2674000</v>
      </c>
      <c r="G11" s="19">
        <v>2674000</v>
      </c>
      <c r="H11" s="20">
        <v>976777</v>
      </c>
      <c r="I11" s="22">
        <v>275260</v>
      </c>
      <c r="J11" s="23">
        <v>2714604</v>
      </c>
      <c r="K11" s="19">
        <v>3481000</v>
      </c>
      <c r="L11" s="20">
        <v>3677000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-81548812</v>
      </c>
      <c r="D14" s="19">
        <v>-111840250</v>
      </c>
      <c r="E14" s="20">
        <v>-99298841</v>
      </c>
      <c r="F14" s="21">
        <v>-100762000</v>
      </c>
      <c r="G14" s="19">
        <v>-100762000</v>
      </c>
      <c r="H14" s="20">
        <v>-87098646</v>
      </c>
      <c r="I14" s="22">
        <v>-92586669</v>
      </c>
      <c r="J14" s="23">
        <v>-127724004</v>
      </c>
      <c r="K14" s="19">
        <v>-131150992</v>
      </c>
      <c r="L14" s="20">
        <v>-133137000</v>
      </c>
    </row>
    <row r="15" spans="1:12" ht="13.5">
      <c r="A15" s="24" t="s">
        <v>28</v>
      </c>
      <c r="B15" s="18"/>
      <c r="C15" s="19">
        <v>-579109</v>
      </c>
      <c r="D15" s="19">
        <v>-384926</v>
      </c>
      <c r="E15" s="20">
        <v>-248829</v>
      </c>
      <c r="F15" s="21">
        <v>-677000</v>
      </c>
      <c r="G15" s="19">
        <v>-677000</v>
      </c>
      <c r="H15" s="20"/>
      <c r="I15" s="22">
        <v>-385413</v>
      </c>
      <c r="J15" s="23">
        <v>-720000</v>
      </c>
      <c r="K15" s="19">
        <v>-761000</v>
      </c>
      <c r="L15" s="20">
        <v>-804000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18595739</v>
      </c>
      <c r="D17" s="27">
        <f aca="true" t="shared" si="0" ref="D17:L17">SUM(D6:D16)</f>
        <v>15163015</v>
      </c>
      <c r="E17" s="28">
        <f t="shared" si="0"/>
        <v>19828135</v>
      </c>
      <c r="F17" s="29">
        <f t="shared" si="0"/>
        <v>18886300</v>
      </c>
      <c r="G17" s="27">
        <f t="shared" si="0"/>
        <v>18886300</v>
      </c>
      <c r="H17" s="30">
        <f t="shared" si="0"/>
        <v>-3017004</v>
      </c>
      <c r="I17" s="29">
        <f t="shared" si="0"/>
        <v>17534018</v>
      </c>
      <c r="J17" s="31">
        <f t="shared" si="0"/>
        <v>-97608</v>
      </c>
      <c r="K17" s="27">
        <f t="shared" si="0"/>
        <v>-3994142</v>
      </c>
      <c r="L17" s="28">
        <f t="shared" si="0"/>
        <v>4886650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765469</v>
      </c>
      <c r="D21" s="19">
        <v>93144</v>
      </c>
      <c r="E21" s="20">
        <v>81121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-30039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-9415971</v>
      </c>
      <c r="D26" s="19">
        <v>-16570033</v>
      </c>
      <c r="E26" s="20">
        <v>-27401897</v>
      </c>
      <c r="F26" s="21">
        <v>-18680000</v>
      </c>
      <c r="G26" s="19">
        <v>-18680000</v>
      </c>
      <c r="H26" s="20">
        <v>-7633881</v>
      </c>
      <c r="I26" s="22">
        <v>-40400298</v>
      </c>
      <c r="J26" s="23">
        <v>-12164000</v>
      </c>
      <c r="K26" s="19">
        <v>-12608000</v>
      </c>
      <c r="L26" s="20">
        <v>-13076000</v>
      </c>
    </row>
    <row r="27" spans="1:12" ht="13.5">
      <c r="A27" s="25" t="s">
        <v>37</v>
      </c>
      <c r="B27" s="26"/>
      <c r="C27" s="27">
        <f>SUM(C21:C26)</f>
        <v>-8680541</v>
      </c>
      <c r="D27" s="27">
        <f aca="true" t="shared" si="1" ref="D27:L27">SUM(D21:D26)</f>
        <v>-16476889</v>
      </c>
      <c r="E27" s="28">
        <f t="shared" si="1"/>
        <v>-27320776</v>
      </c>
      <c r="F27" s="29">
        <f t="shared" si="1"/>
        <v>-18680000</v>
      </c>
      <c r="G27" s="27">
        <f t="shared" si="1"/>
        <v>-18680000</v>
      </c>
      <c r="H27" s="28">
        <f t="shared" si="1"/>
        <v>-7633881</v>
      </c>
      <c r="I27" s="30">
        <f t="shared" si="1"/>
        <v>-40400298</v>
      </c>
      <c r="J27" s="31">
        <f t="shared" si="1"/>
        <v>-12164000</v>
      </c>
      <c r="K27" s="27">
        <f t="shared" si="1"/>
        <v>-12608000</v>
      </c>
      <c r="L27" s="28">
        <f t="shared" si="1"/>
        <v>-13076000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18433825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>
        <v>-15240</v>
      </c>
      <c r="J33" s="23">
        <v>266000</v>
      </c>
      <c r="K33" s="19">
        <v>266000</v>
      </c>
      <c r="L33" s="20">
        <v>266000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-3091414</v>
      </c>
      <c r="D35" s="19">
        <v>-703108</v>
      </c>
      <c r="E35" s="20">
        <v>252394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-3091414</v>
      </c>
      <c r="D36" s="27">
        <f aca="true" t="shared" si="2" ref="D36:L36">SUM(D31:D35)</f>
        <v>-703108</v>
      </c>
      <c r="E36" s="28">
        <f t="shared" si="2"/>
        <v>252394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18418585</v>
      </c>
      <c r="J36" s="31">
        <f t="shared" si="2"/>
        <v>266000</v>
      </c>
      <c r="K36" s="27">
        <f t="shared" si="2"/>
        <v>266000</v>
      </c>
      <c r="L36" s="28">
        <f t="shared" si="2"/>
        <v>266000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6823784</v>
      </c>
      <c r="D38" s="33">
        <f aca="true" t="shared" si="3" ref="D38:L38">+D17+D27+D36</f>
        <v>-2016982</v>
      </c>
      <c r="E38" s="34">
        <f t="shared" si="3"/>
        <v>-7240247</v>
      </c>
      <c r="F38" s="35">
        <f t="shared" si="3"/>
        <v>206300</v>
      </c>
      <c r="G38" s="33">
        <f t="shared" si="3"/>
        <v>206300</v>
      </c>
      <c r="H38" s="34">
        <f t="shared" si="3"/>
        <v>-10650885</v>
      </c>
      <c r="I38" s="36">
        <f t="shared" si="3"/>
        <v>-4447695</v>
      </c>
      <c r="J38" s="37">
        <f t="shared" si="3"/>
        <v>-11995608</v>
      </c>
      <c r="K38" s="33">
        <f t="shared" si="3"/>
        <v>-16336142</v>
      </c>
      <c r="L38" s="34">
        <f t="shared" si="3"/>
        <v>-7923350</v>
      </c>
    </row>
    <row r="39" spans="1:12" ht="13.5">
      <c r="A39" s="24" t="s">
        <v>45</v>
      </c>
      <c r="B39" s="18" t="s">
        <v>46</v>
      </c>
      <c r="C39" s="33">
        <v>-4479272</v>
      </c>
      <c r="D39" s="33">
        <v>14191916</v>
      </c>
      <c r="E39" s="34">
        <v>12174934</v>
      </c>
      <c r="F39" s="35">
        <v>6461000</v>
      </c>
      <c r="G39" s="33">
        <v>6461000</v>
      </c>
      <c r="H39" s="34">
        <v>5187009</v>
      </c>
      <c r="I39" s="36">
        <v>4944201</v>
      </c>
      <c r="J39" s="37">
        <v>-14071000</v>
      </c>
      <c r="K39" s="33">
        <v>-26066608</v>
      </c>
      <c r="L39" s="34">
        <v>-42402750</v>
      </c>
    </row>
    <row r="40" spans="1:12" ht="13.5">
      <c r="A40" s="43" t="s">
        <v>47</v>
      </c>
      <c r="B40" s="44" t="s">
        <v>46</v>
      </c>
      <c r="C40" s="45">
        <v>2344512</v>
      </c>
      <c r="D40" s="45">
        <v>12174934</v>
      </c>
      <c r="E40" s="46">
        <v>4934687</v>
      </c>
      <c r="F40" s="47">
        <v>6667300</v>
      </c>
      <c r="G40" s="45">
        <v>6667300</v>
      </c>
      <c r="H40" s="46"/>
      <c r="I40" s="48">
        <v>496506</v>
      </c>
      <c r="J40" s="49">
        <v>-26066608</v>
      </c>
      <c r="K40" s="45">
        <v>-42402750</v>
      </c>
      <c r="L40" s="46">
        <v>-50326100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6525279</v>
      </c>
      <c r="D6" s="19">
        <v>4044979</v>
      </c>
      <c r="E6" s="20">
        <v>4064654</v>
      </c>
      <c r="F6" s="21">
        <v>2735078</v>
      </c>
      <c r="G6" s="19">
        <v>2735078</v>
      </c>
      <c r="H6" s="20">
        <v>2191230</v>
      </c>
      <c r="I6" s="22">
        <v>4002349</v>
      </c>
      <c r="J6" s="23">
        <v>1800000</v>
      </c>
      <c r="K6" s="19">
        <v>1908000</v>
      </c>
      <c r="L6" s="20">
        <v>2022480</v>
      </c>
    </row>
    <row r="7" spans="1:12" ht="13.5">
      <c r="A7" s="24" t="s">
        <v>19</v>
      </c>
      <c r="B7" s="18"/>
      <c r="C7" s="19"/>
      <c r="D7" s="19">
        <v>40211</v>
      </c>
      <c r="E7" s="20">
        <v>44691</v>
      </c>
      <c r="F7" s="21">
        <v>31200</v>
      </c>
      <c r="G7" s="19">
        <v>31200</v>
      </c>
      <c r="H7" s="20">
        <v>1377</v>
      </c>
      <c r="I7" s="22">
        <v>48128</v>
      </c>
      <c r="J7" s="23">
        <v>39996</v>
      </c>
      <c r="K7" s="19">
        <v>42400</v>
      </c>
      <c r="L7" s="20">
        <v>44944</v>
      </c>
    </row>
    <row r="8" spans="1:12" ht="13.5">
      <c r="A8" s="24" t="s">
        <v>20</v>
      </c>
      <c r="B8" s="18"/>
      <c r="C8" s="19"/>
      <c r="D8" s="19">
        <v>5933347</v>
      </c>
      <c r="E8" s="20">
        <v>919399</v>
      </c>
      <c r="F8" s="21">
        <v>1382604</v>
      </c>
      <c r="G8" s="19">
        <v>4191143</v>
      </c>
      <c r="H8" s="20">
        <v>14615606</v>
      </c>
      <c r="I8" s="22">
        <v>203064</v>
      </c>
      <c r="J8" s="23">
        <v>5052080</v>
      </c>
      <c r="K8" s="19">
        <v>5355197</v>
      </c>
      <c r="L8" s="20">
        <v>5676510</v>
      </c>
    </row>
    <row r="9" spans="1:12" ht="13.5">
      <c r="A9" s="24" t="s">
        <v>21</v>
      </c>
      <c r="B9" s="18" t="s">
        <v>22</v>
      </c>
      <c r="C9" s="19">
        <v>38846507</v>
      </c>
      <c r="D9" s="19">
        <v>37666427</v>
      </c>
      <c r="E9" s="20">
        <v>45503000</v>
      </c>
      <c r="F9" s="21">
        <v>43355000</v>
      </c>
      <c r="G9" s="19">
        <v>44796000</v>
      </c>
      <c r="H9" s="20">
        <v>40569000</v>
      </c>
      <c r="I9" s="22">
        <v>61877562</v>
      </c>
      <c r="J9" s="23">
        <v>36067001</v>
      </c>
      <c r="K9" s="19">
        <v>40433000</v>
      </c>
      <c r="L9" s="20">
        <v>41375000</v>
      </c>
    </row>
    <row r="10" spans="1:12" ht="13.5">
      <c r="A10" s="24" t="s">
        <v>23</v>
      </c>
      <c r="B10" s="18" t="s">
        <v>22</v>
      </c>
      <c r="C10" s="19">
        <v>20485066</v>
      </c>
      <c r="D10" s="19">
        <v>11736000</v>
      </c>
      <c r="E10" s="20">
        <v>17063000</v>
      </c>
      <c r="F10" s="21">
        <v>11382000</v>
      </c>
      <c r="G10" s="19">
        <v>11382000</v>
      </c>
      <c r="H10" s="20">
        <v>16582000</v>
      </c>
      <c r="I10" s="22"/>
      <c r="J10" s="23">
        <v>17692000</v>
      </c>
      <c r="K10" s="19">
        <v>12269000</v>
      </c>
      <c r="L10" s="20">
        <v>12717000</v>
      </c>
    </row>
    <row r="11" spans="1:12" ht="13.5">
      <c r="A11" s="24" t="s">
        <v>24</v>
      </c>
      <c r="B11" s="18"/>
      <c r="C11" s="19">
        <v>1185536</v>
      </c>
      <c r="D11" s="19">
        <v>624838</v>
      </c>
      <c r="E11" s="20">
        <v>1293665</v>
      </c>
      <c r="F11" s="21">
        <v>694004</v>
      </c>
      <c r="G11" s="19">
        <v>694000</v>
      </c>
      <c r="H11" s="20">
        <v>895877</v>
      </c>
      <c r="I11" s="22">
        <v>1410804</v>
      </c>
      <c r="J11" s="23">
        <v>650004</v>
      </c>
      <c r="K11" s="19">
        <v>689000</v>
      </c>
      <c r="L11" s="20">
        <v>730340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-54038779</v>
      </c>
      <c r="D14" s="19">
        <v>-37425870</v>
      </c>
      <c r="E14" s="20">
        <v>-50210873</v>
      </c>
      <c r="F14" s="21">
        <v>-45996758</v>
      </c>
      <c r="G14" s="19">
        <v>-50244308</v>
      </c>
      <c r="H14" s="20">
        <v>-65721563</v>
      </c>
      <c r="I14" s="22">
        <v>-48465466</v>
      </c>
      <c r="J14" s="23">
        <v>-38688773</v>
      </c>
      <c r="K14" s="19">
        <v>-41010096</v>
      </c>
      <c r="L14" s="20">
        <v>-43470702</v>
      </c>
    </row>
    <row r="15" spans="1:12" ht="13.5">
      <c r="A15" s="24" t="s">
        <v>28</v>
      </c>
      <c r="B15" s="18"/>
      <c r="C15" s="19">
        <v>-100968</v>
      </c>
      <c r="D15" s="19">
        <v>-99810</v>
      </c>
      <c r="E15" s="20">
        <v>-292983</v>
      </c>
      <c r="F15" s="21">
        <v>-206076</v>
      </c>
      <c r="G15" s="19">
        <v>-206075</v>
      </c>
      <c r="H15" s="20">
        <v>-186942</v>
      </c>
      <c r="I15" s="22">
        <v>-255997</v>
      </c>
      <c r="J15" s="23">
        <v>-151704</v>
      </c>
      <c r="K15" s="19">
        <v>-92000</v>
      </c>
      <c r="L15" s="20">
        <v>-26689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-3619704</v>
      </c>
      <c r="G16" s="19">
        <v>-3070724</v>
      </c>
      <c r="H16" s="20">
        <v>-630238</v>
      </c>
      <c r="I16" s="22"/>
      <c r="J16" s="23">
        <v>-3600000</v>
      </c>
      <c r="K16" s="19">
        <v>-3816000</v>
      </c>
      <c r="L16" s="20">
        <v>-4044960</v>
      </c>
    </row>
    <row r="17" spans="1:12" ht="13.5">
      <c r="A17" s="25" t="s">
        <v>30</v>
      </c>
      <c r="B17" s="26"/>
      <c r="C17" s="27">
        <f>SUM(C6:C16)</f>
        <v>12902641</v>
      </c>
      <c r="D17" s="27">
        <f aca="true" t="shared" si="0" ref="D17:L17">SUM(D6:D16)</f>
        <v>22520122</v>
      </c>
      <c r="E17" s="28">
        <f t="shared" si="0"/>
        <v>18384553</v>
      </c>
      <c r="F17" s="29">
        <f t="shared" si="0"/>
        <v>9757348</v>
      </c>
      <c r="G17" s="27">
        <f t="shared" si="0"/>
        <v>10308314</v>
      </c>
      <c r="H17" s="30">
        <f t="shared" si="0"/>
        <v>8316347</v>
      </c>
      <c r="I17" s="29">
        <f t="shared" si="0"/>
        <v>18820444</v>
      </c>
      <c r="J17" s="31">
        <f t="shared" si="0"/>
        <v>18860604</v>
      </c>
      <c r="K17" s="27">
        <f t="shared" si="0"/>
        <v>15778501</v>
      </c>
      <c r="L17" s="28">
        <f t="shared" si="0"/>
        <v>15023923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17446</v>
      </c>
      <c r="D21" s="19"/>
      <c r="E21" s="20">
        <v>112581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341640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-24142363</v>
      </c>
      <c r="D26" s="19">
        <v>-27922473</v>
      </c>
      <c r="E26" s="20">
        <v>-18542979</v>
      </c>
      <c r="F26" s="21">
        <v>-11412000</v>
      </c>
      <c r="G26" s="19">
        <v>-11459000</v>
      </c>
      <c r="H26" s="20"/>
      <c r="I26" s="22">
        <v>-19098450</v>
      </c>
      <c r="J26" s="23">
        <v>-18363996</v>
      </c>
      <c r="K26" s="19">
        <v>-12269000</v>
      </c>
      <c r="L26" s="20">
        <v>-12717000</v>
      </c>
    </row>
    <row r="27" spans="1:12" ht="13.5">
      <c r="A27" s="25" t="s">
        <v>37</v>
      </c>
      <c r="B27" s="26"/>
      <c r="C27" s="27">
        <f>SUM(C21:C26)</f>
        <v>-23783277</v>
      </c>
      <c r="D27" s="27">
        <f aca="true" t="shared" si="1" ref="D27:L27">SUM(D21:D26)</f>
        <v>-27922473</v>
      </c>
      <c r="E27" s="28">
        <f t="shared" si="1"/>
        <v>-18430398</v>
      </c>
      <c r="F27" s="29">
        <f t="shared" si="1"/>
        <v>-11412000</v>
      </c>
      <c r="G27" s="27">
        <f t="shared" si="1"/>
        <v>-11459000</v>
      </c>
      <c r="H27" s="28">
        <f t="shared" si="1"/>
        <v>0</v>
      </c>
      <c r="I27" s="30">
        <f t="shared" si="1"/>
        <v>-19098450</v>
      </c>
      <c r="J27" s="31">
        <f t="shared" si="1"/>
        <v>-18363996</v>
      </c>
      <c r="K27" s="27">
        <f t="shared" si="1"/>
        <v>-12269000</v>
      </c>
      <c r="L27" s="28">
        <f t="shared" si="1"/>
        <v>-12717000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2915197</v>
      </c>
      <c r="E32" s="20">
        <v>-498489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-477606</v>
      </c>
      <c r="D35" s="19">
        <v>-529451</v>
      </c>
      <c r="E35" s="20"/>
      <c r="F35" s="21">
        <v>-548628</v>
      </c>
      <c r="G35" s="19">
        <v>-548627</v>
      </c>
      <c r="H35" s="20">
        <v>-504868</v>
      </c>
      <c r="I35" s="22">
        <v>-548626</v>
      </c>
      <c r="J35" s="23">
        <v>-603300</v>
      </c>
      <c r="K35" s="19">
        <v>-662825</v>
      </c>
      <c r="L35" s="20">
        <v>-602228</v>
      </c>
    </row>
    <row r="36" spans="1:12" ht="13.5">
      <c r="A36" s="25" t="s">
        <v>43</v>
      </c>
      <c r="B36" s="26"/>
      <c r="C36" s="27">
        <f>SUM(C31:C35)</f>
        <v>-477606</v>
      </c>
      <c r="D36" s="27">
        <f aca="true" t="shared" si="2" ref="D36:L36">SUM(D31:D35)</f>
        <v>2385746</v>
      </c>
      <c r="E36" s="28">
        <f t="shared" si="2"/>
        <v>-498489</v>
      </c>
      <c r="F36" s="29">
        <f t="shared" si="2"/>
        <v>-548628</v>
      </c>
      <c r="G36" s="27">
        <f t="shared" si="2"/>
        <v>-548627</v>
      </c>
      <c r="H36" s="28">
        <f t="shared" si="2"/>
        <v>-504868</v>
      </c>
      <c r="I36" s="30">
        <f t="shared" si="2"/>
        <v>-548626</v>
      </c>
      <c r="J36" s="31">
        <f t="shared" si="2"/>
        <v>-603300</v>
      </c>
      <c r="K36" s="27">
        <f t="shared" si="2"/>
        <v>-662825</v>
      </c>
      <c r="L36" s="28">
        <f t="shared" si="2"/>
        <v>-602228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-11358242</v>
      </c>
      <c r="D38" s="33">
        <f aca="true" t="shared" si="3" ref="D38:L38">+D17+D27+D36</f>
        <v>-3016605</v>
      </c>
      <c r="E38" s="34">
        <f t="shared" si="3"/>
        <v>-544334</v>
      </c>
      <c r="F38" s="35">
        <f t="shared" si="3"/>
        <v>-2203280</v>
      </c>
      <c r="G38" s="33">
        <f t="shared" si="3"/>
        <v>-1699313</v>
      </c>
      <c r="H38" s="34">
        <f t="shared" si="3"/>
        <v>7811479</v>
      </c>
      <c r="I38" s="36">
        <f t="shared" si="3"/>
        <v>-826632</v>
      </c>
      <c r="J38" s="37">
        <f t="shared" si="3"/>
        <v>-106692</v>
      </c>
      <c r="K38" s="33">
        <f t="shared" si="3"/>
        <v>2846676</v>
      </c>
      <c r="L38" s="34">
        <f t="shared" si="3"/>
        <v>1704695</v>
      </c>
    </row>
    <row r="39" spans="1:12" ht="13.5">
      <c r="A39" s="24" t="s">
        <v>45</v>
      </c>
      <c r="B39" s="18" t="s">
        <v>46</v>
      </c>
      <c r="C39" s="33">
        <v>19018664</v>
      </c>
      <c r="D39" s="33">
        <v>7660422</v>
      </c>
      <c r="E39" s="34">
        <v>4643817</v>
      </c>
      <c r="F39" s="35">
        <v>2726168</v>
      </c>
      <c r="G39" s="33">
        <v>4099483</v>
      </c>
      <c r="H39" s="34">
        <v>687787</v>
      </c>
      <c r="I39" s="36">
        <v>4099483</v>
      </c>
      <c r="J39" s="37">
        <v>2400169</v>
      </c>
      <c r="K39" s="33">
        <v>2293476</v>
      </c>
      <c r="L39" s="34">
        <v>5140152</v>
      </c>
    </row>
    <row r="40" spans="1:12" ht="13.5">
      <c r="A40" s="43" t="s">
        <v>47</v>
      </c>
      <c r="B40" s="44" t="s">
        <v>46</v>
      </c>
      <c r="C40" s="45">
        <v>7660422</v>
      </c>
      <c r="D40" s="45">
        <v>4643817</v>
      </c>
      <c r="E40" s="46">
        <v>4099483</v>
      </c>
      <c r="F40" s="47">
        <v>522887</v>
      </c>
      <c r="G40" s="45">
        <v>2400170</v>
      </c>
      <c r="H40" s="46">
        <v>8499266</v>
      </c>
      <c r="I40" s="48">
        <v>3272851</v>
      </c>
      <c r="J40" s="49">
        <v>2293476</v>
      </c>
      <c r="K40" s="45">
        <v>5140152</v>
      </c>
      <c r="L40" s="46">
        <v>6844847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605000746</v>
      </c>
      <c r="D6" s="19">
        <v>674791703</v>
      </c>
      <c r="E6" s="20">
        <v>761673347</v>
      </c>
      <c r="F6" s="21">
        <v>741450655</v>
      </c>
      <c r="G6" s="19">
        <v>741450655</v>
      </c>
      <c r="H6" s="20">
        <v>705776327</v>
      </c>
      <c r="I6" s="22">
        <v>789144724</v>
      </c>
      <c r="J6" s="23">
        <v>764861583</v>
      </c>
      <c r="K6" s="19">
        <v>813812721</v>
      </c>
      <c r="L6" s="20">
        <v>865896736</v>
      </c>
    </row>
    <row r="7" spans="1:12" ht="13.5">
      <c r="A7" s="24" t="s">
        <v>19</v>
      </c>
      <c r="B7" s="18"/>
      <c r="C7" s="19">
        <v>1981448483</v>
      </c>
      <c r="D7" s="19">
        <v>2051203599</v>
      </c>
      <c r="E7" s="20">
        <v>2390157534</v>
      </c>
      <c r="F7" s="21">
        <v>2533370133</v>
      </c>
      <c r="G7" s="19">
        <v>2533370133</v>
      </c>
      <c r="H7" s="20">
        <v>2550957286</v>
      </c>
      <c r="I7" s="22">
        <v>2142937675</v>
      </c>
      <c r="J7" s="23">
        <v>2716506474</v>
      </c>
      <c r="K7" s="19">
        <v>2894479594</v>
      </c>
      <c r="L7" s="20">
        <v>3080119342</v>
      </c>
    </row>
    <row r="8" spans="1:12" ht="13.5">
      <c r="A8" s="24" t="s">
        <v>20</v>
      </c>
      <c r="B8" s="18"/>
      <c r="C8" s="19">
        <v>240585285</v>
      </c>
      <c r="D8" s="19">
        <v>218133458</v>
      </c>
      <c r="E8" s="20">
        <v>145111511</v>
      </c>
      <c r="F8" s="21">
        <v>138874986</v>
      </c>
      <c r="G8" s="19">
        <v>138874986</v>
      </c>
      <c r="H8" s="20">
        <v>346510206</v>
      </c>
      <c r="I8" s="22">
        <v>89402445</v>
      </c>
      <c r="J8" s="23">
        <v>325510994</v>
      </c>
      <c r="K8" s="19">
        <v>346343398</v>
      </c>
      <c r="L8" s="20">
        <v>368509370</v>
      </c>
    </row>
    <row r="9" spans="1:12" ht="13.5">
      <c r="A9" s="24" t="s">
        <v>21</v>
      </c>
      <c r="B9" s="18" t="s">
        <v>22</v>
      </c>
      <c r="C9" s="19">
        <v>448121965</v>
      </c>
      <c r="D9" s="19">
        <v>519604470</v>
      </c>
      <c r="E9" s="20">
        <v>466155847</v>
      </c>
      <c r="F9" s="21">
        <v>489490814</v>
      </c>
      <c r="G9" s="19">
        <v>489490814</v>
      </c>
      <c r="H9" s="20">
        <v>485108344</v>
      </c>
      <c r="I9" s="22">
        <v>497277040</v>
      </c>
      <c r="J9" s="23">
        <v>542410620</v>
      </c>
      <c r="K9" s="19">
        <v>566964473</v>
      </c>
      <c r="L9" s="20">
        <v>609266520</v>
      </c>
    </row>
    <row r="10" spans="1:12" ht="13.5">
      <c r="A10" s="24" t="s">
        <v>23</v>
      </c>
      <c r="B10" s="18" t="s">
        <v>22</v>
      </c>
      <c r="C10" s="19">
        <v>246182649</v>
      </c>
      <c r="D10" s="19">
        <v>356458810</v>
      </c>
      <c r="E10" s="20">
        <v>303484251</v>
      </c>
      <c r="F10" s="21">
        <v>447973157</v>
      </c>
      <c r="G10" s="19">
        <v>447973157</v>
      </c>
      <c r="H10" s="20">
        <v>467736296</v>
      </c>
      <c r="I10" s="22">
        <v>436141394</v>
      </c>
      <c r="J10" s="23">
        <v>460257384</v>
      </c>
      <c r="K10" s="19">
        <v>396979980</v>
      </c>
      <c r="L10" s="20">
        <v>387349677</v>
      </c>
    </row>
    <row r="11" spans="1:12" ht="13.5">
      <c r="A11" s="24" t="s">
        <v>24</v>
      </c>
      <c r="B11" s="18"/>
      <c r="C11" s="19">
        <v>96358040</v>
      </c>
      <c r="D11" s="19">
        <v>120501853</v>
      </c>
      <c r="E11" s="20">
        <v>128648442</v>
      </c>
      <c r="F11" s="21">
        <v>107717346</v>
      </c>
      <c r="G11" s="19">
        <v>107717346</v>
      </c>
      <c r="H11" s="20">
        <v>94672107</v>
      </c>
      <c r="I11" s="22">
        <v>123345087</v>
      </c>
      <c r="J11" s="23">
        <v>106814282</v>
      </c>
      <c r="K11" s="19">
        <v>113650404</v>
      </c>
      <c r="L11" s="20">
        <v>120924029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-3031764103</v>
      </c>
      <c r="D14" s="19">
        <v>-3361020109</v>
      </c>
      <c r="E14" s="20">
        <v>-3534617478</v>
      </c>
      <c r="F14" s="21">
        <v>-3619264414</v>
      </c>
      <c r="G14" s="19">
        <v>-3619264414</v>
      </c>
      <c r="H14" s="20">
        <v>-4264972434</v>
      </c>
      <c r="I14" s="22">
        <v>-3604497387</v>
      </c>
      <c r="J14" s="23">
        <v>-4045100758</v>
      </c>
      <c r="K14" s="19">
        <v>-4176941487</v>
      </c>
      <c r="L14" s="20">
        <v>-4435072373</v>
      </c>
    </row>
    <row r="15" spans="1:12" ht="13.5">
      <c r="A15" s="24" t="s">
        <v>28</v>
      </c>
      <c r="B15" s="18"/>
      <c r="C15" s="19">
        <v>-67174144</v>
      </c>
      <c r="D15" s="19">
        <v>-71169271</v>
      </c>
      <c r="E15" s="20">
        <v>-75071683</v>
      </c>
      <c r="F15" s="21">
        <v>-65474189</v>
      </c>
      <c r="G15" s="19">
        <v>-65474189</v>
      </c>
      <c r="H15" s="20">
        <v>-67185933</v>
      </c>
      <c r="I15" s="22">
        <v>-68463041</v>
      </c>
      <c r="J15" s="23">
        <v>-62129256</v>
      </c>
      <c r="K15" s="19">
        <v>-52804391</v>
      </c>
      <c r="L15" s="20">
        <v>-52804391</v>
      </c>
    </row>
    <row r="16" spans="1:12" ht="13.5">
      <c r="A16" s="24" t="s">
        <v>29</v>
      </c>
      <c r="B16" s="18" t="s">
        <v>22</v>
      </c>
      <c r="C16" s="19">
        <v>-4428810</v>
      </c>
      <c r="D16" s="19">
        <v>-11572032</v>
      </c>
      <c r="E16" s="20">
        <v>-20870828</v>
      </c>
      <c r="F16" s="21">
        <v>-191442</v>
      </c>
      <c r="G16" s="19">
        <v>-191442</v>
      </c>
      <c r="H16" s="20">
        <v>-7462548</v>
      </c>
      <c r="I16" s="22">
        <v>-29605861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514330111</v>
      </c>
      <c r="D17" s="27">
        <f aca="true" t="shared" si="0" ref="D17:L17">SUM(D6:D16)</f>
        <v>496932481</v>
      </c>
      <c r="E17" s="28">
        <f t="shared" si="0"/>
        <v>564670943</v>
      </c>
      <c r="F17" s="29">
        <f t="shared" si="0"/>
        <v>773947046</v>
      </c>
      <c r="G17" s="27">
        <f t="shared" si="0"/>
        <v>773947046</v>
      </c>
      <c r="H17" s="30">
        <f t="shared" si="0"/>
        <v>311139651</v>
      </c>
      <c r="I17" s="29">
        <f t="shared" si="0"/>
        <v>375682076</v>
      </c>
      <c r="J17" s="31">
        <f t="shared" si="0"/>
        <v>809131323</v>
      </c>
      <c r="K17" s="27">
        <f t="shared" si="0"/>
        <v>902484692</v>
      </c>
      <c r="L17" s="28">
        <f t="shared" si="0"/>
        <v>944188910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9191019</v>
      </c>
      <c r="D21" s="19">
        <v>420619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-816273</v>
      </c>
      <c r="D23" s="19">
        <v>-894634</v>
      </c>
      <c r="E23" s="20">
        <v>-1084005</v>
      </c>
      <c r="F23" s="38"/>
      <c r="G23" s="39"/>
      <c r="H23" s="40"/>
      <c r="I23" s="22">
        <v>-481174</v>
      </c>
      <c r="J23" s="41"/>
      <c r="K23" s="39"/>
      <c r="L23" s="40"/>
    </row>
    <row r="24" spans="1:12" ht="13.5">
      <c r="A24" s="24" t="s">
        <v>35</v>
      </c>
      <c r="B24" s="18"/>
      <c r="C24" s="19">
        <v>-1000813</v>
      </c>
      <c r="D24" s="19">
        <v>-1032874</v>
      </c>
      <c r="E24" s="20">
        <v>-383475</v>
      </c>
      <c r="F24" s="21"/>
      <c r="G24" s="19"/>
      <c r="H24" s="20"/>
      <c r="I24" s="22">
        <v>372500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-373215788</v>
      </c>
      <c r="D26" s="19">
        <v>-546674396</v>
      </c>
      <c r="E26" s="20">
        <v>-482170340</v>
      </c>
      <c r="F26" s="21">
        <v>-617304822</v>
      </c>
      <c r="G26" s="19">
        <v>-617304822</v>
      </c>
      <c r="H26" s="20">
        <v>-517928661</v>
      </c>
      <c r="I26" s="22">
        <v>-651462500</v>
      </c>
      <c r="J26" s="23">
        <v>-698424033</v>
      </c>
      <c r="K26" s="19">
        <v>-561223761</v>
      </c>
      <c r="L26" s="20">
        <v>-570038686</v>
      </c>
    </row>
    <row r="27" spans="1:12" ht="13.5">
      <c r="A27" s="25" t="s">
        <v>37</v>
      </c>
      <c r="B27" s="26"/>
      <c r="C27" s="27">
        <f>SUM(C21:C26)</f>
        <v>-365841855</v>
      </c>
      <c r="D27" s="27">
        <f aca="true" t="shared" si="1" ref="D27:L27">SUM(D21:D26)</f>
        <v>-548181285</v>
      </c>
      <c r="E27" s="28">
        <f t="shared" si="1"/>
        <v>-483637820</v>
      </c>
      <c r="F27" s="29">
        <f t="shared" si="1"/>
        <v>-617304822</v>
      </c>
      <c r="G27" s="27">
        <f t="shared" si="1"/>
        <v>-617304822</v>
      </c>
      <c r="H27" s="28">
        <f t="shared" si="1"/>
        <v>-517928661</v>
      </c>
      <c r="I27" s="30">
        <f t="shared" si="1"/>
        <v>-651571174</v>
      </c>
      <c r="J27" s="31">
        <f t="shared" si="1"/>
        <v>-698424033</v>
      </c>
      <c r="K27" s="27">
        <f t="shared" si="1"/>
        <v>-561223761</v>
      </c>
      <c r="L27" s="28">
        <f t="shared" si="1"/>
        <v>-570038686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100000000</v>
      </c>
      <c r="E32" s="20">
        <v>100000000</v>
      </c>
      <c r="F32" s="21">
        <v>50000000</v>
      </c>
      <c r="G32" s="19">
        <v>50000000</v>
      </c>
      <c r="H32" s="20">
        <v>50000000</v>
      </c>
      <c r="I32" s="22">
        <v>50000000</v>
      </c>
      <c r="J32" s="23"/>
      <c r="K32" s="19"/>
      <c r="L32" s="20"/>
    </row>
    <row r="33" spans="1:12" ht="13.5">
      <c r="A33" s="24" t="s">
        <v>41</v>
      </c>
      <c r="B33" s="18"/>
      <c r="C33" s="19">
        <v>5519841</v>
      </c>
      <c r="D33" s="19">
        <v>4369586</v>
      </c>
      <c r="E33" s="20">
        <v>6485653</v>
      </c>
      <c r="F33" s="21"/>
      <c r="G33" s="39"/>
      <c r="H33" s="40">
        <v>7099942</v>
      </c>
      <c r="I33" s="42">
        <v>7865429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-44803126</v>
      </c>
      <c r="D35" s="19">
        <v>-46260977</v>
      </c>
      <c r="E35" s="20">
        <v>-57610835</v>
      </c>
      <c r="F35" s="21">
        <v>-67761975</v>
      </c>
      <c r="G35" s="19">
        <v>-67761975</v>
      </c>
      <c r="H35" s="20">
        <v>-71081146</v>
      </c>
      <c r="I35" s="22">
        <v>-73860791</v>
      </c>
      <c r="J35" s="23">
        <v>-79368072</v>
      </c>
      <c r="K35" s="19">
        <v>-83216955</v>
      </c>
      <c r="L35" s="20">
        <v>-83643863</v>
      </c>
    </row>
    <row r="36" spans="1:12" ht="13.5">
      <c r="A36" s="25" t="s">
        <v>43</v>
      </c>
      <c r="B36" s="26"/>
      <c r="C36" s="27">
        <f>SUM(C31:C35)</f>
        <v>-39283285</v>
      </c>
      <c r="D36" s="27">
        <f aca="true" t="shared" si="2" ref="D36:L36">SUM(D31:D35)</f>
        <v>58108609</v>
      </c>
      <c r="E36" s="28">
        <f t="shared" si="2"/>
        <v>48874818</v>
      </c>
      <c r="F36" s="29">
        <f t="shared" si="2"/>
        <v>-17761975</v>
      </c>
      <c r="G36" s="27">
        <f t="shared" si="2"/>
        <v>-17761975</v>
      </c>
      <c r="H36" s="28">
        <f t="shared" si="2"/>
        <v>-13981204</v>
      </c>
      <c r="I36" s="30">
        <f t="shared" si="2"/>
        <v>-15995362</v>
      </c>
      <c r="J36" s="31">
        <f t="shared" si="2"/>
        <v>-79368072</v>
      </c>
      <c r="K36" s="27">
        <f t="shared" si="2"/>
        <v>-83216955</v>
      </c>
      <c r="L36" s="28">
        <f t="shared" si="2"/>
        <v>-83643863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109204971</v>
      </c>
      <c r="D38" s="33">
        <f aca="true" t="shared" si="3" ref="D38:L38">+D17+D27+D36</f>
        <v>6859805</v>
      </c>
      <c r="E38" s="34">
        <f t="shared" si="3"/>
        <v>129907941</v>
      </c>
      <c r="F38" s="35">
        <f t="shared" si="3"/>
        <v>138880249</v>
      </c>
      <c r="G38" s="33">
        <f t="shared" si="3"/>
        <v>138880249</v>
      </c>
      <c r="H38" s="34">
        <f t="shared" si="3"/>
        <v>-220770214</v>
      </c>
      <c r="I38" s="36">
        <f t="shared" si="3"/>
        <v>-291884460</v>
      </c>
      <c r="J38" s="37">
        <f t="shared" si="3"/>
        <v>31339218</v>
      </c>
      <c r="K38" s="33">
        <f t="shared" si="3"/>
        <v>258043976</v>
      </c>
      <c r="L38" s="34">
        <f t="shared" si="3"/>
        <v>290506361</v>
      </c>
    </row>
    <row r="39" spans="1:12" ht="13.5">
      <c r="A39" s="24" t="s">
        <v>45</v>
      </c>
      <c r="B39" s="18" t="s">
        <v>46</v>
      </c>
      <c r="C39" s="33">
        <v>718068292</v>
      </c>
      <c r="D39" s="33">
        <v>827273263</v>
      </c>
      <c r="E39" s="34">
        <v>841152623</v>
      </c>
      <c r="F39" s="35">
        <v>912709086</v>
      </c>
      <c r="G39" s="33">
        <v>912709086</v>
      </c>
      <c r="H39" s="34">
        <v>976716826</v>
      </c>
      <c r="I39" s="36">
        <v>971060563</v>
      </c>
      <c r="J39" s="37">
        <v>977942136</v>
      </c>
      <c r="K39" s="33">
        <v>1009281354</v>
      </c>
      <c r="L39" s="34">
        <v>1267325330</v>
      </c>
    </row>
    <row r="40" spans="1:12" ht="13.5">
      <c r="A40" s="43" t="s">
        <v>47</v>
      </c>
      <c r="B40" s="44" t="s">
        <v>46</v>
      </c>
      <c r="C40" s="45">
        <v>827273263</v>
      </c>
      <c r="D40" s="45">
        <v>834133068</v>
      </c>
      <c r="E40" s="46">
        <v>971060564</v>
      </c>
      <c r="F40" s="47">
        <v>1051589335</v>
      </c>
      <c r="G40" s="45">
        <v>1051589335</v>
      </c>
      <c r="H40" s="46">
        <v>755946612</v>
      </c>
      <c r="I40" s="48">
        <v>679176103</v>
      </c>
      <c r="J40" s="49">
        <v>1009281354</v>
      </c>
      <c r="K40" s="45">
        <v>1267325330</v>
      </c>
      <c r="L40" s="46">
        <v>1557831691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11627297</v>
      </c>
      <c r="D6" s="19">
        <v>13224644</v>
      </c>
      <c r="E6" s="20">
        <v>16986023</v>
      </c>
      <c r="F6" s="21">
        <v>8864052</v>
      </c>
      <c r="G6" s="19">
        <v>12453948</v>
      </c>
      <c r="H6" s="20">
        <v>9810616</v>
      </c>
      <c r="I6" s="22">
        <v>11961447</v>
      </c>
      <c r="J6" s="23">
        <v>12763592</v>
      </c>
      <c r="K6" s="19">
        <v>13473353</v>
      </c>
      <c r="L6" s="20">
        <v>14254808</v>
      </c>
    </row>
    <row r="7" spans="1:12" ht="13.5">
      <c r="A7" s="24" t="s">
        <v>19</v>
      </c>
      <c r="B7" s="18"/>
      <c r="C7" s="19"/>
      <c r="D7" s="19"/>
      <c r="E7" s="20"/>
      <c r="F7" s="21">
        <v>350004</v>
      </c>
      <c r="G7" s="19">
        <v>500004</v>
      </c>
      <c r="H7" s="20">
        <v>427476</v>
      </c>
      <c r="I7" s="22"/>
      <c r="J7" s="23">
        <v>503975</v>
      </c>
      <c r="K7" s="19">
        <v>532000</v>
      </c>
      <c r="L7" s="20">
        <v>562856</v>
      </c>
    </row>
    <row r="8" spans="1:12" ht="13.5">
      <c r="A8" s="24" t="s">
        <v>20</v>
      </c>
      <c r="B8" s="18"/>
      <c r="C8" s="19"/>
      <c r="D8" s="19">
        <v>-1111866</v>
      </c>
      <c r="E8" s="20">
        <v>1687974</v>
      </c>
      <c r="F8" s="21">
        <v>4796400</v>
      </c>
      <c r="G8" s="19">
        <v>5264628</v>
      </c>
      <c r="H8" s="20">
        <v>10104032</v>
      </c>
      <c r="I8" s="22">
        <v>5300252</v>
      </c>
      <c r="J8" s="23">
        <v>5584632</v>
      </c>
      <c r="K8" s="19">
        <v>5895169</v>
      </c>
      <c r="L8" s="20">
        <v>6237089</v>
      </c>
    </row>
    <row r="9" spans="1:12" ht="13.5">
      <c r="A9" s="24" t="s">
        <v>21</v>
      </c>
      <c r="B9" s="18" t="s">
        <v>22</v>
      </c>
      <c r="C9" s="19">
        <v>28178124</v>
      </c>
      <c r="D9" s="19">
        <v>47282868</v>
      </c>
      <c r="E9" s="20">
        <v>58120569</v>
      </c>
      <c r="F9" s="21">
        <v>64524996</v>
      </c>
      <c r="G9" s="19">
        <v>64524996</v>
      </c>
      <c r="H9" s="20">
        <v>63792339</v>
      </c>
      <c r="I9" s="22">
        <v>68767485</v>
      </c>
      <c r="J9" s="23">
        <v>63486996</v>
      </c>
      <c r="K9" s="19">
        <v>66738000</v>
      </c>
      <c r="L9" s="20">
        <v>70319000</v>
      </c>
    </row>
    <row r="10" spans="1:12" ht="13.5">
      <c r="A10" s="24" t="s">
        <v>23</v>
      </c>
      <c r="B10" s="18" t="s">
        <v>22</v>
      </c>
      <c r="C10" s="19">
        <v>14427000</v>
      </c>
      <c r="D10" s="19">
        <v>18492283</v>
      </c>
      <c r="E10" s="20">
        <v>15966353</v>
      </c>
      <c r="F10" s="21">
        <v>15626004</v>
      </c>
      <c r="G10" s="19">
        <v>15626004</v>
      </c>
      <c r="H10" s="20">
        <v>13926000</v>
      </c>
      <c r="I10" s="22"/>
      <c r="J10" s="23">
        <v>16427460</v>
      </c>
      <c r="K10" s="19">
        <v>18563795</v>
      </c>
      <c r="L10" s="20">
        <v>19538869</v>
      </c>
    </row>
    <row r="11" spans="1:12" ht="13.5">
      <c r="A11" s="24" t="s">
        <v>24</v>
      </c>
      <c r="B11" s="18"/>
      <c r="C11" s="19">
        <v>879438</v>
      </c>
      <c r="D11" s="19">
        <v>1972415</v>
      </c>
      <c r="E11" s="20">
        <v>1875411</v>
      </c>
      <c r="F11" s="21">
        <v>2473224</v>
      </c>
      <c r="G11" s="19">
        <v>3643039</v>
      </c>
      <c r="H11" s="20">
        <v>3888758</v>
      </c>
      <c r="I11" s="22">
        <v>3004349</v>
      </c>
      <c r="J11" s="23">
        <v>3803138</v>
      </c>
      <c r="K11" s="19">
        <v>4014631</v>
      </c>
      <c r="L11" s="20">
        <v>4247479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-48735328</v>
      </c>
      <c r="D14" s="19">
        <v>-49825594</v>
      </c>
      <c r="E14" s="20">
        <v>-53077683</v>
      </c>
      <c r="F14" s="21">
        <v>-69719306</v>
      </c>
      <c r="G14" s="19">
        <v>-77406946</v>
      </c>
      <c r="H14" s="20">
        <v>-68436397</v>
      </c>
      <c r="I14" s="22">
        <v>-73203617</v>
      </c>
      <c r="J14" s="23">
        <v>-79765032</v>
      </c>
      <c r="K14" s="19">
        <v>-82669277</v>
      </c>
      <c r="L14" s="20">
        <v>-87334844</v>
      </c>
    </row>
    <row r="15" spans="1:12" ht="13.5">
      <c r="A15" s="24" t="s">
        <v>28</v>
      </c>
      <c r="B15" s="18"/>
      <c r="C15" s="19"/>
      <c r="D15" s="19"/>
      <c r="E15" s="20"/>
      <c r="F15" s="21">
        <v>-184284</v>
      </c>
      <c r="G15" s="19">
        <v>-184284</v>
      </c>
      <c r="H15" s="20">
        <v>-9431</v>
      </c>
      <c r="I15" s="22"/>
      <c r="J15" s="23">
        <v>-195528</v>
      </c>
      <c r="K15" s="19">
        <v>-207064</v>
      </c>
      <c r="L15" s="20">
        <v>-219074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-4161986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6376531</v>
      </c>
      <c r="D17" s="27">
        <f aca="true" t="shared" si="0" ref="D17:L17">SUM(D6:D16)</f>
        <v>30034750</v>
      </c>
      <c r="E17" s="28">
        <f t="shared" si="0"/>
        <v>41558647</v>
      </c>
      <c r="F17" s="29">
        <f t="shared" si="0"/>
        <v>26731090</v>
      </c>
      <c r="G17" s="27">
        <f t="shared" si="0"/>
        <v>24421389</v>
      </c>
      <c r="H17" s="30">
        <f t="shared" si="0"/>
        <v>29341407</v>
      </c>
      <c r="I17" s="29">
        <f t="shared" si="0"/>
        <v>15829916</v>
      </c>
      <c r="J17" s="31">
        <f t="shared" si="0"/>
        <v>22609233</v>
      </c>
      <c r="K17" s="27">
        <f t="shared" si="0"/>
        <v>26340607</v>
      </c>
      <c r="L17" s="28">
        <f t="shared" si="0"/>
        <v>27606183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4500</v>
      </c>
      <c r="E21" s="20">
        <v>36991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-19068793</v>
      </c>
      <c r="D26" s="19">
        <v>-20996851</v>
      </c>
      <c r="E26" s="20">
        <v>-18948849</v>
      </c>
      <c r="F26" s="21">
        <v>-19426000</v>
      </c>
      <c r="G26" s="19">
        <v>-20397259</v>
      </c>
      <c r="H26" s="20">
        <v>-13674356</v>
      </c>
      <c r="I26" s="22">
        <v>-274472</v>
      </c>
      <c r="J26" s="23">
        <v>-22985004</v>
      </c>
      <c r="K26" s="19">
        <v>-22985000</v>
      </c>
      <c r="L26" s="20">
        <v>-22985000</v>
      </c>
    </row>
    <row r="27" spans="1:12" ht="13.5">
      <c r="A27" s="25" t="s">
        <v>37</v>
      </c>
      <c r="B27" s="26"/>
      <c r="C27" s="27">
        <f>SUM(C21:C26)</f>
        <v>-19068793</v>
      </c>
      <c r="D27" s="27">
        <f aca="true" t="shared" si="1" ref="D27:L27">SUM(D21:D26)</f>
        <v>-20992351</v>
      </c>
      <c r="E27" s="28">
        <f t="shared" si="1"/>
        <v>-18911858</v>
      </c>
      <c r="F27" s="29">
        <f t="shared" si="1"/>
        <v>-19426000</v>
      </c>
      <c r="G27" s="27">
        <f t="shared" si="1"/>
        <v>-20397259</v>
      </c>
      <c r="H27" s="28">
        <f t="shared" si="1"/>
        <v>-13674356</v>
      </c>
      <c r="I27" s="30">
        <f t="shared" si="1"/>
        <v>-274472</v>
      </c>
      <c r="J27" s="31">
        <f t="shared" si="1"/>
        <v>-22985004</v>
      </c>
      <c r="K27" s="27">
        <f t="shared" si="1"/>
        <v>-22985000</v>
      </c>
      <c r="L27" s="28">
        <f t="shared" si="1"/>
        <v>-22985000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-12692262</v>
      </c>
      <c r="D38" s="33">
        <f aca="true" t="shared" si="3" ref="D38:L38">+D17+D27+D36</f>
        <v>9042399</v>
      </c>
      <c r="E38" s="34">
        <f t="shared" si="3"/>
        <v>22646789</v>
      </c>
      <c r="F38" s="35">
        <f t="shared" si="3"/>
        <v>7305090</v>
      </c>
      <c r="G38" s="33">
        <f t="shared" si="3"/>
        <v>4024130</v>
      </c>
      <c r="H38" s="34">
        <f t="shared" si="3"/>
        <v>15667051</v>
      </c>
      <c r="I38" s="36">
        <f t="shared" si="3"/>
        <v>15555444</v>
      </c>
      <c r="J38" s="37">
        <f t="shared" si="3"/>
        <v>-375771</v>
      </c>
      <c r="K38" s="33">
        <f t="shared" si="3"/>
        <v>3355607</v>
      </c>
      <c r="L38" s="34">
        <f t="shared" si="3"/>
        <v>4621183</v>
      </c>
    </row>
    <row r="39" spans="1:12" ht="13.5">
      <c r="A39" s="24" t="s">
        <v>45</v>
      </c>
      <c r="B39" s="18" t="s">
        <v>46</v>
      </c>
      <c r="C39" s="33">
        <v>18263453</v>
      </c>
      <c r="D39" s="33">
        <v>5571191</v>
      </c>
      <c r="E39" s="34">
        <v>14613590</v>
      </c>
      <c r="F39" s="35">
        <v>18135000</v>
      </c>
      <c r="G39" s="33">
        <v>18135000</v>
      </c>
      <c r="H39" s="34">
        <v>37260379</v>
      </c>
      <c r="I39" s="36">
        <v>37260379</v>
      </c>
      <c r="J39" s="37">
        <v>37260379</v>
      </c>
      <c r="K39" s="33">
        <v>36884608</v>
      </c>
      <c r="L39" s="34">
        <v>40240215</v>
      </c>
    </row>
    <row r="40" spans="1:12" ht="13.5">
      <c r="A40" s="43" t="s">
        <v>47</v>
      </c>
      <c r="B40" s="44" t="s">
        <v>46</v>
      </c>
      <c r="C40" s="45">
        <v>5571191</v>
      </c>
      <c r="D40" s="45">
        <v>14613590</v>
      </c>
      <c r="E40" s="46">
        <v>37260379</v>
      </c>
      <c r="F40" s="47">
        <v>25440090</v>
      </c>
      <c r="G40" s="45">
        <v>22159130</v>
      </c>
      <c r="H40" s="46">
        <v>52927430</v>
      </c>
      <c r="I40" s="48">
        <v>52815823</v>
      </c>
      <c r="J40" s="49">
        <v>36884608</v>
      </c>
      <c r="K40" s="45">
        <v>40240215</v>
      </c>
      <c r="L40" s="46">
        <v>44861398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7785836</v>
      </c>
      <c r="D6" s="19">
        <v>8209505</v>
      </c>
      <c r="E6" s="20">
        <v>8768911</v>
      </c>
      <c r="F6" s="21">
        <v>11022000</v>
      </c>
      <c r="G6" s="19">
        <v>9920002</v>
      </c>
      <c r="H6" s="20">
        <v>11526659</v>
      </c>
      <c r="I6" s="22">
        <v>9046467</v>
      </c>
      <c r="J6" s="23">
        <v>13535996</v>
      </c>
      <c r="K6" s="19">
        <v>15942400</v>
      </c>
      <c r="L6" s="20">
        <v>16898944</v>
      </c>
    </row>
    <row r="7" spans="1:12" ht="13.5">
      <c r="A7" s="24" t="s">
        <v>19</v>
      </c>
      <c r="B7" s="18"/>
      <c r="C7" s="19">
        <v>394977</v>
      </c>
      <c r="D7" s="19">
        <v>1141729</v>
      </c>
      <c r="E7" s="20">
        <v>209202</v>
      </c>
      <c r="F7" s="21">
        <v>360000</v>
      </c>
      <c r="G7" s="19">
        <v>400000</v>
      </c>
      <c r="H7" s="20">
        <v>590246</v>
      </c>
      <c r="I7" s="22">
        <v>318226</v>
      </c>
      <c r="J7" s="23">
        <v>856000</v>
      </c>
      <c r="K7" s="19">
        <v>1134200</v>
      </c>
      <c r="L7" s="20">
        <v>1202252</v>
      </c>
    </row>
    <row r="8" spans="1:12" ht="13.5">
      <c r="A8" s="24" t="s">
        <v>20</v>
      </c>
      <c r="B8" s="18"/>
      <c r="C8" s="19">
        <v>5114415</v>
      </c>
      <c r="D8" s="19">
        <v>7202961</v>
      </c>
      <c r="E8" s="20">
        <v>-7814370</v>
      </c>
      <c r="F8" s="21">
        <v>5591000</v>
      </c>
      <c r="G8" s="19">
        <v>3809139</v>
      </c>
      <c r="H8" s="20">
        <v>5513017</v>
      </c>
      <c r="I8" s="22">
        <v>-13814417</v>
      </c>
      <c r="J8" s="23">
        <v>2879484</v>
      </c>
      <c r="K8" s="19">
        <v>2950643</v>
      </c>
      <c r="L8" s="20">
        <v>3087829</v>
      </c>
    </row>
    <row r="9" spans="1:12" ht="13.5">
      <c r="A9" s="24" t="s">
        <v>21</v>
      </c>
      <c r="B9" s="18" t="s">
        <v>22</v>
      </c>
      <c r="C9" s="19">
        <v>37132000</v>
      </c>
      <c r="D9" s="19">
        <v>47493632</v>
      </c>
      <c r="E9" s="20">
        <v>69802482</v>
      </c>
      <c r="F9" s="21">
        <v>70224000</v>
      </c>
      <c r="G9" s="19">
        <v>69113001</v>
      </c>
      <c r="H9" s="20">
        <v>69929492</v>
      </c>
      <c r="I9" s="22">
        <v>67937368</v>
      </c>
      <c r="J9" s="23">
        <v>72462754</v>
      </c>
      <c r="K9" s="19">
        <v>71131200</v>
      </c>
      <c r="L9" s="20">
        <v>76891000</v>
      </c>
    </row>
    <row r="10" spans="1:12" ht="13.5">
      <c r="A10" s="24" t="s">
        <v>23</v>
      </c>
      <c r="B10" s="18" t="s">
        <v>22</v>
      </c>
      <c r="C10" s="19">
        <v>25645000</v>
      </c>
      <c r="D10" s="19">
        <v>17493262</v>
      </c>
      <c r="E10" s="20">
        <v>27709297</v>
      </c>
      <c r="F10" s="21">
        <v>33182000</v>
      </c>
      <c r="G10" s="19">
        <v>30975593</v>
      </c>
      <c r="H10" s="20">
        <v>28729112</v>
      </c>
      <c r="I10" s="22">
        <v>36057397</v>
      </c>
      <c r="J10" s="23">
        <v>17760254</v>
      </c>
      <c r="K10" s="19">
        <v>18566800</v>
      </c>
      <c r="L10" s="20">
        <v>19418000</v>
      </c>
    </row>
    <row r="11" spans="1:12" ht="13.5">
      <c r="A11" s="24" t="s">
        <v>24</v>
      </c>
      <c r="B11" s="18"/>
      <c r="C11" s="19">
        <v>2120545</v>
      </c>
      <c r="D11" s="19">
        <v>3110101</v>
      </c>
      <c r="E11" s="20">
        <v>3945953</v>
      </c>
      <c r="F11" s="21">
        <v>3152000</v>
      </c>
      <c r="G11" s="19">
        <v>4060000</v>
      </c>
      <c r="H11" s="20">
        <v>5605056</v>
      </c>
      <c r="I11" s="22">
        <v>3995484</v>
      </c>
      <c r="J11" s="23">
        <v>3109992</v>
      </c>
      <c r="K11" s="19">
        <v>3612400</v>
      </c>
      <c r="L11" s="20">
        <v>3614944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-52568037</v>
      </c>
      <c r="D14" s="19">
        <v>-56446054</v>
      </c>
      <c r="E14" s="20">
        <v>-68409967</v>
      </c>
      <c r="F14" s="21">
        <v>-85006450</v>
      </c>
      <c r="G14" s="19">
        <v>-88155140</v>
      </c>
      <c r="H14" s="20">
        <v>-135719539</v>
      </c>
      <c r="I14" s="22">
        <v>-78619571</v>
      </c>
      <c r="J14" s="23">
        <v>-90712307</v>
      </c>
      <c r="K14" s="19">
        <v>-75361024</v>
      </c>
      <c r="L14" s="20">
        <v>-82432162</v>
      </c>
    </row>
    <row r="15" spans="1:12" ht="13.5">
      <c r="A15" s="24" t="s">
        <v>28</v>
      </c>
      <c r="B15" s="18"/>
      <c r="C15" s="19">
        <v>-677862</v>
      </c>
      <c r="D15" s="19">
        <v>-46335</v>
      </c>
      <c r="E15" s="20">
        <v>-453573</v>
      </c>
      <c r="F15" s="21">
        <v>-444000</v>
      </c>
      <c r="G15" s="19">
        <v>-147801</v>
      </c>
      <c r="H15" s="20">
        <v>-41030</v>
      </c>
      <c r="I15" s="22">
        <v>-325496</v>
      </c>
      <c r="J15" s="23">
        <v>-18000</v>
      </c>
      <c r="K15" s="19">
        <v>-17000</v>
      </c>
      <c r="L15" s="20">
        <v>-19000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-552000</v>
      </c>
      <c r="G16" s="19">
        <v>-890000</v>
      </c>
      <c r="H16" s="20"/>
      <c r="I16" s="22"/>
      <c r="J16" s="23">
        <v>-1443000</v>
      </c>
      <c r="K16" s="19"/>
      <c r="L16" s="20"/>
    </row>
    <row r="17" spans="1:12" ht="13.5">
      <c r="A17" s="25" t="s">
        <v>30</v>
      </c>
      <c r="B17" s="26"/>
      <c r="C17" s="27">
        <f>SUM(C6:C16)</f>
        <v>24946874</v>
      </c>
      <c r="D17" s="27">
        <f aca="true" t="shared" si="0" ref="D17:L17">SUM(D6:D16)</f>
        <v>28158801</v>
      </c>
      <c r="E17" s="28">
        <f t="shared" si="0"/>
        <v>33757935</v>
      </c>
      <c r="F17" s="29">
        <f t="shared" si="0"/>
        <v>37528550</v>
      </c>
      <c r="G17" s="27">
        <f t="shared" si="0"/>
        <v>29084794</v>
      </c>
      <c r="H17" s="30">
        <f t="shared" si="0"/>
        <v>-13866987</v>
      </c>
      <c r="I17" s="29">
        <f t="shared" si="0"/>
        <v>24595458</v>
      </c>
      <c r="J17" s="31">
        <f t="shared" si="0"/>
        <v>18431173</v>
      </c>
      <c r="K17" s="27">
        <f t="shared" si="0"/>
        <v>37959619</v>
      </c>
      <c r="L17" s="28">
        <f t="shared" si="0"/>
        <v>38661807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-363247</v>
      </c>
      <c r="D21" s="19">
        <v>47040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1926031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-24100519</v>
      </c>
      <c r="D26" s="19">
        <v>-26958616</v>
      </c>
      <c r="E26" s="20">
        <v>-33034530</v>
      </c>
      <c r="F26" s="21">
        <v>-36321000</v>
      </c>
      <c r="G26" s="19">
        <v>-35679540</v>
      </c>
      <c r="H26" s="20">
        <v>-33047958</v>
      </c>
      <c r="I26" s="22">
        <v>-40154696</v>
      </c>
      <c r="J26" s="23">
        <v>-21005252</v>
      </c>
      <c r="K26" s="19">
        <v>-18566800</v>
      </c>
      <c r="L26" s="20">
        <v>-19418000</v>
      </c>
    </row>
    <row r="27" spans="1:12" ht="13.5">
      <c r="A27" s="25" t="s">
        <v>37</v>
      </c>
      <c r="B27" s="26"/>
      <c r="C27" s="27">
        <f>SUM(C21:C26)</f>
        <v>-22537735</v>
      </c>
      <c r="D27" s="27">
        <f aca="true" t="shared" si="1" ref="D27:L27">SUM(D21:D26)</f>
        <v>-26911576</v>
      </c>
      <c r="E27" s="28">
        <f t="shared" si="1"/>
        <v>-33034530</v>
      </c>
      <c r="F27" s="29">
        <f t="shared" si="1"/>
        <v>-36321000</v>
      </c>
      <c r="G27" s="27">
        <f t="shared" si="1"/>
        <v>-35679540</v>
      </c>
      <c r="H27" s="28">
        <f t="shared" si="1"/>
        <v>-33047958</v>
      </c>
      <c r="I27" s="30">
        <f t="shared" si="1"/>
        <v>-40154696</v>
      </c>
      <c r="J27" s="31">
        <f t="shared" si="1"/>
        <v>-21005252</v>
      </c>
      <c r="K27" s="27">
        <f t="shared" si="1"/>
        <v>-18566800</v>
      </c>
      <c r="L27" s="28">
        <f t="shared" si="1"/>
        <v>-19418000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242000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-150364</v>
      </c>
      <c r="D35" s="19">
        <v>-100456</v>
      </c>
      <c r="E35" s="20">
        <v>-50488</v>
      </c>
      <c r="F35" s="21">
        <v>-41000</v>
      </c>
      <c r="G35" s="19">
        <v>50000</v>
      </c>
      <c r="H35" s="20"/>
      <c r="I35" s="22">
        <v>-77464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-150364</v>
      </c>
      <c r="D36" s="27">
        <f aca="true" t="shared" si="2" ref="D36:L36">SUM(D31:D35)</f>
        <v>141544</v>
      </c>
      <c r="E36" s="28">
        <f t="shared" si="2"/>
        <v>-50488</v>
      </c>
      <c r="F36" s="29">
        <f t="shared" si="2"/>
        <v>-41000</v>
      </c>
      <c r="G36" s="27">
        <f t="shared" si="2"/>
        <v>50000</v>
      </c>
      <c r="H36" s="28">
        <f t="shared" si="2"/>
        <v>0</v>
      </c>
      <c r="I36" s="30">
        <f t="shared" si="2"/>
        <v>-77464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2258775</v>
      </c>
      <c r="D38" s="33">
        <f aca="true" t="shared" si="3" ref="D38:L38">+D17+D27+D36</f>
        <v>1388769</v>
      </c>
      <c r="E38" s="34">
        <f t="shared" si="3"/>
        <v>672917</v>
      </c>
      <c r="F38" s="35">
        <f t="shared" si="3"/>
        <v>1166550</v>
      </c>
      <c r="G38" s="33">
        <f t="shared" si="3"/>
        <v>-6544746</v>
      </c>
      <c r="H38" s="34">
        <f t="shared" si="3"/>
        <v>-46914945</v>
      </c>
      <c r="I38" s="36">
        <f t="shared" si="3"/>
        <v>-15636702</v>
      </c>
      <c r="J38" s="37">
        <f t="shared" si="3"/>
        <v>-2574079</v>
      </c>
      <c r="K38" s="33">
        <f t="shared" si="3"/>
        <v>19392819</v>
      </c>
      <c r="L38" s="34">
        <f t="shared" si="3"/>
        <v>19243807</v>
      </c>
    </row>
    <row r="39" spans="1:12" ht="13.5">
      <c r="A39" s="24" t="s">
        <v>45</v>
      </c>
      <c r="B39" s="18" t="s">
        <v>46</v>
      </c>
      <c r="C39" s="33">
        <v>43414907</v>
      </c>
      <c r="D39" s="33">
        <v>45674128</v>
      </c>
      <c r="E39" s="34">
        <v>47063172</v>
      </c>
      <c r="F39" s="35">
        <v>57900000</v>
      </c>
      <c r="G39" s="33">
        <v>47736089</v>
      </c>
      <c r="H39" s="34">
        <v>47745368</v>
      </c>
      <c r="I39" s="36">
        <v>47736089</v>
      </c>
      <c r="J39" s="37">
        <v>41192000</v>
      </c>
      <c r="K39" s="33">
        <v>38617921</v>
      </c>
      <c r="L39" s="34">
        <v>58010740</v>
      </c>
    </row>
    <row r="40" spans="1:12" ht="13.5">
      <c r="A40" s="43" t="s">
        <v>47</v>
      </c>
      <c r="B40" s="44" t="s">
        <v>46</v>
      </c>
      <c r="C40" s="45">
        <v>45673682</v>
      </c>
      <c r="D40" s="45">
        <v>47062897</v>
      </c>
      <c r="E40" s="46">
        <v>47736089</v>
      </c>
      <c r="F40" s="47">
        <v>59066550</v>
      </c>
      <c r="G40" s="45">
        <v>41191344</v>
      </c>
      <c r="H40" s="46">
        <v>830423</v>
      </c>
      <c r="I40" s="48">
        <v>32099387</v>
      </c>
      <c r="J40" s="49">
        <v>38617921</v>
      </c>
      <c r="K40" s="45">
        <v>58010740</v>
      </c>
      <c r="L40" s="46">
        <v>77254547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15917498</v>
      </c>
      <c r="D7" s="19">
        <v>116303319</v>
      </c>
      <c r="E7" s="20">
        <v>67002561</v>
      </c>
      <c r="F7" s="21">
        <v>111755700</v>
      </c>
      <c r="G7" s="19">
        <v>79600701</v>
      </c>
      <c r="H7" s="20">
        <v>89771142</v>
      </c>
      <c r="I7" s="22">
        <v>79951581</v>
      </c>
      <c r="J7" s="23">
        <v>149999200</v>
      </c>
      <c r="K7" s="19">
        <v>160170102</v>
      </c>
      <c r="L7" s="20">
        <v>169459335</v>
      </c>
    </row>
    <row r="8" spans="1:12" ht="13.5">
      <c r="A8" s="24" t="s">
        <v>20</v>
      </c>
      <c r="B8" s="18"/>
      <c r="C8" s="19"/>
      <c r="D8" s="19">
        <v>362315</v>
      </c>
      <c r="E8" s="20"/>
      <c r="F8" s="21"/>
      <c r="G8" s="19">
        <v>44442000</v>
      </c>
      <c r="H8" s="20">
        <v>108302700</v>
      </c>
      <c r="I8" s="22">
        <v>11246104</v>
      </c>
      <c r="J8" s="23">
        <v>15150000</v>
      </c>
      <c r="K8" s="19">
        <v>15779000</v>
      </c>
      <c r="L8" s="20">
        <v>16694000</v>
      </c>
    </row>
    <row r="9" spans="1:12" ht="13.5">
      <c r="A9" s="24" t="s">
        <v>21</v>
      </c>
      <c r="B9" s="18" t="s">
        <v>22</v>
      </c>
      <c r="C9" s="19">
        <v>349953493</v>
      </c>
      <c r="D9" s="19">
        <v>376281415</v>
      </c>
      <c r="E9" s="20">
        <v>407901438</v>
      </c>
      <c r="F9" s="21">
        <v>434490000</v>
      </c>
      <c r="G9" s="19">
        <v>432840479</v>
      </c>
      <c r="H9" s="20">
        <v>484403846</v>
      </c>
      <c r="I9" s="22">
        <v>473944251</v>
      </c>
      <c r="J9" s="23">
        <v>462884000</v>
      </c>
      <c r="K9" s="19">
        <v>488308000</v>
      </c>
      <c r="L9" s="20">
        <v>530340000</v>
      </c>
    </row>
    <row r="10" spans="1:12" ht="13.5">
      <c r="A10" s="24" t="s">
        <v>23</v>
      </c>
      <c r="B10" s="18" t="s">
        <v>22</v>
      </c>
      <c r="C10" s="19">
        <v>183139911</v>
      </c>
      <c r="D10" s="19">
        <v>228861851</v>
      </c>
      <c r="E10" s="20">
        <v>270672042</v>
      </c>
      <c r="F10" s="21">
        <v>149865000</v>
      </c>
      <c r="G10" s="19">
        <v>171072000</v>
      </c>
      <c r="H10" s="20">
        <v>216127237</v>
      </c>
      <c r="I10" s="22">
        <v>152695790</v>
      </c>
      <c r="J10" s="23">
        <v>166766000</v>
      </c>
      <c r="K10" s="19">
        <v>212590000</v>
      </c>
      <c r="L10" s="20">
        <v>226351000</v>
      </c>
    </row>
    <row r="11" spans="1:12" ht="13.5">
      <c r="A11" s="24" t="s">
        <v>24</v>
      </c>
      <c r="B11" s="18"/>
      <c r="C11" s="19">
        <v>10412984</v>
      </c>
      <c r="D11" s="19">
        <v>12260127</v>
      </c>
      <c r="E11" s="20">
        <v>17019400</v>
      </c>
      <c r="F11" s="21">
        <v>9952236</v>
      </c>
      <c r="G11" s="19">
        <v>14000237</v>
      </c>
      <c r="H11" s="20">
        <v>11265093</v>
      </c>
      <c r="I11" s="22">
        <v>16239316</v>
      </c>
      <c r="J11" s="23">
        <v>15250000</v>
      </c>
      <c r="K11" s="19">
        <v>11441750</v>
      </c>
      <c r="L11" s="20">
        <v>11641372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-416527293</v>
      </c>
      <c r="D14" s="19">
        <v>-598293082</v>
      </c>
      <c r="E14" s="20">
        <v>-521823167</v>
      </c>
      <c r="F14" s="21">
        <v>-498684185</v>
      </c>
      <c r="G14" s="19">
        <v>-557082000</v>
      </c>
      <c r="H14" s="20">
        <v>-951181313</v>
      </c>
      <c r="I14" s="22">
        <v>-621075616</v>
      </c>
      <c r="J14" s="23">
        <v>-565682623</v>
      </c>
      <c r="K14" s="19">
        <v>-623308336</v>
      </c>
      <c r="L14" s="20">
        <v>-659202461</v>
      </c>
    </row>
    <row r="15" spans="1:12" ht="13.5">
      <c r="A15" s="24" t="s">
        <v>28</v>
      </c>
      <c r="B15" s="18"/>
      <c r="C15" s="19">
        <v>-2975891</v>
      </c>
      <c r="D15" s="19">
        <v>-2433303</v>
      </c>
      <c r="E15" s="20">
        <v>-10252994</v>
      </c>
      <c r="F15" s="21"/>
      <c r="G15" s="19">
        <v>-6999996</v>
      </c>
      <c r="H15" s="20">
        <v>-3574308</v>
      </c>
      <c r="I15" s="22">
        <v>-19737550</v>
      </c>
      <c r="J15" s="23">
        <v>-23019000</v>
      </c>
      <c r="K15" s="19">
        <v>-24377121</v>
      </c>
      <c r="L15" s="20">
        <v>-25790994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139920702</v>
      </c>
      <c r="D17" s="27">
        <f aca="true" t="shared" si="0" ref="D17:L17">SUM(D6:D16)</f>
        <v>133342642</v>
      </c>
      <c r="E17" s="28">
        <f t="shared" si="0"/>
        <v>230519280</v>
      </c>
      <c r="F17" s="29">
        <f t="shared" si="0"/>
        <v>207378751</v>
      </c>
      <c r="G17" s="27">
        <f t="shared" si="0"/>
        <v>177873421</v>
      </c>
      <c r="H17" s="30">
        <f t="shared" si="0"/>
        <v>-44885603</v>
      </c>
      <c r="I17" s="29">
        <f t="shared" si="0"/>
        <v>93263876</v>
      </c>
      <c r="J17" s="31">
        <f t="shared" si="0"/>
        <v>221347577</v>
      </c>
      <c r="K17" s="27">
        <f t="shared" si="0"/>
        <v>240603395</v>
      </c>
      <c r="L17" s="28">
        <f t="shared" si="0"/>
        <v>269492252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638730</v>
      </c>
      <c r="E21" s="20">
        <v>1</v>
      </c>
      <c r="F21" s="38">
        <v>39999996</v>
      </c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65000000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-160396286</v>
      </c>
      <c r="D26" s="19">
        <v>-171621070</v>
      </c>
      <c r="E26" s="20">
        <v>-290478720</v>
      </c>
      <c r="F26" s="21">
        <v>-201267996</v>
      </c>
      <c r="G26" s="19">
        <v>-242586897</v>
      </c>
      <c r="H26" s="20">
        <v>-244880776</v>
      </c>
      <c r="I26" s="22">
        <v>-215699946</v>
      </c>
      <c r="J26" s="23">
        <v>-199093639</v>
      </c>
      <c r="K26" s="19">
        <v>-210840164</v>
      </c>
      <c r="L26" s="20">
        <v>-223068893</v>
      </c>
    </row>
    <row r="27" spans="1:12" ht="13.5">
      <c r="A27" s="25" t="s">
        <v>37</v>
      </c>
      <c r="B27" s="26"/>
      <c r="C27" s="27">
        <f>SUM(C21:C26)</f>
        <v>-160396286</v>
      </c>
      <c r="D27" s="27">
        <f aca="true" t="shared" si="1" ref="D27:L27">SUM(D21:D26)</f>
        <v>-170982340</v>
      </c>
      <c r="E27" s="28">
        <f t="shared" si="1"/>
        <v>-290478719</v>
      </c>
      <c r="F27" s="29">
        <f t="shared" si="1"/>
        <v>-161268000</v>
      </c>
      <c r="G27" s="27">
        <f t="shared" si="1"/>
        <v>-242586897</v>
      </c>
      <c r="H27" s="28">
        <f t="shared" si="1"/>
        <v>-179880776</v>
      </c>
      <c r="I27" s="30">
        <f t="shared" si="1"/>
        <v>-215699946</v>
      </c>
      <c r="J27" s="31">
        <f t="shared" si="1"/>
        <v>-199093639</v>
      </c>
      <c r="K27" s="27">
        <f t="shared" si="1"/>
        <v>-210840164</v>
      </c>
      <c r="L27" s="28">
        <f t="shared" si="1"/>
        <v>-223068893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75990712</v>
      </c>
      <c r="D32" s="19">
        <v>79539000</v>
      </c>
      <c r="E32" s="20">
        <v>180778000</v>
      </c>
      <c r="F32" s="21">
        <v>40053000</v>
      </c>
      <c r="G32" s="19">
        <v>107425503</v>
      </c>
      <c r="H32" s="20">
        <v>99683000</v>
      </c>
      <c r="I32" s="22">
        <v>99683000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12769229</v>
      </c>
      <c r="D35" s="19">
        <v>-84688307</v>
      </c>
      <c r="E35" s="20">
        <v>-104800951</v>
      </c>
      <c r="F35" s="21">
        <v>-14081004</v>
      </c>
      <c r="G35" s="19">
        <v>-7000000</v>
      </c>
      <c r="H35" s="20">
        <v>-62332169</v>
      </c>
      <c r="I35" s="22">
        <v>-61714873</v>
      </c>
      <c r="J35" s="23">
        <v>-23019000</v>
      </c>
      <c r="K35" s="19">
        <v>-24377121</v>
      </c>
      <c r="L35" s="20">
        <v>-25790994</v>
      </c>
    </row>
    <row r="36" spans="1:12" ht="13.5">
      <c r="A36" s="25" t="s">
        <v>43</v>
      </c>
      <c r="B36" s="26"/>
      <c r="C36" s="27">
        <f>SUM(C31:C35)</f>
        <v>88759941</v>
      </c>
      <c r="D36" s="27">
        <f aca="true" t="shared" si="2" ref="D36:L36">SUM(D31:D35)</f>
        <v>-5149307</v>
      </c>
      <c r="E36" s="28">
        <f t="shared" si="2"/>
        <v>75977049</v>
      </c>
      <c r="F36" s="29">
        <f t="shared" si="2"/>
        <v>25971996</v>
      </c>
      <c r="G36" s="27">
        <f t="shared" si="2"/>
        <v>100425503</v>
      </c>
      <c r="H36" s="28">
        <f t="shared" si="2"/>
        <v>37350831</v>
      </c>
      <c r="I36" s="30">
        <f t="shared" si="2"/>
        <v>37968127</v>
      </c>
      <c r="J36" s="31">
        <f t="shared" si="2"/>
        <v>-23019000</v>
      </c>
      <c r="K36" s="27">
        <f t="shared" si="2"/>
        <v>-24377121</v>
      </c>
      <c r="L36" s="28">
        <f t="shared" si="2"/>
        <v>-25790994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68284357</v>
      </c>
      <c r="D38" s="33">
        <f aca="true" t="shared" si="3" ref="D38:L38">+D17+D27+D36</f>
        <v>-42789005</v>
      </c>
      <c r="E38" s="34">
        <f t="shared" si="3"/>
        <v>16017610</v>
      </c>
      <c r="F38" s="35">
        <f t="shared" si="3"/>
        <v>72082747</v>
      </c>
      <c r="G38" s="33">
        <f t="shared" si="3"/>
        <v>35712027</v>
      </c>
      <c r="H38" s="34">
        <f t="shared" si="3"/>
        <v>-187415548</v>
      </c>
      <c r="I38" s="36">
        <f t="shared" si="3"/>
        <v>-84467943</v>
      </c>
      <c r="J38" s="37">
        <f t="shared" si="3"/>
        <v>-765062</v>
      </c>
      <c r="K38" s="33">
        <f t="shared" si="3"/>
        <v>5386110</v>
      </c>
      <c r="L38" s="34">
        <f t="shared" si="3"/>
        <v>20632365</v>
      </c>
    </row>
    <row r="39" spans="1:12" ht="13.5">
      <c r="A39" s="24" t="s">
        <v>45</v>
      </c>
      <c r="B39" s="18" t="s">
        <v>46</v>
      </c>
      <c r="C39" s="33">
        <v>136998580</v>
      </c>
      <c r="D39" s="33">
        <v>205282938</v>
      </c>
      <c r="E39" s="34">
        <v>162493654</v>
      </c>
      <c r="F39" s="35">
        <v>162493933</v>
      </c>
      <c r="G39" s="33">
        <v>178511262</v>
      </c>
      <c r="H39" s="34">
        <v>-94978439</v>
      </c>
      <c r="I39" s="36">
        <v>178511262</v>
      </c>
      <c r="J39" s="37">
        <v>178511263</v>
      </c>
      <c r="K39" s="33">
        <v>177746201</v>
      </c>
      <c r="L39" s="34">
        <v>183132311</v>
      </c>
    </row>
    <row r="40" spans="1:12" ht="13.5">
      <c r="A40" s="43" t="s">
        <v>47</v>
      </c>
      <c r="B40" s="44" t="s">
        <v>46</v>
      </c>
      <c r="C40" s="45">
        <v>205282937</v>
      </c>
      <c r="D40" s="45">
        <v>162493933</v>
      </c>
      <c r="E40" s="46">
        <v>178511264</v>
      </c>
      <c r="F40" s="47">
        <v>234576682</v>
      </c>
      <c r="G40" s="45">
        <v>214223289</v>
      </c>
      <c r="H40" s="46">
        <v>-282393987</v>
      </c>
      <c r="I40" s="48">
        <v>94043319</v>
      </c>
      <c r="J40" s="49">
        <v>177746201</v>
      </c>
      <c r="K40" s="45">
        <v>183132311</v>
      </c>
      <c r="L40" s="46">
        <v>203764676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19040660</v>
      </c>
      <c r="D6" s="19">
        <v>20955243</v>
      </c>
      <c r="E6" s="20">
        <v>28017726</v>
      </c>
      <c r="F6" s="21">
        <v>32048892</v>
      </c>
      <c r="G6" s="19">
        <v>23052902</v>
      </c>
      <c r="H6" s="20">
        <v>21671846</v>
      </c>
      <c r="I6" s="22">
        <v>28072465</v>
      </c>
      <c r="J6" s="23">
        <v>22201724</v>
      </c>
      <c r="K6" s="19">
        <v>23755845</v>
      </c>
      <c r="L6" s="20">
        <v>25418754</v>
      </c>
    </row>
    <row r="7" spans="1:12" ht="13.5">
      <c r="A7" s="24" t="s">
        <v>19</v>
      </c>
      <c r="B7" s="18"/>
      <c r="C7" s="19">
        <v>353995</v>
      </c>
      <c r="D7" s="19"/>
      <c r="E7" s="20"/>
      <c r="F7" s="21">
        <v>2019090</v>
      </c>
      <c r="G7" s="19"/>
      <c r="H7" s="20"/>
      <c r="I7" s="22"/>
      <c r="J7" s="23">
        <v>583764</v>
      </c>
      <c r="K7" s="19">
        <v>624627</v>
      </c>
      <c r="L7" s="20">
        <v>668351</v>
      </c>
    </row>
    <row r="8" spans="1:12" ht="13.5">
      <c r="A8" s="24" t="s">
        <v>20</v>
      </c>
      <c r="B8" s="18"/>
      <c r="C8" s="19"/>
      <c r="D8" s="19">
        <v>5401357</v>
      </c>
      <c r="E8" s="20">
        <v>1023032</v>
      </c>
      <c r="F8" s="21">
        <v>3637390</v>
      </c>
      <c r="G8" s="19">
        <v>14854673</v>
      </c>
      <c r="H8" s="20">
        <v>20054947</v>
      </c>
      <c r="I8" s="22"/>
      <c r="J8" s="23">
        <v>8685586</v>
      </c>
      <c r="K8" s="19">
        <v>9293577</v>
      </c>
      <c r="L8" s="20">
        <v>9944127</v>
      </c>
    </row>
    <row r="9" spans="1:12" ht="13.5">
      <c r="A9" s="24" t="s">
        <v>21</v>
      </c>
      <c r="B9" s="18" t="s">
        <v>22</v>
      </c>
      <c r="C9" s="19">
        <v>63361221</v>
      </c>
      <c r="D9" s="19">
        <v>93777250</v>
      </c>
      <c r="E9" s="20">
        <v>175015256</v>
      </c>
      <c r="F9" s="21">
        <v>120404000</v>
      </c>
      <c r="G9" s="19">
        <v>120684300</v>
      </c>
      <c r="H9" s="20">
        <v>121641000</v>
      </c>
      <c r="I9" s="22">
        <v>120393544</v>
      </c>
      <c r="J9" s="23">
        <v>122826000</v>
      </c>
      <c r="K9" s="19">
        <v>131423820</v>
      </c>
      <c r="L9" s="20">
        <v>140623487</v>
      </c>
    </row>
    <row r="10" spans="1:12" ht="13.5">
      <c r="A10" s="24" t="s">
        <v>23</v>
      </c>
      <c r="B10" s="18" t="s">
        <v>22</v>
      </c>
      <c r="C10" s="19">
        <v>39402000</v>
      </c>
      <c r="D10" s="19">
        <v>47014000</v>
      </c>
      <c r="E10" s="20"/>
      <c r="F10" s="21">
        <v>27014000</v>
      </c>
      <c r="G10" s="19">
        <v>34514000</v>
      </c>
      <c r="H10" s="20">
        <v>44514000</v>
      </c>
      <c r="I10" s="22">
        <v>44514000</v>
      </c>
      <c r="J10" s="23">
        <v>36242000</v>
      </c>
      <c r="K10" s="19">
        <v>30214000</v>
      </c>
      <c r="L10" s="20">
        <v>31767000</v>
      </c>
    </row>
    <row r="11" spans="1:12" ht="13.5">
      <c r="A11" s="24" t="s">
        <v>24</v>
      </c>
      <c r="B11" s="18"/>
      <c r="C11" s="19">
        <v>3494251</v>
      </c>
      <c r="D11" s="19">
        <v>3910304</v>
      </c>
      <c r="E11" s="20">
        <v>2825538</v>
      </c>
      <c r="F11" s="21">
        <v>2998000</v>
      </c>
      <c r="G11" s="19">
        <v>2476738</v>
      </c>
      <c r="H11" s="20">
        <v>1871268</v>
      </c>
      <c r="I11" s="22">
        <v>3357608</v>
      </c>
      <c r="J11" s="23">
        <v>1901027</v>
      </c>
      <c r="K11" s="19">
        <v>2034099</v>
      </c>
      <c r="L11" s="20">
        <v>2176486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-77972544</v>
      </c>
      <c r="D14" s="19">
        <v>-118986627</v>
      </c>
      <c r="E14" s="20">
        <v>-133205269</v>
      </c>
      <c r="F14" s="21">
        <v>-154816003</v>
      </c>
      <c r="G14" s="19">
        <v>-123781668</v>
      </c>
      <c r="H14" s="20">
        <v>-130615921</v>
      </c>
      <c r="I14" s="22">
        <v>-139491207</v>
      </c>
      <c r="J14" s="23">
        <v>-136096476</v>
      </c>
      <c r="K14" s="19">
        <v>-145623229</v>
      </c>
      <c r="L14" s="20">
        <v>-155816855</v>
      </c>
    </row>
    <row r="15" spans="1:12" ht="13.5">
      <c r="A15" s="24" t="s">
        <v>28</v>
      </c>
      <c r="B15" s="18"/>
      <c r="C15" s="19">
        <v>-1121963</v>
      </c>
      <c r="D15" s="19">
        <v>-1680088</v>
      </c>
      <c r="E15" s="20">
        <v>-1347178</v>
      </c>
      <c r="F15" s="21">
        <v>-1170688</v>
      </c>
      <c r="G15" s="19">
        <v>-1098906</v>
      </c>
      <c r="H15" s="20">
        <v>-57119</v>
      </c>
      <c r="I15" s="22">
        <v>-1034235</v>
      </c>
      <c r="J15" s="23">
        <v>-2606382</v>
      </c>
      <c r="K15" s="19">
        <v>-2788829</v>
      </c>
      <c r="L15" s="20">
        <v>-2984047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-2387000</v>
      </c>
      <c r="G16" s="19">
        <v>-3278923</v>
      </c>
      <c r="H16" s="20">
        <v>-2007701</v>
      </c>
      <c r="I16" s="22"/>
      <c r="J16" s="23">
        <v>-3012935</v>
      </c>
      <c r="K16" s="19">
        <v>-3223840</v>
      </c>
      <c r="L16" s="20">
        <v>-3449509</v>
      </c>
    </row>
    <row r="17" spans="1:12" ht="13.5">
      <c r="A17" s="25" t="s">
        <v>30</v>
      </c>
      <c r="B17" s="26"/>
      <c r="C17" s="27">
        <f>SUM(C6:C16)</f>
        <v>46557620</v>
      </c>
      <c r="D17" s="27">
        <f aca="true" t="shared" si="0" ref="D17:L17">SUM(D6:D16)</f>
        <v>50391439</v>
      </c>
      <c r="E17" s="28">
        <f t="shared" si="0"/>
        <v>72329105</v>
      </c>
      <c r="F17" s="29">
        <f t="shared" si="0"/>
        <v>29747681</v>
      </c>
      <c r="G17" s="27">
        <f t="shared" si="0"/>
        <v>67423116</v>
      </c>
      <c r="H17" s="30">
        <f t="shared" si="0"/>
        <v>77072320</v>
      </c>
      <c r="I17" s="29">
        <f t="shared" si="0"/>
        <v>55812175</v>
      </c>
      <c r="J17" s="31">
        <f t="shared" si="0"/>
        <v>50724308</v>
      </c>
      <c r="K17" s="27">
        <f t="shared" si="0"/>
        <v>45710070</v>
      </c>
      <c r="L17" s="28">
        <f t="shared" si="0"/>
        <v>48347794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-156850</v>
      </c>
      <c r="D21" s="19">
        <v>210900</v>
      </c>
      <c r="E21" s="20">
        <v>527142</v>
      </c>
      <c r="F21" s="38"/>
      <c r="G21" s="39">
        <v>142120</v>
      </c>
      <c r="H21" s="40">
        <v>142120</v>
      </c>
      <c r="I21" s="22">
        <v>479381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-754004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-89399841</v>
      </c>
      <c r="D26" s="19">
        <v>-45370132</v>
      </c>
      <c r="E26" s="20">
        <v>-72882614</v>
      </c>
      <c r="F26" s="21">
        <v>-38089000</v>
      </c>
      <c r="G26" s="19">
        <v>-62609000</v>
      </c>
      <c r="H26" s="20">
        <v>-87627715</v>
      </c>
      <c r="I26" s="22">
        <v>-62495464</v>
      </c>
      <c r="J26" s="23">
        <v>-75906000</v>
      </c>
      <c r="K26" s="19">
        <v>-30214000</v>
      </c>
      <c r="L26" s="20">
        <v>-31767000</v>
      </c>
    </row>
    <row r="27" spans="1:12" ht="13.5">
      <c r="A27" s="25" t="s">
        <v>37</v>
      </c>
      <c r="B27" s="26"/>
      <c r="C27" s="27">
        <f>SUM(C21:C26)</f>
        <v>-90310695</v>
      </c>
      <c r="D27" s="27">
        <f aca="true" t="shared" si="1" ref="D27:L27">SUM(D21:D26)</f>
        <v>-45159232</v>
      </c>
      <c r="E27" s="28">
        <f t="shared" si="1"/>
        <v>-72355472</v>
      </c>
      <c r="F27" s="29">
        <f t="shared" si="1"/>
        <v>-38089000</v>
      </c>
      <c r="G27" s="27">
        <f t="shared" si="1"/>
        <v>-62466880</v>
      </c>
      <c r="H27" s="28">
        <f t="shared" si="1"/>
        <v>-87485595</v>
      </c>
      <c r="I27" s="30">
        <f t="shared" si="1"/>
        <v>-62016083</v>
      </c>
      <c r="J27" s="31">
        <f t="shared" si="1"/>
        <v>-75906000</v>
      </c>
      <c r="K27" s="27">
        <f t="shared" si="1"/>
        <v>-30214000</v>
      </c>
      <c r="L27" s="28">
        <f t="shared" si="1"/>
        <v>-31767000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20000000</v>
      </c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7722363</v>
      </c>
      <c r="D35" s="19">
        <v>-2803098</v>
      </c>
      <c r="E35" s="20">
        <v>-3769774</v>
      </c>
      <c r="F35" s="21">
        <v>-3137392</v>
      </c>
      <c r="G35" s="19"/>
      <c r="H35" s="20"/>
      <c r="I35" s="22">
        <v>-3851161</v>
      </c>
      <c r="J35" s="23">
        <v>-9540559</v>
      </c>
      <c r="K35" s="19"/>
      <c r="L35" s="20"/>
    </row>
    <row r="36" spans="1:12" ht="13.5">
      <c r="A36" s="25" t="s">
        <v>43</v>
      </c>
      <c r="B36" s="26"/>
      <c r="C36" s="27">
        <f>SUM(C31:C35)</f>
        <v>7722363</v>
      </c>
      <c r="D36" s="27">
        <f aca="true" t="shared" si="2" ref="D36:L36">SUM(D31:D35)</f>
        <v>-2803098</v>
      </c>
      <c r="E36" s="28">
        <f t="shared" si="2"/>
        <v>-3769774</v>
      </c>
      <c r="F36" s="29">
        <f t="shared" si="2"/>
        <v>-3137392</v>
      </c>
      <c r="G36" s="27">
        <f t="shared" si="2"/>
        <v>0</v>
      </c>
      <c r="H36" s="28">
        <f t="shared" si="2"/>
        <v>0</v>
      </c>
      <c r="I36" s="30">
        <f t="shared" si="2"/>
        <v>-3851161</v>
      </c>
      <c r="J36" s="31">
        <f t="shared" si="2"/>
        <v>10459441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-36030712</v>
      </c>
      <c r="D38" s="33">
        <f aca="true" t="shared" si="3" ref="D38:L38">+D17+D27+D36</f>
        <v>2429109</v>
      </c>
      <c r="E38" s="34">
        <f t="shared" si="3"/>
        <v>-3796141</v>
      </c>
      <c r="F38" s="35">
        <f t="shared" si="3"/>
        <v>-11478711</v>
      </c>
      <c r="G38" s="33">
        <f t="shared" si="3"/>
        <v>4956236</v>
      </c>
      <c r="H38" s="34">
        <f t="shared" si="3"/>
        <v>-10413275</v>
      </c>
      <c r="I38" s="36">
        <f t="shared" si="3"/>
        <v>-10055069</v>
      </c>
      <c r="J38" s="37">
        <f t="shared" si="3"/>
        <v>-14722251</v>
      </c>
      <c r="K38" s="33">
        <f t="shared" si="3"/>
        <v>15496070</v>
      </c>
      <c r="L38" s="34">
        <f t="shared" si="3"/>
        <v>16580794</v>
      </c>
    </row>
    <row r="39" spans="1:12" ht="13.5">
      <c r="A39" s="24" t="s">
        <v>45</v>
      </c>
      <c r="B39" s="18" t="s">
        <v>46</v>
      </c>
      <c r="C39" s="33">
        <v>78828900</v>
      </c>
      <c r="D39" s="33">
        <v>42798188</v>
      </c>
      <c r="E39" s="34">
        <v>45227296</v>
      </c>
      <c r="F39" s="35">
        <v>42895000</v>
      </c>
      <c r="G39" s="33">
        <v>41424962</v>
      </c>
      <c r="H39" s="34">
        <v>41424962</v>
      </c>
      <c r="I39" s="36">
        <v>41431156</v>
      </c>
      <c r="J39" s="37">
        <v>22564943</v>
      </c>
      <c r="K39" s="33">
        <v>7842692</v>
      </c>
      <c r="L39" s="34">
        <v>23338762</v>
      </c>
    </row>
    <row r="40" spans="1:12" ht="13.5">
      <c r="A40" s="43" t="s">
        <v>47</v>
      </c>
      <c r="B40" s="44" t="s">
        <v>46</v>
      </c>
      <c r="C40" s="45">
        <v>42798188</v>
      </c>
      <c r="D40" s="45">
        <v>45227297</v>
      </c>
      <c r="E40" s="46">
        <v>41431155</v>
      </c>
      <c r="F40" s="47">
        <v>31416289</v>
      </c>
      <c r="G40" s="45">
        <v>46381198</v>
      </c>
      <c r="H40" s="46">
        <v>31011687</v>
      </c>
      <c r="I40" s="48">
        <v>31376087</v>
      </c>
      <c r="J40" s="49">
        <v>7842692</v>
      </c>
      <c r="K40" s="45">
        <v>23338762</v>
      </c>
      <c r="L40" s="46">
        <v>39919556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69928131</v>
      </c>
      <c r="G6" s="19">
        <v>69928131</v>
      </c>
      <c r="H6" s="20">
        <v>95096304</v>
      </c>
      <c r="I6" s="22">
        <v>98498860</v>
      </c>
      <c r="J6" s="23">
        <v>56816068</v>
      </c>
      <c r="K6" s="19">
        <v>60225032</v>
      </c>
      <c r="L6" s="20">
        <v>63838534</v>
      </c>
    </row>
    <row r="7" spans="1:12" ht="13.5">
      <c r="A7" s="24" t="s">
        <v>19</v>
      </c>
      <c r="B7" s="18"/>
      <c r="C7" s="19"/>
      <c r="D7" s="19"/>
      <c r="E7" s="20"/>
      <c r="F7" s="21">
        <v>216474090</v>
      </c>
      <c r="G7" s="19">
        <v>231474091</v>
      </c>
      <c r="H7" s="20">
        <v>207668097</v>
      </c>
      <c r="I7" s="22">
        <v>240967890</v>
      </c>
      <c r="J7" s="23">
        <v>204776739</v>
      </c>
      <c r="K7" s="19">
        <v>217063717</v>
      </c>
      <c r="L7" s="20">
        <v>230087539</v>
      </c>
    </row>
    <row r="8" spans="1:12" ht="13.5">
      <c r="A8" s="24" t="s">
        <v>20</v>
      </c>
      <c r="B8" s="18"/>
      <c r="C8" s="19"/>
      <c r="D8" s="19"/>
      <c r="E8" s="20"/>
      <c r="F8" s="21">
        <v>9654442</v>
      </c>
      <c r="G8" s="19">
        <v>9654777</v>
      </c>
      <c r="H8" s="20">
        <v>68503791</v>
      </c>
      <c r="I8" s="22">
        <v>13865955</v>
      </c>
      <c r="J8" s="23">
        <v>22136163</v>
      </c>
      <c r="K8" s="19">
        <v>23464341</v>
      </c>
      <c r="L8" s="20">
        <v>24872200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153885990</v>
      </c>
      <c r="G9" s="19">
        <v>155552000</v>
      </c>
      <c r="H9" s="20">
        <v>112906999</v>
      </c>
      <c r="I9" s="22">
        <v>68920152</v>
      </c>
      <c r="J9" s="23">
        <v>161834000</v>
      </c>
      <c r="K9" s="19">
        <v>171544040</v>
      </c>
      <c r="L9" s="20">
        <v>181836682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51546990</v>
      </c>
      <c r="G10" s="19">
        <v>50547000</v>
      </c>
      <c r="H10" s="20">
        <v>14809274</v>
      </c>
      <c r="I10" s="22">
        <v>48000000</v>
      </c>
      <c r="J10" s="23">
        <v>53276000</v>
      </c>
      <c r="K10" s="19">
        <v>56472560</v>
      </c>
      <c r="L10" s="20">
        <v>59860914</v>
      </c>
    </row>
    <row r="11" spans="1:12" ht="13.5">
      <c r="A11" s="24" t="s">
        <v>24</v>
      </c>
      <c r="B11" s="18"/>
      <c r="C11" s="19"/>
      <c r="D11" s="19"/>
      <c r="E11" s="20"/>
      <c r="F11" s="21">
        <v>2065000</v>
      </c>
      <c r="G11" s="19">
        <v>2065000</v>
      </c>
      <c r="H11" s="20">
        <v>875859</v>
      </c>
      <c r="I11" s="22">
        <v>716369</v>
      </c>
      <c r="J11" s="23">
        <v>1564496</v>
      </c>
      <c r="K11" s="19">
        <v>1657840</v>
      </c>
      <c r="L11" s="20">
        <v>1757310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-416006705</v>
      </c>
      <c r="G14" s="19">
        <v>-418708468</v>
      </c>
      <c r="H14" s="20">
        <v>-525663924</v>
      </c>
      <c r="I14" s="22">
        <v>-460931525</v>
      </c>
      <c r="J14" s="23">
        <v>-425531953</v>
      </c>
      <c r="K14" s="19">
        <v>-451063870</v>
      </c>
      <c r="L14" s="20">
        <v>-478127703</v>
      </c>
    </row>
    <row r="15" spans="1:12" ht="13.5">
      <c r="A15" s="24" t="s">
        <v>28</v>
      </c>
      <c r="B15" s="18"/>
      <c r="C15" s="19"/>
      <c r="D15" s="19"/>
      <c r="E15" s="20"/>
      <c r="F15" s="21">
        <v>-4753359</v>
      </c>
      <c r="G15" s="19">
        <v>-6103000</v>
      </c>
      <c r="H15" s="20">
        <v>-5912445</v>
      </c>
      <c r="I15" s="22">
        <v>-550069</v>
      </c>
      <c r="J15" s="23">
        <v>-2538858</v>
      </c>
      <c r="K15" s="19">
        <v>-2691189</v>
      </c>
      <c r="L15" s="20">
        <v>-2852661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-4264000</v>
      </c>
      <c r="G16" s="19">
        <v>-4264000</v>
      </c>
      <c r="H16" s="20">
        <v>-555850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78530579</v>
      </c>
      <c r="G17" s="27">
        <f t="shared" si="0"/>
        <v>90145531</v>
      </c>
      <c r="H17" s="30">
        <f t="shared" si="0"/>
        <v>-32271895</v>
      </c>
      <c r="I17" s="29">
        <f t="shared" si="0"/>
        <v>9487632</v>
      </c>
      <c r="J17" s="31">
        <f t="shared" si="0"/>
        <v>72332655</v>
      </c>
      <c r="K17" s="27">
        <f t="shared" si="0"/>
        <v>76672471</v>
      </c>
      <c r="L17" s="28">
        <f t="shared" si="0"/>
        <v>81272815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94000</v>
      </c>
      <c r="G24" s="19">
        <v>94000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-62414000</v>
      </c>
      <c r="G26" s="19">
        <v>-59367000</v>
      </c>
      <c r="H26" s="20">
        <v>-58292568</v>
      </c>
      <c r="I26" s="22">
        <v>-51383461</v>
      </c>
      <c r="J26" s="23">
        <v>-53876000</v>
      </c>
      <c r="K26" s="19">
        <v>-57108560</v>
      </c>
      <c r="L26" s="20">
        <v>-60535074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-62320000</v>
      </c>
      <c r="G27" s="27">
        <f t="shared" si="1"/>
        <v>-59273000</v>
      </c>
      <c r="H27" s="28">
        <f t="shared" si="1"/>
        <v>-58292568</v>
      </c>
      <c r="I27" s="30">
        <f t="shared" si="1"/>
        <v>-51383461</v>
      </c>
      <c r="J27" s="31">
        <f t="shared" si="1"/>
        <v>-53876000</v>
      </c>
      <c r="K27" s="27">
        <f t="shared" si="1"/>
        <v>-57108560</v>
      </c>
      <c r="L27" s="28">
        <f t="shared" si="1"/>
        <v>-60535074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68000</v>
      </c>
      <c r="G33" s="39">
        <v>68000</v>
      </c>
      <c r="H33" s="40">
        <v>110571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-5777000</v>
      </c>
      <c r="G35" s="19">
        <v>-5777000</v>
      </c>
      <c r="H35" s="20">
        <v>-474552</v>
      </c>
      <c r="I35" s="22">
        <v>-1463239</v>
      </c>
      <c r="J35" s="23">
        <v>-896328</v>
      </c>
      <c r="K35" s="19">
        <v>-950108</v>
      </c>
      <c r="L35" s="20">
        <v>-1007114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-5709000</v>
      </c>
      <c r="G36" s="27">
        <f t="shared" si="2"/>
        <v>-5709000</v>
      </c>
      <c r="H36" s="28">
        <f t="shared" si="2"/>
        <v>-363981</v>
      </c>
      <c r="I36" s="30">
        <f t="shared" si="2"/>
        <v>-1463239</v>
      </c>
      <c r="J36" s="31">
        <f t="shared" si="2"/>
        <v>-896328</v>
      </c>
      <c r="K36" s="27">
        <f t="shared" si="2"/>
        <v>-950108</v>
      </c>
      <c r="L36" s="28">
        <f t="shared" si="2"/>
        <v>-1007114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10501579</v>
      </c>
      <c r="G38" s="33">
        <f t="shared" si="3"/>
        <v>25163531</v>
      </c>
      <c r="H38" s="34">
        <f t="shared" si="3"/>
        <v>-90928444</v>
      </c>
      <c r="I38" s="36">
        <f t="shared" si="3"/>
        <v>-43359068</v>
      </c>
      <c r="J38" s="37">
        <f t="shared" si="3"/>
        <v>17560327</v>
      </c>
      <c r="K38" s="33">
        <f t="shared" si="3"/>
        <v>18613803</v>
      </c>
      <c r="L38" s="34">
        <f t="shared" si="3"/>
        <v>19730627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30188000</v>
      </c>
      <c r="G39" s="33">
        <v>18859000</v>
      </c>
      <c r="H39" s="34">
        <v>15699756</v>
      </c>
      <c r="I39" s="36">
        <v>22070406</v>
      </c>
      <c r="J39" s="37">
        <v>-20469000</v>
      </c>
      <c r="K39" s="33">
        <v>-2908673</v>
      </c>
      <c r="L39" s="34">
        <v>15705130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40689579</v>
      </c>
      <c r="G40" s="45">
        <v>44022530</v>
      </c>
      <c r="H40" s="46">
        <v>-75228688</v>
      </c>
      <c r="I40" s="48">
        <v>-21288662</v>
      </c>
      <c r="J40" s="49">
        <v>-2908673</v>
      </c>
      <c r="K40" s="45">
        <v>15705130</v>
      </c>
      <c r="L40" s="46">
        <v>35435757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132362068</v>
      </c>
      <c r="G6" s="19">
        <v>136669021</v>
      </c>
      <c r="H6" s="20">
        <v>162083819</v>
      </c>
      <c r="I6" s="22">
        <v>134509006</v>
      </c>
      <c r="J6" s="23">
        <v>138453498</v>
      </c>
      <c r="K6" s="19">
        <v>176875484</v>
      </c>
      <c r="L6" s="20">
        <v>187488013</v>
      </c>
    </row>
    <row r="7" spans="1:12" ht="13.5">
      <c r="A7" s="24" t="s">
        <v>19</v>
      </c>
      <c r="B7" s="18"/>
      <c r="C7" s="19"/>
      <c r="D7" s="19"/>
      <c r="E7" s="20"/>
      <c r="F7" s="21">
        <v>311541000</v>
      </c>
      <c r="G7" s="19">
        <v>325137001</v>
      </c>
      <c r="H7" s="20">
        <v>320971257</v>
      </c>
      <c r="I7" s="22">
        <v>247593669</v>
      </c>
      <c r="J7" s="23">
        <v>315356759</v>
      </c>
      <c r="K7" s="19">
        <v>342207016</v>
      </c>
      <c r="L7" s="20">
        <v>347339981</v>
      </c>
    </row>
    <row r="8" spans="1:12" ht="13.5">
      <c r="A8" s="24" t="s">
        <v>20</v>
      </c>
      <c r="B8" s="18"/>
      <c r="C8" s="19"/>
      <c r="D8" s="19"/>
      <c r="E8" s="20"/>
      <c r="F8" s="21">
        <v>23186860</v>
      </c>
      <c r="G8" s="19">
        <v>25108773</v>
      </c>
      <c r="H8" s="20">
        <v>19517949</v>
      </c>
      <c r="I8" s="22">
        <v>22275358</v>
      </c>
      <c r="J8" s="23">
        <v>20565209</v>
      </c>
      <c r="K8" s="19">
        <v>30194564</v>
      </c>
      <c r="L8" s="20">
        <v>32229989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208460000</v>
      </c>
      <c r="G9" s="19">
        <v>208194178</v>
      </c>
      <c r="H9" s="20">
        <v>190063720</v>
      </c>
      <c r="I9" s="22">
        <v>189185072</v>
      </c>
      <c r="J9" s="23">
        <v>212959996</v>
      </c>
      <c r="K9" s="19">
        <v>221696000</v>
      </c>
      <c r="L9" s="20">
        <v>231920000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120352734</v>
      </c>
      <c r="G10" s="19">
        <v>136896481</v>
      </c>
      <c r="H10" s="20">
        <v>1000000</v>
      </c>
      <c r="I10" s="22">
        <v>120353000</v>
      </c>
      <c r="J10" s="23">
        <v>77749000</v>
      </c>
      <c r="K10" s="19">
        <v>74329000</v>
      </c>
      <c r="L10" s="20">
        <v>77107000</v>
      </c>
    </row>
    <row r="11" spans="1:12" ht="13.5">
      <c r="A11" s="24" t="s">
        <v>24</v>
      </c>
      <c r="B11" s="18"/>
      <c r="C11" s="19"/>
      <c r="D11" s="19"/>
      <c r="E11" s="20"/>
      <c r="F11" s="21">
        <v>14210000</v>
      </c>
      <c r="G11" s="19">
        <v>17349022</v>
      </c>
      <c r="H11" s="20">
        <v>21990314</v>
      </c>
      <c r="I11" s="22">
        <v>18067032</v>
      </c>
      <c r="J11" s="23">
        <v>15076004</v>
      </c>
      <c r="K11" s="19">
        <v>15965501</v>
      </c>
      <c r="L11" s="20">
        <v>16891500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-627169628</v>
      </c>
      <c r="G14" s="19">
        <v>-708022234</v>
      </c>
      <c r="H14" s="20">
        <v>-513548156</v>
      </c>
      <c r="I14" s="22">
        <v>-518657386</v>
      </c>
      <c r="J14" s="23">
        <v>-675701640</v>
      </c>
      <c r="K14" s="19">
        <v>-712595564</v>
      </c>
      <c r="L14" s="20">
        <v>-741222138</v>
      </c>
    </row>
    <row r="15" spans="1:12" ht="13.5">
      <c r="A15" s="24" t="s">
        <v>28</v>
      </c>
      <c r="B15" s="18"/>
      <c r="C15" s="19"/>
      <c r="D15" s="19"/>
      <c r="E15" s="20"/>
      <c r="F15" s="21">
        <v>-591574</v>
      </c>
      <c r="G15" s="19">
        <v>-591452</v>
      </c>
      <c r="H15" s="20">
        <v>-563268</v>
      </c>
      <c r="I15" s="22"/>
      <c r="J15" s="23">
        <v>-2678000</v>
      </c>
      <c r="K15" s="19">
        <v>-2138211</v>
      </c>
      <c r="L15" s="20">
        <v>-2194718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-1308996</v>
      </c>
      <c r="G16" s="19">
        <v>-5741713</v>
      </c>
      <c r="H16" s="20">
        <v>-1486595</v>
      </c>
      <c r="I16" s="22"/>
      <c r="J16" s="23">
        <v>-11106935</v>
      </c>
      <c r="K16" s="19">
        <v>-6660986</v>
      </c>
      <c r="L16" s="20">
        <v>-6777565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181042464</v>
      </c>
      <c r="G17" s="27">
        <f t="shared" si="0"/>
        <v>134999077</v>
      </c>
      <c r="H17" s="30">
        <f t="shared" si="0"/>
        <v>200029040</v>
      </c>
      <c r="I17" s="29">
        <f t="shared" si="0"/>
        <v>213325751</v>
      </c>
      <c r="J17" s="31">
        <f t="shared" si="0"/>
        <v>90673891</v>
      </c>
      <c r="K17" s="27">
        <f t="shared" si="0"/>
        <v>139872804</v>
      </c>
      <c r="L17" s="28">
        <f t="shared" si="0"/>
        <v>142782062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802632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-210898394</v>
      </c>
      <c r="G26" s="19">
        <v>-248816529</v>
      </c>
      <c r="H26" s="20">
        <v>-127491700</v>
      </c>
      <c r="I26" s="22">
        <v>-185537874</v>
      </c>
      <c r="J26" s="23">
        <v>-89637996</v>
      </c>
      <c r="K26" s="19">
        <v>-194518287</v>
      </c>
      <c r="L26" s="20">
        <v>-156557827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-210898394</v>
      </c>
      <c r="G27" s="27">
        <f t="shared" si="1"/>
        <v>-248816529</v>
      </c>
      <c r="H27" s="28">
        <f t="shared" si="1"/>
        <v>-127491700</v>
      </c>
      <c r="I27" s="30">
        <f t="shared" si="1"/>
        <v>-184735242</v>
      </c>
      <c r="J27" s="31">
        <f t="shared" si="1"/>
        <v>-89637996</v>
      </c>
      <c r="K27" s="27">
        <f t="shared" si="1"/>
        <v>-194518287</v>
      </c>
      <c r="L27" s="28">
        <f t="shared" si="1"/>
        <v>-156557827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>
        <v>5465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13893164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-490423</v>
      </c>
      <c r="G35" s="19">
        <v>-490423</v>
      </c>
      <c r="H35" s="20">
        <v>-887299</v>
      </c>
      <c r="I35" s="22"/>
      <c r="J35" s="23">
        <v>-1050619</v>
      </c>
      <c r="K35" s="19">
        <v>-391165</v>
      </c>
      <c r="L35" s="20">
        <v>-362470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-490423</v>
      </c>
      <c r="G36" s="27">
        <f t="shared" si="2"/>
        <v>-490423</v>
      </c>
      <c r="H36" s="28">
        <f t="shared" si="2"/>
        <v>13011330</v>
      </c>
      <c r="I36" s="30">
        <f t="shared" si="2"/>
        <v>0</v>
      </c>
      <c r="J36" s="31">
        <f t="shared" si="2"/>
        <v>-1050619</v>
      </c>
      <c r="K36" s="27">
        <f t="shared" si="2"/>
        <v>-391165</v>
      </c>
      <c r="L36" s="28">
        <f t="shared" si="2"/>
        <v>-362470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-30346353</v>
      </c>
      <c r="G38" s="33">
        <f t="shared" si="3"/>
        <v>-114307875</v>
      </c>
      <c r="H38" s="34">
        <f t="shared" si="3"/>
        <v>85548670</v>
      </c>
      <c r="I38" s="36">
        <f t="shared" si="3"/>
        <v>28590509</v>
      </c>
      <c r="J38" s="37">
        <f t="shared" si="3"/>
        <v>-14724</v>
      </c>
      <c r="K38" s="33">
        <f t="shared" si="3"/>
        <v>-55036648</v>
      </c>
      <c r="L38" s="34">
        <f t="shared" si="3"/>
        <v>-14138235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210364621</v>
      </c>
      <c r="G39" s="33">
        <v>241081294</v>
      </c>
      <c r="H39" s="34">
        <v>241081294</v>
      </c>
      <c r="I39" s="36">
        <v>233617350</v>
      </c>
      <c r="J39" s="37">
        <v>261320701</v>
      </c>
      <c r="K39" s="33">
        <v>261305978</v>
      </c>
      <c r="L39" s="34">
        <v>206269330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180018268</v>
      </c>
      <c r="G40" s="45">
        <v>126773419</v>
      </c>
      <c r="H40" s="46">
        <v>326629964</v>
      </c>
      <c r="I40" s="48">
        <v>262207859</v>
      </c>
      <c r="J40" s="49">
        <v>261305978</v>
      </c>
      <c r="K40" s="45">
        <v>206269330</v>
      </c>
      <c r="L40" s="46">
        <v>192131095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-106687351</v>
      </c>
      <c r="D7" s="19">
        <v>73138674</v>
      </c>
      <c r="E7" s="20">
        <v>-77122560</v>
      </c>
      <c r="F7" s="21">
        <v>88641000</v>
      </c>
      <c r="G7" s="19">
        <v>98892096</v>
      </c>
      <c r="H7" s="20">
        <v>102775847</v>
      </c>
      <c r="I7" s="22">
        <v>206803957</v>
      </c>
      <c r="J7" s="23">
        <v>119054500</v>
      </c>
      <c r="K7" s="19">
        <v>125841000</v>
      </c>
      <c r="L7" s="20">
        <v>132887500</v>
      </c>
    </row>
    <row r="8" spans="1:12" ht="13.5">
      <c r="A8" s="24" t="s">
        <v>20</v>
      </c>
      <c r="B8" s="18"/>
      <c r="C8" s="19">
        <v>125351613</v>
      </c>
      <c r="D8" s="19">
        <v>73030427</v>
      </c>
      <c r="E8" s="20">
        <v>215471545</v>
      </c>
      <c r="F8" s="21">
        <v>1914000</v>
      </c>
      <c r="G8" s="19">
        <v>3394134</v>
      </c>
      <c r="H8" s="20">
        <v>25040526</v>
      </c>
      <c r="I8" s="22"/>
      <c r="J8" s="23">
        <v>4384000</v>
      </c>
      <c r="K8" s="19">
        <v>3843000</v>
      </c>
      <c r="L8" s="20">
        <v>4059000</v>
      </c>
    </row>
    <row r="9" spans="1:12" ht="13.5">
      <c r="A9" s="24" t="s">
        <v>21</v>
      </c>
      <c r="B9" s="18" t="s">
        <v>22</v>
      </c>
      <c r="C9" s="19">
        <v>526551825</v>
      </c>
      <c r="D9" s="19">
        <v>311977828</v>
      </c>
      <c r="E9" s="20">
        <v>323859768</v>
      </c>
      <c r="F9" s="21">
        <v>338199000</v>
      </c>
      <c r="G9" s="19">
        <v>338708400</v>
      </c>
      <c r="H9" s="20">
        <v>336999000</v>
      </c>
      <c r="I9" s="22">
        <v>347535111</v>
      </c>
      <c r="J9" s="23">
        <v>367387000</v>
      </c>
      <c r="K9" s="19">
        <v>400550000</v>
      </c>
      <c r="L9" s="20">
        <v>435980000</v>
      </c>
    </row>
    <row r="10" spans="1:12" ht="13.5">
      <c r="A10" s="24" t="s">
        <v>23</v>
      </c>
      <c r="B10" s="18" t="s">
        <v>22</v>
      </c>
      <c r="C10" s="19"/>
      <c r="D10" s="19">
        <v>262464057</v>
      </c>
      <c r="E10" s="20">
        <v>237940000</v>
      </c>
      <c r="F10" s="21">
        <v>262691000</v>
      </c>
      <c r="G10" s="19">
        <v>326691000</v>
      </c>
      <c r="H10" s="20">
        <v>261463000</v>
      </c>
      <c r="I10" s="22">
        <v>274084673</v>
      </c>
      <c r="J10" s="23">
        <v>367339000</v>
      </c>
      <c r="K10" s="19">
        <v>394261000</v>
      </c>
      <c r="L10" s="20">
        <v>371340000</v>
      </c>
    </row>
    <row r="11" spans="1:12" ht="13.5">
      <c r="A11" s="24" t="s">
        <v>24</v>
      </c>
      <c r="B11" s="18"/>
      <c r="C11" s="19">
        <v>44044579</v>
      </c>
      <c r="D11" s="19">
        <v>28221152</v>
      </c>
      <c r="E11" s="20">
        <v>32206100</v>
      </c>
      <c r="F11" s="21">
        <v>12571000</v>
      </c>
      <c r="G11" s="19">
        <v>7672200</v>
      </c>
      <c r="H11" s="20">
        <v>134986638</v>
      </c>
      <c r="I11" s="22">
        <v>7189148</v>
      </c>
      <c r="J11" s="23">
        <v>15617004</v>
      </c>
      <c r="K11" s="19">
        <v>16507000</v>
      </c>
      <c r="L11" s="20">
        <v>17437500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-755781923</v>
      </c>
      <c r="D14" s="19">
        <v>-406853810</v>
      </c>
      <c r="E14" s="20">
        <v>-660498941</v>
      </c>
      <c r="F14" s="21">
        <v>-443708000</v>
      </c>
      <c r="G14" s="19">
        <v>-436450759</v>
      </c>
      <c r="H14" s="20">
        <v>-570618282</v>
      </c>
      <c r="I14" s="22">
        <v>-622868501</v>
      </c>
      <c r="J14" s="23">
        <v>-440279000</v>
      </c>
      <c r="K14" s="19">
        <v>-461484800</v>
      </c>
      <c r="L14" s="20">
        <v>-492465000</v>
      </c>
    </row>
    <row r="15" spans="1:12" ht="13.5">
      <c r="A15" s="24" t="s">
        <v>28</v>
      </c>
      <c r="B15" s="18"/>
      <c r="C15" s="19">
        <v>-2548678</v>
      </c>
      <c r="D15" s="19">
        <v>-2465418</v>
      </c>
      <c r="E15" s="20">
        <v>-1125317</v>
      </c>
      <c r="F15" s="21"/>
      <c r="G15" s="19"/>
      <c r="H15" s="20"/>
      <c r="I15" s="22">
        <v>-2554911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-25629000</v>
      </c>
      <c r="H16" s="20">
        <v>-60950229</v>
      </c>
      <c r="I16" s="22"/>
      <c r="J16" s="23">
        <v>-29600000</v>
      </c>
      <c r="K16" s="19">
        <v>-31287000</v>
      </c>
      <c r="L16" s="20">
        <v>-33039000</v>
      </c>
    </row>
    <row r="17" spans="1:12" ht="13.5">
      <c r="A17" s="25" t="s">
        <v>30</v>
      </c>
      <c r="B17" s="26"/>
      <c r="C17" s="27">
        <f>SUM(C6:C16)</f>
        <v>-169069935</v>
      </c>
      <c r="D17" s="27">
        <f aca="true" t="shared" si="0" ref="D17:L17">SUM(D6:D16)</f>
        <v>339512910</v>
      </c>
      <c r="E17" s="28">
        <f t="shared" si="0"/>
        <v>70730595</v>
      </c>
      <c r="F17" s="29">
        <f t="shared" si="0"/>
        <v>260308000</v>
      </c>
      <c r="G17" s="27">
        <f t="shared" si="0"/>
        <v>313278071</v>
      </c>
      <c r="H17" s="30">
        <f t="shared" si="0"/>
        <v>229696500</v>
      </c>
      <c r="I17" s="29">
        <f t="shared" si="0"/>
        <v>210189477</v>
      </c>
      <c r="J17" s="31">
        <f t="shared" si="0"/>
        <v>403902504</v>
      </c>
      <c r="K17" s="27">
        <f t="shared" si="0"/>
        <v>448230200</v>
      </c>
      <c r="L17" s="28">
        <f t="shared" si="0"/>
        <v>436200000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-5420887</v>
      </c>
      <c r="D21" s="19"/>
      <c r="E21" s="20">
        <v>-43543</v>
      </c>
      <c r="F21" s="38"/>
      <c r="G21" s="39"/>
      <c r="H21" s="40"/>
      <c r="I21" s="22">
        <v>-240907001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156334483</v>
      </c>
      <c r="D26" s="19">
        <v>-312677448</v>
      </c>
      <c r="E26" s="20">
        <v>-178803947</v>
      </c>
      <c r="F26" s="21">
        <v>-265244000</v>
      </c>
      <c r="G26" s="19">
        <v>-329244335</v>
      </c>
      <c r="H26" s="20">
        <v>-280141000</v>
      </c>
      <c r="I26" s="22"/>
      <c r="J26" s="23">
        <v>-371539000</v>
      </c>
      <c r="K26" s="19">
        <v>-394261000</v>
      </c>
      <c r="L26" s="20">
        <v>-371340000</v>
      </c>
    </row>
    <row r="27" spans="1:12" ht="13.5">
      <c r="A27" s="25" t="s">
        <v>37</v>
      </c>
      <c r="B27" s="26"/>
      <c r="C27" s="27">
        <f>SUM(C21:C26)</f>
        <v>150913596</v>
      </c>
      <c r="D27" s="27">
        <f aca="true" t="shared" si="1" ref="D27:L27">SUM(D21:D26)</f>
        <v>-312677448</v>
      </c>
      <c r="E27" s="28">
        <f t="shared" si="1"/>
        <v>-178847490</v>
      </c>
      <c r="F27" s="29">
        <f t="shared" si="1"/>
        <v>-265244000</v>
      </c>
      <c r="G27" s="27">
        <f t="shared" si="1"/>
        <v>-329244335</v>
      </c>
      <c r="H27" s="28">
        <f t="shared" si="1"/>
        <v>-280141000</v>
      </c>
      <c r="I27" s="30">
        <f t="shared" si="1"/>
        <v>-240907001</v>
      </c>
      <c r="J27" s="31">
        <f t="shared" si="1"/>
        <v>-371539000</v>
      </c>
      <c r="K27" s="27">
        <f t="shared" si="1"/>
        <v>-394261000</v>
      </c>
      <c r="L27" s="28">
        <f t="shared" si="1"/>
        <v>-371340000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-2065885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631214</v>
      </c>
      <c r="D33" s="19">
        <v>1083730</v>
      </c>
      <c r="E33" s="20"/>
      <c r="F33" s="21">
        <v>380000</v>
      </c>
      <c r="G33" s="39">
        <v>1080933</v>
      </c>
      <c r="H33" s="40"/>
      <c r="I33" s="42"/>
      <c r="J33" s="23">
        <v>1148000</v>
      </c>
      <c r="K33" s="19">
        <v>1217000</v>
      </c>
      <c r="L33" s="20">
        <v>1295000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-2627605</v>
      </c>
      <c r="D35" s="19">
        <v>-9385943</v>
      </c>
      <c r="E35" s="20">
        <v>-255271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-4062276</v>
      </c>
      <c r="D36" s="27">
        <f aca="true" t="shared" si="2" ref="D36:L36">SUM(D31:D35)</f>
        <v>-8302213</v>
      </c>
      <c r="E36" s="28">
        <f t="shared" si="2"/>
        <v>-255271</v>
      </c>
      <c r="F36" s="29">
        <f t="shared" si="2"/>
        <v>380000</v>
      </c>
      <c r="G36" s="27">
        <f t="shared" si="2"/>
        <v>1080933</v>
      </c>
      <c r="H36" s="28">
        <f t="shared" si="2"/>
        <v>0</v>
      </c>
      <c r="I36" s="30">
        <f t="shared" si="2"/>
        <v>0</v>
      </c>
      <c r="J36" s="31">
        <f t="shared" si="2"/>
        <v>1148000</v>
      </c>
      <c r="K36" s="27">
        <f t="shared" si="2"/>
        <v>1217000</v>
      </c>
      <c r="L36" s="28">
        <f t="shared" si="2"/>
        <v>1295000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-22218615</v>
      </c>
      <c r="D38" s="33">
        <f aca="true" t="shared" si="3" ref="D38:L38">+D17+D27+D36</f>
        <v>18533249</v>
      </c>
      <c r="E38" s="34">
        <f t="shared" si="3"/>
        <v>-108372166</v>
      </c>
      <c r="F38" s="35">
        <f t="shared" si="3"/>
        <v>-4556000</v>
      </c>
      <c r="G38" s="33">
        <f t="shared" si="3"/>
        <v>-14885331</v>
      </c>
      <c r="H38" s="34">
        <f t="shared" si="3"/>
        <v>-50444500</v>
      </c>
      <c r="I38" s="36">
        <f t="shared" si="3"/>
        <v>-30717524</v>
      </c>
      <c r="J38" s="37">
        <f t="shared" si="3"/>
        <v>33511504</v>
      </c>
      <c r="K38" s="33">
        <f t="shared" si="3"/>
        <v>55186200</v>
      </c>
      <c r="L38" s="34">
        <f t="shared" si="3"/>
        <v>66155000</v>
      </c>
    </row>
    <row r="39" spans="1:12" ht="13.5">
      <c r="A39" s="24" t="s">
        <v>45</v>
      </c>
      <c r="B39" s="18" t="s">
        <v>46</v>
      </c>
      <c r="C39" s="33">
        <v>148772941</v>
      </c>
      <c r="D39" s="33">
        <v>126554326</v>
      </c>
      <c r="E39" s="34">
        <v>145087575</v>
      </c>
      <c r="F39" s="35">
        <v>63735000</v>
      </c>
      <c r="G39" s="33">
        <v>36715000</v>
      </c>
      <c r="H39" s="34">
        <v>36715409</v>
      </c>
      <c r="I39" s="36">
        <v>36715409</v>
      </c>
      <c r="J39" s="37">
        <v>21829000</v>
      </c>
      <c r="K39" s="33">
        <v>55340504</v>
      </c>
      <c r="L39" s="34">
        <v>110526704</v>
      </c>
    </row>
    <row r="40" spans="1:12" ht="13.5">
      <c r="A40" s="43" t="s">
        <v>47</v>
      </c>
      <c r="B40" s="44" t="s">
        <v>46</v>
      </c>
      <c r="C40" s="45">
        <v>126554326</v>
      </c>
      <c r="D40" s="45">
        <v>145087575</v>
      </c>
      <c r="E40" s="46">
        <v>36715409</v>
      </c>
      <c r="F40" s="47">
        <v>59179000</v>
      </c>
      <c r="G40" s="45">
        <v>21829669</v>
      </c>
      <c r="H40" s="46">
        <v>-13729091</v>
      </c>
      <c r="I40" s="48">
        <v>5997885</v>
      </c>
      <c r="J40" s="49">
        <v>55340504</v>
      </c>
      <c r="K40" s="45">
        <v>110526704</v>
      </c>
      <c r="L40" s="46">
        <v>176681704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5452688301</v>
      </c>
      <c r="D6" s="19">
        <v>5909114000</v>
      </c>
      <c r="E6" s="20">
        <v>6332869000</v>
      </c>
      <c r="F6" s="21">
        <v>6137543021</v>
      </c>
      <c r="G6" s="19">
        <v>6137543023</v>
      </c>
      <c r="H6" s="20">
        <v>6899719487</v>
      </c>
      <c r="I6" s="22">
        <v>6711643000</v>
      </c>
      <c r="J6" s="23">
        <v>6562125000</v>
      </c>
      <c r="K6" s="19">
        <v>7033911625</v>
      </c>
      <c r="L6" s="20">
        <v>7522690528</v>
      </c>
    </row>
    <row r="7" spans="1:12" ht="13.5">
      <c r="A7" s="24" t="s">
        <v>19</v>
      </c>
      <c r="B7" s="18"/>
      <c r="C7" s="19">
        <v>13112696226</v>
      </c>
      <c r="D7" s="19">
        <v>14284476000</v>
      </c>
      <c r="E7" s="20">
        <v>15597272000</v>
      </c>
      <c r="F7" s="21">
        <v>16724943181</v>
      </c>
      <c r="G7" s="19">
        <v>16724943184</v>
      </c>
      <c r="H7" s="20">
        <v>15954886383</v>
      </c>
      <c r="I7" s="22">
        <v>16571802000</v>
      </c>
      <c r="J7" s="23">
        <v>17479396995</v>
      </c>
      <c r="K7" s="19">
        <v>19021801581</v>
      </c>
      <c r="L7" s="20">
        <v>20717480864</v>
      </c>
    </row>
    <row r="8" spans="1:12" ht="13.5">
      <c r="A8" s="24" t="s">
        <v>20</v>
      </c>
      <c r="B8" s="18"/>
      <c r="C8" s="19">
        <v>1804092700</v>
      </c>
      <c r="D8" s="19">
        <v>813817000</v>
      </c>
      <c r="E8" s="20">
        <v>1915893000</v>
      </c>
      <c r="F8" s="21">
        <v>3348068552</v>
      </c>
      <c r="G8" s="19">
        <v>3420639555</v>
      </c>
      <c r="H8" s="20">
        <v>5260301595</v>
      </c>
      <c r="I8" s="22">
        <v>1906856000</v>
      </c>
      <c r="J8" s="23">
        <v>3479044240</v>
      </c>
      <c r="K8" s="19">
        <v>3638661737</v>
      </c>
      <c r="L8" s="20">
        <v>3788949897</v>
      </c>
    </row>
    <row r="9" spans="1:12" ht="13.5">
      <c r="A9" s="24" t="s">
        <v>21</v>
      </c>
      <c r="B9" s="18" t="s">
        <v>22</v>
      </c>
      <c r="C9" s="19">
        <v>2191384000</v>
      </c>
      <c r="D9" s="19">
        <v>2657499000</v>
      </c>
      <c r="E9" s="20">
        <v>2439256000</v>
      </c>
      <c r="F9" s="21">
        <v>3063681521</v>
      </c>
      <c r="G9" s="19">
        <v>3074830820</v>
      </c>
      <c r="H9" s="20">
        <v>3150913942</v>
      </c>
      <c r="I9" s="22">
        <v>2716460000</v>
      </c>
      <c r="J9" s="23">
        <v>3087888874</v>
      </c>
      <c r="K9" s="19">
        <v>3443904947</v>
      </c>
      <c r="L9" s="20">
        <v>3779288796</v>
      </c>
    </row>
    <row r="10" spans="1:12" ht="13.5">
      <c r="A10" s="24" t="s">
        <v>23</v>
      </c>
      <c r="B10" s="18" t="s">
        <v>22</v>
      </c>
      <c r="C10" s="19">
        <v>2041011000</v>
      </c>
      <c r="D10" s="19">
        <v>2779110000</v>
      </c>
      <c r="E10" s="20">
        <v>3331031000</v>
      </c>
      <c r="F10" s="21">
        <v>3689847825</v>
      </c>
      <c r="G10" s="19">
        <v>3739615425</v>
      </c>
      <c r="H10" s="20">
        <v>2531495291</v>
      </c>
      <c r="I10" s="22">
        <v>2968039000</v>
      </c>
      <c r="J10" s="23">
        <v>3807035500</v>
      </c>
      <c r="K10" s="19">
        <v>3726703000</v>
      </c>
      <c r="L10" s="20">
        <v>3916903000</v>
      </c>
    </row>
    <row r="11" spans="1:12" ht="13.5">
      <c r="A11" s="24" t="s">
        <v>24</v>
      </c>
      <c r="B11" s="18"/>
      <c r="C11" s="19">
        <v>518343000</v>
      </c>
      <c r="D11" s="19">
        <v>555686000</v>
      </c>
      <c r="E11" s="20">
        <v>787285000</v>
      </c>
      <c r="F11" s="21">
        <v>969348752</v>
      </c>
      <c r="G11" s="19">
        <v>988586196</v>
      </c>
      <c r="H11" s="20">
        <v>1128813551</v>
      </c>
      <c r="I11" s="22">
        <v>799791000</v>
      </c>
      <c r="J11" s="23">
        <v>1562712415</v>
      </c>
      <c r="K11" s="19">
        <v>1707365871</v>
      </c>
      <c r="L11" s="20">
        <v>1834165084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-19052173001</v>
      </c>
      <c r="D14" s="19">
        <v>-21844908000</v>
      </c>
      <c r="E14" s="20">
        <v>-22188607000</v>
      </c>
      <c r="F14" s="21">
        <v>-26382679158</v>
      </c>
      <c r="G14" s="19">
        <v>-26891225106</v>
      </c>
      <c r="H14" s="20">
        <v>-26068408550</v>
      </c>
      <c r="I14" s="22">
        <v>-25373843000</v>
      </c>
      <c r="J14" s="23">
        <v>-28268889702</v>
      </c>
      <c r="K14" s="19">
        <v>-30490527884</v>
      </c>
      <c r="L14" s="20">
        <v>-32941878848</v>
      </c>
    </row>
    <row r="15" spans="1:12" ht="13.5">
      <c r="A15" s="24" t="s">
        <v>28</v>
      </c>
      <c r="B15" s="18"/>
      <c r="C15" s="19">
        <v>-857206000</v>
      </c>
      <c r="D15" s="19">
        <v>-950565000</v>
      </c>
      <c r="E15" s="20">
        <v>-968805000</v>
      </c>
      <c r="F15" s="21">
        <v>-1421708992</v>
      </c>
      <c r="G15" s="19">
        <v>-1424294097</v>
      </c>
      <c r="H15" s="20">
        <v>-1199898274</v>
      </c>
      <c r="I15" s="22">
        <v>-897959000</v>
      </c>
      <c r="J15" s="23">
        <v>-1466336808</v>
      </c>
      <c r="K15" s="19">
        <v>-1648016250</v>
      </c>
      <c r="L15" s="20">
        <v>-1779019592</v>
      </c>
    </row>
    <row r="16" spans="1:12" ht="13.5">
      <c r="A16" s="24" t="s">
        <v>29</v>
      </c>
      <c r="B16" s="18" t="s">
        <v>22</v>
      </c>
      <c r="C16" s="19">
        <v>-169000000</v>
      </c>
      <c r="D16" s="19">
        <v>-179772000</v>
      </c>
      <c r="E16" s="20">
        <v>-208921000</v>
      </c>
      <c r="F16" s="21">
        <v>-216940399</v>
      </c>
      <c r="G16" s="19">
        <v>-213747798</v>
      </c>
      <c r="H16" s="20">
        <v>-196741000</v>
      </c>
      <c r="I16" s="22">
        <v>-282815000</v>
      </c>
      <c r="J16" s="23">
        <v>-226274731</v>
      </c>
      <c r="K16" s="19">
        <v>-235191171</v>
      </c>
      <c r="L16" s="20">
        <v>-239220331</v>
      </c>
    </row>
    <row r="17" spans="1:12" ht="13.5">
      <c r="A17" s="25" t="s">
        <v>30</v>
      </c>
      <c r="B17" s="26"/>
      <c r="C17" s="27">
        <f>SUM(C6:C16)</f>
        <v>5041836226</v>
      </c>
      <c r="D17" s="27">
        <f aca="true" t="shared" si="0" ref="D17:L17">SUM(D6:D16)</f>
        <v>4024457000</v>
      </c>
      <c r="E17" s="28">
        <f t="shared" si="0"/>
        <v>7037273000</v>
      </c>
      <c r="F17" s="29">
        <f t="shared" si="0"/>
        <v>5912104303</v>
      </c>
      <c r="G17" s="27">
        <f t="shared" si="0"/>
        <v>5556891202</v>
      </c>
      <c r="H17" s="30">
        <f t="shared" si="0"/>
        <v>7461082425</v>
      </c>
      <c r="I17" s="29">
        <f t="shared" si="0"/>
        <v>5119974000</v>
      </c>
      <c r="J17" s="31">
        <f t="shared" si="0"/>
        <v>6016701783</v>
      </c>
      <c r="K17" s="27">
        <f t="shared" si="0"/>
        <v>6198613456</v>
      </c>
      <c r="L17" s="28">
        <f t="shared" si="0"/>
        <v>6599359398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34768000</v>
      </c>
      <c r="D21" s="19">
        <v>57734000</v>
      </c>
      <c r="E21" s="20">
        <v>14543000</v>
      </c>
      <c r="F21" s="38">
        <v>39357900</v>
      </c>
      <c r="G21" s="39">
        <v>39357900</v>
      </c>
      <c r="H21" s="40">
        <v>10178000</v>
      </c>
      <c r="I21" s="22">
        <v>11960000</v>
      </c>
      <c r="J21" s="41">
        <v>40768430</v>
      </c>
      <c r="K21" s="39">
        <v>42302785</v>
      </c>
      <c r="L21" s="40">
        <v>42693527</v>
      </c>
    </row>
    <row r="22" spans="1:12" ht="13.5">
      <c r="A22" s="24" t="s">
        <v>33</v>
      </c>
      <c r="B22" s="18"/>
      <c r="C22" s="19"/>
      <c r="D22" s="39">
        <v>2063000</v>
      </c>
      <c r="E22" s="40">
        <v>10318000</v>
      </c>
      <c r="F22" s="21">
        <v>-1724000</v>
      </c>
      <c r="G22" s="19">
        <v>-1499000</v>
      </c>
      <c r="H22" s="20"/>
      <c r="I22" s="22">
        <v>-44181000</v>
      </c>
      <c r="J22" s="23">
        <v>-1516000</v>
      </c>
      <c r="K22" s="19">
        <v>-1546000</v>
      </c>
      <c r="L22" s="20">
        <v>-1577000</v>
      </c>
    </row>
    <row r="23" spans="1:12" ht="13.5">
      <c r="A23" s="24" t="s">
        <v>34</v>
      </c>
      <c r="B23" s="18"/>
      <c r="C23" s="39">
        <v>65832000</v>
      </c>
      <c r="D23" s="19"/>
      <c r="E23" s="20"/>
      <c r="F23" s="38">
        <v>-7320000</v>
      </c>
      <c r="G23" s="39">
        <v>-7320000</v>
      </c>
      <c r="H23" s="40"/>
      <c r="I23" s="22"/>
      <c r="J23" s="41">
        <v>-818000</v>
      </c>
      <c r="K23" s="39">
        <v>-853000</v>
      </c>
      <c r="L23" s="40">
        <v>-887000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>
        <v>-16002000</v>
      </c>
      <c r="K24" s="19">
        <v>-16423000</v>
      </c>
      <c r="L24" s="20">
        <v>-16841000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-4212016000</v>
      </c>
      <c r="D26" s="19">
        <v>-4769706000</v>
      </c>
      <c r="E26" s="20">
        <v>-4916410000</v>
      </c>
      <c r="F26" s="21">
        <v>-6725067000</v>
      </c>
      <c r="G26" s="19">
        <v>-6693732000</v>
      </c>
      <c r="H26" s="20">
        <v>-6066717368</v>
      </c>
      <c r="I26" s="22">
        <v>-5306358000</v>
      </c>
      <c r="J26" s="23">
        <v>-7340084162</v>
      </c>
      <c r="K26" s="19">
        <v>-7225044665</v>
      </c>
      <c r="L26" s="20">
        <v>-7750323655</v>
      </c>
    </row>
    <row r="27" spans="1:12" ht="13.5">
      <c r="A27" s="25" t="s">
        <v>37</v>
      </c>
      <c r="B27" s="26"/>
      <c r="C27" s="27">
        <f>SUM(C21:C26)</f>
        <v>-4111416000</v>
      </c>
      <c r="D27" s="27">
        <f aca="true" t="shared" si="1" ref="D27:L27">SUM(D21:D26)</f>
        <v>-4709909000</v>
      </c>
      <c r="E27" s="28">
        <f t="shared" si="1"/>
        <v>-4891549000</v>
      </c>
      <c r="F27" s="29">
        <f t="shared" si="1"/>
        <v>-6694753100</v>
      </c>
      <c r="G27" s="27">
        <f t="shared" si="1"/>
        <v>-6663193100</v>
      </c>
      <c r="H27" s="28">
        <f t="shared" si="1"/>
        <v>-6056539368</v>
      </c>
      <c r="I27" s="30">
        <f t="shared" si="1"/>
        <v>-5338579000</v>
      </c>
      <c r="J27" s="31">
        <f t="shared" si="1"/>
        <v>-7317651732</v>
      </c>
      <c r="K27" s="27">
        <f t="shared" si="1"/>
        <v>-7201563880</v>
      </c>
      <c r="L27" s="28">
        <f t="shared" si="1"/>
        <v>-7726935128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1509589000</v>
      </c>
      <c r="D32" s="19">
        <v>1000000000</v>
      </c>
      <c r="E32" s="20"/>
      <c r="F32" s="21">
        <v>1000000000</v>
      </c>
      <c r="G32" s="19">
        <v>1000000000</v>
      </c>
      <c r="H32" s="20"/>
      <c r="I32" s="22">
        <v>700000000</v>
      </c>
      <c r="J32" s="23">
        <v>1000000000</v>
      </c>
      <c r="K32" s="19">
        <v>1000000000</v>
      </c>
      <c r="L32" s="20">
        <v>1000000000</v>
      </c>
    </row>
    <row r="33" spans="1:12" ht="13.5">
      <c r="A33" s="24" t="s">
        <v>41</v>
      </c>
      <c r="B33" s="18"/>
      <c r="C33" s="19"/>
      <c r="D33" s="19"/>
      <c r="E33" s="20"/>
      <c r="F33" s="21">
        <v>88904000</v>
      </c>
      <c r="G33" s="39">
        <v>88904000</v>
      </c>
      <c r="H33" s="40">
        <v>298771000</v>
      </c>
      <c r="I33" s="42"/>
      <c r="J33" s="23">
        <v>48803729</v>
      </c>
      <c r="K33" s="19">
        <v>50005000</v>
      </c>
      <c r="L33" s="20">
        <v>51255000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-1140027000</v>
      </c>
      <c r="D35" s="19">
        <v>-1007396000</v>
      </c>
      <c r="E35" s="20">
        <v>-1096160000</v>
      </c>
      <c r="F35" s="21">
        <v>-1110477000</v>
      </c>
      <c r="G35" s="19">
        <v>-1110477000</v>
      </c>
      <c r="H35" s="20">
        <v>-1089034473</v>
      </c>
      <c r="I35" s="22">
        <v>-1100374000</v>
      </c>
      <c r="J35" s="23">
        <v>-703549000</v>
      </c>
      <c r="K35" s="19">
        <v>-829745000</v>
      </c>
      <c r="L35" s="20">
        <v>-1083732000</v>
      </c>
    </row>
    <row r="36" spans="1:12" ht="13.5">
      <c r="A36" s="25" t="s">
        <v>43</v>
      </c>
      <c r="B36" s="26"/>
      <c r="C36" s="27">
        <f>SUM(C31:C35)</f>
        <v>369562000</v>
      </c>
      <c r="D36" s="27">
        <f aca="true" t="shared" si="2" ref="D36:L36">SUM(D31:D35)</f>
        <v>-7396000</v>
      </c>
      <c r="E36" s="28">
        <f t="shared" si="2"/>
        <v>-1096160000</v>
      </c>
      <c r="F36" s="29">
        <f t="shared" si="2"/>
        <v>-21573000</v>
      </c>
      <c r="G36" s="27">
        <f t="shared" si="2"/>
        <v>-21573000</v>
      </c>
      <c r="H36" s="28">
        <f t="shared" si="2"/>
        <v>-790263473</v>
      </c>
      <c r="I36" s="30">
        <f t="shared" si="2"/>
        <v>-400374000</v>
      </c>
      <c r="J36" s="31">
        <f t="shared" si="2"/>
        <v>345254729</v>
      </c>
      <c r="K36" s="27">
        <f t="shared" si="2"/>
        <v>220260000</v>
      </c>
      <c r="L36" s="28">
        <f t="shared" si="2"/>
        <v>-32477000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1299982226</v>
      </c>
      <c r="D38" s="33">
        <f aca="true" t="shared" si="3" ref="D38:L38">+D17+D27+D36</f>
        <v>-692848000</v>
      </c>
      <c r="E38" s="34">
        <f t="shared" si="3"/>
        <v>1049564000</v>
      </c>
      <c r="F38" s="35">
        <f t="shared" si="3"/>
        <v>-804221797</v>
      </c>
      <c r="G38" s="33">
        <f t="shared" si="3"/>
        <v>-1127874898</v>
      </c>
      <c r="H38" s="34">
        <f t="shared" si="3"/>
        <v>614279584</v>
      </c>
      <c r="I38" s="36">
        <f t="shared" si="3"/>
        <v>-618979000</v>
      </c>
      <c r="J38" s="37">
        <f t="shared" si="3"/>
        <v>-955695220</v>
      </c>
      <c r="K38" s="33">
        <f t="shared" si="3"/>
        <v>-782690424</v>
      </c>
      <c r="L38" s="34">
        <f t="shared" si="3"/>
        <v>-1160052730</v>
      </c>
    </row>
    <row r="39" spans="1:12" ht="13.5">
      <c r="A39" s="24" t="s">
        <v>45</v>
      </c>
      <c r="B39" s="18" t="s">
        <v>46</v>
      </c>
      <c r="C39" s="33">
        <v>5559709345</v>
      </c>
      <c r="D39" s="33">
        <v>6859657000</v>
      </c>
      <c r="E39" s="34">
        <v>6166765000</v>
      </c>
      <c r="F39" s="35">
        <v>6243060037</v>
      </c>
      <c r="G39" s="33">
        <v>7216329267</v>
      </c>
      <c r="H39" s="34">
        <v>6904509540</v>
      </c>
      <c r="I39" s="36">
        <v>7216329000</v>
      </c>
      <c r="J39" s="37">
        <v>6336320889</v>
      </c>
      <c r="K39" s="33">
        <v>5380625670</v>
      </c>
      <c r="L39" s="34">
        <v>4597935246</v>
      </c>
    </row>
    <row r="40" spans="1:12" ht="13.5">
      <c r="A40" s="43" t="s">
        <v>47</v>
      </c>
      <c r="B40" s="44" t="s">
        <v>46</v>
      </c>
      <c r="C40" s="45">
        <v>6859691571</v>
      </c>
      <c r="D40" s="45">
        <v>6166809001</v>
      </c>
      <c r="E40" s="46">
        <v>7216329000</v>
      </c>
      <c r="F40" s="47">
        <v>5438838242</v>
      </c>
      <c r="G40" s="45">
        <v>6088454369</v>
      </c>
      <c r="H40" s="46">
        <v>7518789124</v>
      </c>
      <c r="I40" s="48">
        <v>6597350000</v>
      </c>
      <c r="J40" s="49">
        <v>5380625670</v>
      </c>
      <c r="K40" s="45">
        <v>4597935246</v>
      </c>
      <c r="L40" s="46">
        <v>3437882516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57766434</v>
      </c>
      <c r="E6" s="20">
        <v>62418791</v>
      </c>
      <c r="F6" s="21">
        <v>61670557</v>
      </c>
      <c r="G6" s="19">
        <v>66591163</v>
      </c>
      <c r="H6" s="20">
        <v>44262684</v>
      </c>
      <c r="I6" s="22">
        <v>66091232</v>
      </c>
      <c r="J6" s="23">
        <v>66212340</v>
      </c>
      <c r="K6" s="19">
        <v>72529532</v>
      </c>
      <c r="L6" s="20">
        <v>83997731</v>
      </c>
    </row>
    <row r="7" spans="1:12" ht="13.5">
      <c r="A7" s="24" t="s">
        <v>19</v>
      </c>
      <c r="B7" s="18"/>
      <c r="C7" s="19"/>
      <c r="D7" s="19">
        <v>105919799</v>
      </c>
      <c r="E7" s="20">
        <v>114450302</v>
      </c>
      <c r="F7" s="21">
        <v>129230460</v>
      </c>
      <c r="G7" s="19">
        <v>129880437</v>
      </c>
      <c r="H7" s="20">
        <v>94939829</v>
      </c>
      <c r="I7" s="22">
        <v>121184045</v>
      </c>
      <c r="J7" s="23">
        <v>125491211</v>
      </c>
      <c r="K7" s="19">
        <v>133533531</v>
      </c>
      <c r="L7" s="20">
        <v>141911750</v>
      </c>
    </row>
    <row r="8" spans="1:12" ht="13.5">
      <c r="A8" s="24" t="s">
        <v>20</v>
      </c>
      <c r="B8" s="18"/>
      <c r="C8" s="19">
        <v>150618721</v>
      </c>
      <c r="D8" s="19">
        <v>7997599</v>
      </c>
      <c r="E8" s="20">
        <v>8641705</v>
      </c>
      <c r="F8" s="21">
        <v>8788764</v>
      </c>
      <c r="G8" s="19">
        <v>8516264</v>
      </c>
      <c r="H8" s="20">
        <v>13603794</v>
      </c>
      <c r="I8" s="22">
        <v>9150144</v>
      </c>
      <c r="J8" s="23">
        <v>8465319</v>
      </c>
      <c r="K8" s="19">
        <v>8676005</v>
      </c>
      <c r="L8" s="20">
        <v>8862190</v>
      </c>
    </row>
    <row r="9" spans="1:12" ht="13.5">
      <c r="A9" s="24" t="s">
        <v>21</v>
      </c>
      <c r="B9" s="18" t="s">
        <v>22</v>
      </c>
      <c r="C9" s="19">
        <v>18709999</v>
      </c>
      <c r="D9" s="19">
        <v>61272425</v>
      </c>
      <c r="E9" s="20">
        <v>64716537</v>
      </c>
      <c r="F9" s="21">
        <v>43214001</v>
      </c>
      <c r="G9" s="19">
        <v>45214001</v>
      </c>
      <c r="H9" s="20">
        <v>81867454</v>
      </c>
      <c r="I9" s="22">
        <v>51485461</v>
      </c>
      <c r="J9" s="23">
        <v>45933001</v>
      </c>
      <c r="K9" s="19">
        <v>47880000</v>
      </c>
      <c r="L9" s="20">
        <v>51442000</v>
      </c>
    </row>
    <row r="10" spans="1:12" ht="13.5">
      <c r="A10" s="24" t="s">
        <v>23</v>
      </c>
      <c r="B10" s="18" t="s">
        <v>22</v>
      </c>
      <c r="C10" s="19">
        <v>37438207</v>
      </c>
      <c r="D10" s="19">
        <v>14383000</v>
      </c>
      <c r="E10" s="20">
        <v>21874989</v>
      </c>
      <c r="F10" s="21">
        <v>24551000</v>
      </c>
      <c r="G10" s="19">
        <v>24551000</v>
      </c>
      <c r="H10" s="20">
        <v>25103335</v>
      </c>
      <c r="I10" s="22">
        <v>17402722</v>
      </c>
      <c r="J10" s="23">
        <v>22902000</v>
      </c>
      <c r="K10" s="19">
        <v>26047000</v>
      </c>
      <c r="L10" s="20">
        <v>26728000</v>
      </c>
    </row>
    <row r="11" spans="1:12" ht="13.5">
      <c r="A11" s="24" t="s">
        <v>24</v>
      </c>
      <c r="B11" s="18"/>
      <c r="C11" s="19">
        <v>1955816</v>
      </c>
      <c r="D11" s="19">
        <v>2271443</v>
      </c>
      <c r="E11" s="20">
        <v>3987004</v>
      </c>
      <c r="F11" s="21">
        <v>2932200</v>
      </c>
      <c r="G11" s="19">
        <v>3932200</v>
      </c>
      <c r="H11" s="20">
        <v>4465195</v>
      </c>
      <c r="I11" s="22">
        <v>4472834</v>
      </c>
      <c r="J11" s="23">
        <v>4604196</v>
      </c>
      <c r="K11" s="19">
        <v>4704200</v>
      </c>
      <c r="L11" s="20">
        <v>4804200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-191880288</v>
      </c>
      <c r="D14" s="19">
        <v>-199368616</v>
      </c>
      <c r="E14" s="20">
        <v>-227336630</v>
      </c>
      <c r="F14" s="21">
        <v>-235810430</v>
      </c>
      <c r="G14" s="19">
        <v>-243659781</v>
      </c>
      <c r="H14" s="20">
        <v>-239882631</v>
      </c>
      <c r="I14" s="22">
        <v>-255614786</v>
      </c>
      <c r="J14" s="23">
        <v>-257079613</v>
      </c>
      <c r="K14" s="19">
        <v>-267311284</v>
      </c>
      <c r="L14" s="20">
        <v>-289433466</v>
      </c>
    </row>
    <row r="15" spans="1:12" ht="13.5">
      <c r="A15" s="24" t="s">
        <v>28</v>
      </c>
      <c r="B15" s="18"/>
      <c r="C15" s="19">
        <v>-1251918</v>
      </c>
      <c r="D15" s="19">
        <v>-1028259</v>
      </c>
      <c r="E15" s="20">
        <v>-626547</v>
      </c>
      <c r="F15" s="21">
        <v>-585043</v>
      </c>
      <c r="G15" s="19">
        <v>-585048</v>
      </c>
      <c r="H15" s="20">
        <v>-6091713</v>
      </c>
      <c r="I15" s="22">
        <v>-392834</v>
      </c>
      <c r="J15" s="23">
        <v>-10982579</v>
      </c>
      <c r="K15" s="19">
        <v>-10800000</v>
      </c>
      <c r="L15" s="20">
        <v>-10800000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-300000</v>
      </c>
      <c r="G16" s="19">
        <v>-300000</v>
      </c>
      <c r="H16" s="20">
        <v>-3015597</v>
      </c>
      <c r="I16" s="22"/>
      <c r="J16" s="23">
        <v>-310000</v>
      </c>
      <c r="K16" s="19">
        <v>-320000</v>
      </c>
      <c r="L16" s="20">
        <v>-330000</v>
      </c>
    </row>
    <row r="17" spans="1:12" ht="13.5">
      <c r="A17" s="25" t="s">
        <v>30</v>
      </c>
      <c r="B17" s="26"/>
      <c r="C17" s="27">
        <f>SUM(C6:C16)</f>
        <v>15590537</v>
      </c>
      <c r="D17" s="27">
        <f aca="true" t="shared" si="0" ref="D17:L17">SUM(D6:D16)</f>
        <v>49213825</v>
      </c>
      <c r="E17" s="28">
        <f t="shared" si="0"/>
        <v>48126151</v>
      </c>
      <c r="F17" s="29">
        <f t="shared" si="0"/>
        <v>33691509</v>
      </c>
      <c r="G17" s="27">
        <f t="shared" si="0"/>
        <v>34140236</v>
      </c>
      <c r="H17" s="30">
        <f t="shared" si="0"/>
        <v>15252350</v>
      </c>
      <c r="I17" s="29">
        <f t="shared" si="0"/>
        <v>13778818</v>
      </c>
      <c r="J17" s="31">
        <f t="shared" si="0"/>
        <v>5235875</v>
      </c>
      <c r="K17" s="27">
        <f t="shared" si="0"/>
        <v>14938984</v>
      </c>
      <c r="L17" s="28">
        <f t="shared" si="0"/>
        <v>17182405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891036</v>
      </c>
      <c r="F21" s="38"/>
      <c r="G21" s="39"/>
      <c r="H21" s="40">
        <v>19879</v>
      </c>
      <c r="I21" s="22"/>
      <c r="J21" s="41">
        <v>12000000</v>
      </c>
      <c r="K21" s="39"/>
      <c r="L21" s="40"/>
    </row>
    <row r="22" spans="1:12" ht="13.5">
      <c r="A22" s="24" t="s">
        <v>33</v>
      </c>
      <c r="B22" s="18"/>
      <c r="C22" s="19">
        <v>12734</v>
      </c>
      <c r="D22" s="39">
        <v>24416</v>
      </c>
      <c r="E22" s="40"/>
      <c r="F22" s="21">
        <v>-4250</v>
      </c>
      <c r="G22" s="19">
        <v>-4250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-14645</v>
      </c>
      <c r="F23" s="38"/>
      <c r="G23" s="39"/>
      <c r="H23" s="40">
        <v>-5395543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5859235</v>
      </c>
      <c r="G24" s="19">
        <v>5859235</v>
      </c>
      <c r="H24" s="20"/>
      <c r="I24" s="22">
        <v>-25099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-17735617</v>
      </c>
      <c r="D26" s="19">
        <v>-28120402</v>
      </c>
      <c r="E26" s="20">
        <v>-36568289</v>
      </c>
      <c r="F26" s="21">
        <v>-36714104</v>
      </c>
      <c r="G26" s="19">
        <v>-37162872</v>
      </c>
      <c r="H26" s="20">
        <v>-27641630</v>
      </c>
      <c r="I26" s="22">
        <v>-26502826</v>
      </c>
      <c r="J26" s="23">
        <v>-126725625</v>
      </c>
      <c r="K26" s="19">
        <v>-9490700</v>
      </c>
      <c r="L26" s="20">
        <v>-116000</v>
      </c>
    </row>
    <row r="27" spans="1:12" ht="13.5">
      <c r="A27" s="25" t="s">
        <v>37</v>
      </c>
      <c r="B27" s="26"/>
      <c r="C27" s="27">
        <f>SUM(C21:C26)</f>
        <v>-17722883</v>
      </c>
      <c r="D27" s="27">
        <f aca="true" t="shared" si="1" ref="D27:L27">SUM(D21:D26)</f>
        <v>-28095986</v>
      </c>
      <c r="E27" s="28">
        <f t="shared" si="1"/>
        <v>-35691898</v>
      </c>
      <c r="F27" s="29">
        <f t="shared" si="1"/>
        <v>-30859119</v>
      </c>
      <c r="G27" s="27">
        <f t="shared" si="1"/>
        <v>-31307887</v>
      </c>
      <c r="H27" s="28">
        <f t="shared" si="1"/>
        <v>-33017294</v>
      </c>
      <c r="I27" s="30">
        <f t="shared" si="1"/>
        <v>-26527925</v>
      </c>
      <c r="J27" s="31">
        <f t="shared" si="1"/>
        <v>-114725625</v>
      </c>
      <c r="K27" s="27">
        <f t="shared" si="1"/>
        <v>-9490700</v>
      </c>
      <c r="L27" s="28">
        <f t="shared" si="1"/>
        <v>-116000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90000000</v>
      </c>
      <c r="K32" s="19"/>
      <c r="L32" s="20"/>
    </row>
    <row r="33" spans="1:12" ht="13.5">
      <c r="A33" s="24" t="s">
        <v>41</v>
      </c>
      <c r="B33" s="18"/>
      <c r="C33" s="19">
        <v>365574</v>
      </c>
      <c r="D33" s="19">
        <v>315944</v>
      </c>
      <c r="E33" s="20">
        <v>245484</v>
      </c>
      <c r="F33" s="21">
        <v>300000</v>
      </c>
      <c r="G33" s="39">
        <v>300000</v>
      </c>
      <c r="H33" s="40"/>
      <c r="I33" s="42">
        <v>338978</v>
      </c>
      <c r="J33" s="23">
        <v>500000</v>
      </c>
      <c r="K33" s="19">
        <v>600000</v>
      </c>
      <c r="L33" s="20">
        <v>680000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-1876560</v>
      </c>
      <c r="D35" s="19">
        <v>-1962658</v>
      </c>
      <c r="E35" s="20">
        <v>-2237515</v>
      </c>
      <c r="F35" s="21">
        <v>-2875809</v>
      </c>
      <c r="G35" s="19">
        <v>-2875809</v>
      </c>
      <c r="H35" s="20"/>
      <c r="I35" s="22">
        <v>-2561088</v>
      </c>
      <c r="J35" s="23"/>
      <c r="K35" s="19">
        <v>-26047000</v>
      </c>
      <c r="L35" s="20">
        <v>-26728000</v>
      </c>
    </row>
    <row r="36" spans="1:12" ht="13.5">
      <c r="A36" s="25" t="s">
        <v>43</v>
      </c>
      <c r="B36" s="26"/>
      <c r="C36" s="27">
        <f>SUM(C31:C35)</f>
        <v>-1510986</v>
      </c>
      <c r="D36" s="27">
        <f aca="true" t="shared" si="2" ref="D36:L36">SUM(D31:D35)</f>
        <v>-1646714</v>
      </c>
      <c r="E36" s="28">
        <f t="shared" si="2"/>
        <v>-1992031</v>
      </c>
      <c r="F36" s="29">
        <f t="shared" si="2"/>
        <v>-2575809</v>
      </c>
      <c r="G36" s="27">
        <f t="shared" si="2"/>
        <v>-2575809</v>
      </c>
      <c r="H36" s="28">
        <f t="shared" si="2"/>
        <v>0</v>
      </c>
      <c r="I36" s="30">
        <f t="shared" si="2"/>
        <v>-2222110</v>
      </c>
      <c r="J36" s="31">
        <f t="shared" si="2"/>
        <v>90500000</v>
      </c>
      <c r="K36" s="27">
        <f t="shared" si="2"/>
        <v>-25447000</v>
      </c>
      <c r="L36" s="28">
        <f t="shared" si="2"/>
        <v>-26048000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-3643332</v>
      </c>
      <c r="D38" s="33">
        <f aca="true" t="shared" si="3" ref="D38:L38">+D17+D27+D36</f>
        <v>19471125</v>
      </c>
      <c r="E38" s="34">
        <f t="shared" si="3"/>
        <v>10442222</v>
      </c>
      <c r="F38" s="35">
        <f t="shared" si="3"/>
        <v>256581</v>
      </c>
      <c r="G38" s="33">
        <f t="shared" si="3"/>
        <v>256540</v>
      </c>
      <c r="H38" s="34">
        <f t="shared" si="3"/>
        <v>-17764944</v>
      </c>
      <c r="I38" s="36">
        <f t="shared" si="3"/>
        <v>-14971217</v>
      </c>
      <c r="J38" s="37">
        <f t="shared" si="3"/>
        <v>-18989750</v>
      </c>
      <c r="K38" s="33">
        <f t="shared" si="3"/>
        <v>-19998716</v>
      </c>
      <c r="L38" s="34">
        <f t="shared" si="3"/>
        <v>-8981595</v>
      </c>
    </row>
    <row r="39" spans="1:12" ht="13.5">
      <c r="A39" s="24" t="s">
        <v>45</v>
      </c>
      <c r="B39" s="18" t="s">
        <v>46</v>
      </c>
      <c r="C39" s="33">
        <v>42074797</v>
      </c>
      <c r="D39" s="33">
        <v>38431465</v>
      </c>
      <c r="E39" s="34">
        <v>57902590</v>
      </c>
      <c r="F39" s="35">
        <v>42379093</v>
      </c>
      <c r="G39" s="33">
        <v>42379093</v>
      </c>
      <c r="H39" s="34"/>
      <c r="I39" s="36">
        <v>68344812</v>
      </c>
      <c r="J39" s="37">
        <v>68344813</v>
      </c>
      <c r="K39" s="33">
        <v>49355063</v>
      </c>
      <c r="L39" s="34">
        <v>29356347</v>
      </c>
    </row>
    <row r="40" spans="1:12" ht="13.5">
      <c r="A40" s="43" t="s">
        <v>47</v>
      </c>
      <c r="B40" s="44" t="s">
        <v>46</v>
      </c>
      <c r="C40" s="45">
        <v>38431465</v>
      </c>
      <c r="D40" s="45">
        <v>57902590</v>
      </c>
      <c r="E40" s="46">
        <v>68344812</v>
      </c>
      <c r="F40" s="47">
        <v>42635671</v>
      </c>
      <c r="G40" s="45">
        <v>42635633</v>
      </c>
      <c r="H40" s="46">
        <v>-17764944</v>
      </c>
      <c r="I40" s="48">
        <v>53373595</v>
      </c>
      <c r="J40" s="49">
        <v>49355063</v>
      </c>
      <c r="K40" s="45">
        <v>29356347</v>
      </c>
      <c r="L40" s="46">
        <v>20374752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5039276</v>
      </c>
      <c r="D6" s="19">
        <v>8712130</v>
      </c>
      <c r="E6" s="20">
        <v>22006910</v>
      </c>
      <c r="F6" s="21">
        <v>17663892</v>
      </c>
      <c r="G6" s="19">
        <v>17663892</v>
      </c>
      <c r="H6" s="20">
        <v>16423861</v>
      </c>
      <c r="I6" s="22">
        <v>7645701</v>
      </c>
      <c r="J6" s="23">
        <v>16168663</v>
      </c>
      <c r="K6" s="19">
        <v>18560000</v>
      </c>
      <c r="L6" s="20">
        <v>19000000</v>
      </c>
    </row>
    <row r="7" spans="1:12" ht="13.5">
      <c r="A7" s="24" t="s">
        <v>19</v>
      </c>
      <c r="B7" s="18"/>
      <c r="C7" s="19">
        <v>5666324</v>
      </c>
      <c r="D7" s="19"/>
      <c r="E7" s="20">
        <v>13631465</v>
      </c>
      <c r="F7" s="21">
        <v>17991823</v>
      </c>
      <c r="G7" s="19">
        <v>17991823</v>
      </c>
      <c r="H7" s="20">
        <v>10814467</v>
      </c>
      <c r="I7" s="22">
        <v>25896852</v>
      </c>
      <c r="J7" s="23">
        <v>18249012</v>
      </c>
      <c r="K7" s="19">
        <v>19349750</v>
      </c>
      <c r="L7" s="20">
        <v>21529539</v>
      </c>
    </row>
    <row r="8" spans="1:12" ht="13.5">
      <c r="A8" s="24" t="s">
        <v>20</v>
      </c>
      <c r="B8" s="18"/>
      <c r="C8" s="19">
        <v>11511570</v>
      </c>
      <c r="D8" s="19">
        <v>13072890</v>
      </c>
      <c r="E8" s="20">
        <v>3103959</v>
      </c>
      <c r="F8" s="21">
        <v>1974517</v>
      </c>
      <c r="G8" s="19">
        <v>1974517</v>
      </c>
      <c r="H8" s="20">
        <v>3139017</v>
      </c>
      <c r="I8" s="22">
        <v>6271666</v>
      </c>
      <c r="J8" s="23">
        <v>2668564</v>
      </c>
      <c r="K8" s="19">
        <v>2930087</v>
      </c>
      <c r="L8" s="20">
        <v>3180840</v>
      </c>
    </row>
    <row r="9" spans="1:12" ht="13.5">
      <c r="A9" s="24" t="s">
        <v>21</v>
      </c>
      <c r="B9" s="18" t="s">
        <v>22</v>
      </c>
      <c r="C9" s="19">
        <v>94666314</v>
      </c>
      <c r="D9" s="19">
        <v>132485685</v>
      </c>
      <c r="E9" s="20">
        <v>142359127</v>
      </c>
      <c r="F9" s="21">
        <v>114939000</v>
      </c>
      <c r="G9" s="19">
        <v>114939000</v>
      </c>
      <c r="H9" s="20">
        <v>115127466</v>
      </c>
      <c r="I9" s="22">
        <v>116609833</v>
      </c>
      <c r="J9" s="23">
        <v>120803000</v>
      </c>
      <c r="K9" s="19">
        <v>125760000</v>
      </c>
      <c r="L9" s="20">
        <v>129753000</v>
      </c>
    </row>
    <row r="10" spans="1:12" ht="13.5">
      <c r="A10" s="24" t="s">
        <v>23</v>
      </c>
      <c r="B10" s="18" t="s">
        <v>22</v>
      </c>
      <c r="C10" s="19">
        <v>27813814</v>
      </c>
      <c r="D10" s="19"/>
      <c r="E10" s="20">
        <v>66936126</v>
      </c>
      <c r="F10" s="21">
        <v>56389000</v>
      </c>
      <c r="G10" s="19">
        <v>56389000</v>
      </c>
      <c r="H10" s="20">
        <v>47778000</v>
      </c>
      <c r="I10" s="22">
        <v>29507153</v>
      </c>
      <c r="J10" s="23">
        <v>66691000</v>
      </c>
      <c r="K10" s="19">
        <v>53346000</v>
      </c>
      <c r="L10" s="20">
        <v>55092000</v>
      </c>
    </row>
    <row r="11" spans="1:12" ht="13.5">
      <c r="A11" s="24" t="s">
        <v>24</v>
      </c>
      <c r="B11" s="18"/>
      <c r="C11" s="19">
        <v>5949870</v>
      </c>
      <c r="D11" s="19">
        <v>7540262</v>
      </c>
      <c r="E11" s="20">
        <v>10368197</v>
      </c>
      <c r="F11" s="21">
        <v>11063683</v>
      </c>
      <c r="G11" s="19">
        <v>11063683</v>
      </c>
      <c r="H11" s="20">
        <v>12127223</v>
      </c>
      <c r="I11" s="22">
        <v>12813407</v>
      </c>
      <c r="J11" s="23">
        <v>12729048</v>
      </c>
      <c r="K11" s="19">
        <v>8833791</v>
      </c>
      <c r="L11" s="20">
        <v>7943501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-94011877</v>
      </c>
      <c r="D14" s="19">
        <v>-95033657</v>
      </c>
      <c r="E14" s="20">
        <v>-147527175</v>
      </c>
      <c r="F14" s="21">
        <v>-99439043</v>
      </c>
      <c r="G14" s="19">
        <v>-99439043</v>
      </c>
      <c r="H14" s="20">
        <v>-117517208</v>
      </c>
      <c r="I14" s="22">
        <v>-99775621</v>
      </c>
      <c r="J14" s="23">
        <v>-141939264</v>
      </c>
      <c r="K14" s="19">
        <v>-149077352</v>
      </c>
      <c r="L14" s="20">
        <v>-159483995</v>
      </c>
    </row>
    <row r="15" spans="1:12" ht="13.5">
      <c r="A15" s="24" t="s">
        <v>28</v>
      </c>
      <c r="B15" s="18"/>
      <c r="C15" s="19">
        <v>-45537</v>
      </c>
      <c r="D15" s="19">
        <v>-28540</v>
      </c>
      <c r="E15" s="20">
        <v>-15442</v>
      </c>
      <c r="F15" s="21">
        <v>-6222</v>
      </c>
      <c r="G15" s="19">
        <v>-6222</v>
      </c>
      <c r="H15" s="20">
        <v>-445</v>
      </c>
      <c r="I15" s="22">
        <v>-3594</v>
      </c>
      <c r="J15" s="23">
        <v>-162000</v>
      </c>
      <c r="K15" s="19">
        <v>-178200</v>
      </c>
      <c r="L15" s="20">
        <v>-190674</v>
      </c>
    </row>
    <row r="16" spans="1:12" ht="13.5">
      <c r="A16" s="24" t="s">
        <v>29</v>
      </c>
      <c r="B16" s="18" t="s">
        <v>22</v>
      </c>
      <c r="C16" s="19"/>
      <c r="D16" s="19"/>
      <c r="E16" s="20">
        <v>-3234786</v>
      </c>
      <c r="F16" s="21">
        <v>-3300000</v>
      </c>
      <c r="G16" s="19">
        <v>-3300000</v>
      </c>
      <c r="H16" s="20">
        <v>-4241298</v>
      </c>
      <c r="I16" s="22"/>
      <c r="J16" s="23">
        <v>-3498000</v>
      </c>
      <c r="K16" s="19">
        <v>-3707880</v>
      </c>
      <c r="L16" s="20">
        <v>-3800000</v>
      </c>
    </row>
    <row r="17" spans="1:12" ht="13.5">
      <c r="A17" s="25" t="s">
        <v>30</v>
      </c>
      <c r="B17" s="26"/>
      <c r="C17" s="27">
        <f>SUM(C6:C16)</f>
        <v>56589754</v>
      </c>
      <c r="D17" s="27">
        <f aca="true" t="shared" si="0" ref="D17:L17">SUM(D6:D16)</f>
        <v>66748770</v>
      </c>
      <c r="E17" s="28">
        <f t="shared" si="0"/>
        <v>107628381</v>
      </c>
      <c r="F17" s="29">
        <f t="shared" si="0"/>
        <v>117276650</v>
      </c>
      <c r="G17" s="27">
        <f t="shared" si="0"/>
        <v>117276650</v>
      </c>
      <c r="H17" s="30">
        <f t="shared" si="0"/>
        <v>83651083</v>
      </c>
      <c r="I17" s="29">
        <f t="shared" si="0"/>
        <v>98965397</v>
      </c>
      <c r="J17" s="31">
        <f t="shared" si="0"/>
        <v>91710023</v>
      </c>
      <c r="K17" s="27">
        <f t="shared" si="0"/>
        <v>75816196</v>
      </c>
      <c r="L17" s="28">
        <f t="shared" si="0"/>
        <v>73024211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-41741313</v>
      </c>
      <c r="D26" s="19">
        <v>-46634641</v>
      </c>
      <c r="E26" s="20">
        <v>-103188129</v>
      </c>
      <c r="F26" s="21">
        <v>-88785358</v>
      </c>
      <c r="G26" s="19">
        <v>-88785358</v>
      </c>
      <c r="H26" s="20">
        <v>-70265296</v>
      </c>
      <c r="I26" s="22">
        <v>-49531893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-41741313</v>
      </c>
      <c r="D27" s="27">
        <f aca="true" t="shared" si="1" ref="D27:L27">SUM(D21:D26)</f>
        <v>-46634641</v>
      </c>
      <c r="E27" s="28">
        <f t="shared" si="1"/>
        <v>-103188129</v>
      </c>
      <c r="F27" s="29">
        <f t="shared" si="1"/>
        <v>-88785358</v>
      </c>
      <c r="G27" s="27">
        <f t="shared" si="1"/>
        <v>-88785358</v>
      </c>
      <c r="H27" s="28">
        <f t="shared" si="1"/>
        <v>-70265296</v>
      </c>
      <c r="I27" s="30">
        <f t="shared" si="1"/>
        <v>-49531890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-828556</v>
      </c>
      <c r="D35" s="19">
        <v>-520621</v>
      </c>
      <c r="E35" s="20">
        <v>-242142</v>
      </c>
      <c r="F35" s="21">
        <v>-122570</v>
      </c>
      <c r="G35" s="19">
        <v>-122570</v>
      </c>
      <c r="H35" s="20"/>
      <c r="I35" s="22">
        <v>-125643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-828556</v>
      </c>
      <c r="D36" s="27">
        <f aca="true" t="shared" si="2" ref="D36:L36">SUM(D31:D35)</f>
        <v>-520621</v>
      </c>
      <c r="E36" s="28">
        <f t="shared" si="2"/>
        <v>-242142</v>
      </c>
      <c r="F36" s="29">
        <f t="shared" si="2"/>
        <v>-122570</v>
      </c>
      <c r="G36" s="27">
        <f t="shared" si="2"/>
        <v>-122570</v>
      </c>
      <c r="H36" s="28">
        <f t="shared" si="2"/>
        <v>0</v>
      </c>
      <c r="I36" s="30">
        <f t="shared" si="2"/>
        <v>-125643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14019885</v>
      </c>
      <c r="D38" s="33">
        <f aca="true" t="shared" si="3" ref="D38:L38">+D17+D27+D36</f>
        <v>19593508</v>
      </c>
      <c r="E38" s="34">
        <f t="shared" si="3"/>
        <v>4198110</v>
      </c>
      <c r="F38" s="35">
        <f t="shared" si="3"/>
        <v>28368722</v>
      </c>
      <c r="G38" s="33">
        <f t="shared" si="3"/>
        <v>28368722</v>
      </c>
      <c r="H38" s="34">
        <f t="shared" si="3"/>
        <v>13385787</v>
      </c>
      <c r="I38" s="36">
        <f t="shared" si="3"/>
        <v>49307864</v>
      </c>
      <c r="J38" s="37">
        <f t="shared" si="3"/>
        <v>91710023</v>
      </c>
      <c r="K38" s="33">
        <f t="shared" si="3"/>
        <v>75816196</v>
      </c>
      <c r="L38" s="34">
        <f t="shared" si="3"/>
        <v>73024211</v>
      </c>
    </row>
    <row r="39" spans="1:12" ht="13.5">
      <c r="A39" s="24" t="s">
        <v>45</v>
      </c>
      <c r="B39" s="18" t="s">
        <v>46</v>
      </c>
      <c r="C39" s="33">
        <v>80939985</v>
      </c>
      <c r="D39" s="33">
        <v>94959860</v>
      </c>
      <c r="E39" s="34">
        <v>114553368</v>
      </c>
      <c r="F39" s="35">
        <v>264359005</v>
      </c>
      <c r="G39" s="33">
        <v>264359005</v>
      </c>
      <c r="H39" s="34">
        <v>118985178</v>
      </c>
      <c r="I39" s="36">
        <v>118751478</v>
      </c>
      <c r="J39" s="37">
        <v>168046830</v>
      </c>
      <c r="K39" s="33">
        <v>259756853</v>
      </c>
      <c r="L39" s="34">
        <v>335573049</v>
      </c>
    </row>
    <row r="40" spans="1:12" ht="13.5">
      <c r="A40" s="43" t="s">
        <v>47</v>
      </c>
      <c r="B40" s="44" t="s">
        <v>46</v>
      </c>
      <c r="C40" s="45">
        <v>94959870</v>
      </c>
      <c r="D40" s="45">
        <v>114553368</v>
      </c>
      <c r="E40" s="46">
        <v>118751478</v>
      </c>
      <c r="F40" s="47">
        <v>292727727</v>
      </c>
      <c r="G40" s="45">
        <v>292727727</v>
      </c>
      <c r="H40" s="46"/>
      <c r="I40" s="48">
        <v>168059342</v>
      </c>
      <c r="J40" s="49">
        <v>259756853</v>
      </c>
      <c r="K40" s="45">
        <v>335573049</v>
      </c>
      <c r="L40" s="46">
        <v>408597260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2699407</v>
      </c>
      <c r="D6" s="19">
        <v>647780</v>
      </c>
      <c r="E6" s="20"/>
      <c r="F6" s="21">
        <v>5756484</v>
      </c>
      <c r="G6" s="19">
        <v>5756484</v>
      </c>
      <c r="H6" s="20"/>
      <c r="I6" s="22"/>
      <c r="J6" s="23">
        <v>14822194</v>
      </c>
      <c r="K6" s="19">
        <v>15667059</v>
      </c>
      <c r="L6" s="20">
        <v>16560081</v>
      </c>
    </row>
    <row r="7" spans="1:12" ht="13.5">
      <c r="A7" s="24" t="s">
        <v>19</v>
      </c>
      <c r="B7" s="18"/>
      <c r="C7" s="19">
        <v>20000</v>
      </c>
      <c r="D7" s="19">
        <v>77758</v>
      </c>
      <c r="E7" s="20"/>
      <c r="F7" s="21">
        <v>111047</v>
      </c>
      <c r="G7" s="19">
        <v>111047</v>
      </c>
      <c r="H7" s="20"/>
      <c r="I7" s="22">
        <v>221311850</v>
      </c>
      <c r="J7" s="23">
        <v>335000</v>
      </c>
      <c r="K7" s="19">
        <v>354095</v>
      </c>
      <c r="L7" s="20">
        <v>374278</v>
      </c>
    </row>
    <row r="8" spans="1:12" ht="13.5">
      <c r="A8" s="24" t="s">
        <v>20</v>
      </c>
      <c r="B8" s="18"/>
      <c r="C8" s="19">
        <v>4401398</v>
      </c>
      <c r="D8" s="19">
        <v>615021</v>
      </c>
      <c r="E8" s="20"/>
      <c r="F8" s="21">
        <v>331900</v>
      </c>
      <c r="G8" s="19">
        <v>331900</v>
      </c>
      <c r="H8" s="20"/>
      <c r="I8" s="22"/>
      <c r="J8" s="23">
        <v>200000</v>
      </c>
      <c r="K8" s="19">
        <v>211400</v>
      </c>
      <c r="L8" s="20">
        <v>223449</v>
      </c>
    </row>
    <row r="9" spans="1:12" ht="13.5">
      <c r="A9" s="24" t="s">
        <v>21</v>
      </c>
      <c r="B9" s="18" t="s">
        <v>22</v>
      </c>
      <c r="C9" s="19">
        <v>94641693</v>
      </c>
      <c r="D9" s="19">
        <v>100821869</v>
      </c>
      <c r="E9" s="20">
        <v>195799173</v>
      </c>
      <c r="F9" s="21">
        <v>160715000</v>
      </c>
      <c r="G9" s="19">
        <v>160715000</v>
      </c>
      <c r="H9" s="20">
        <v>89051000</v>
      </c>
      <c r="I9" s="22"/>
      <c r="J9" s="23">
        <v>143612000</v>
      </c>
      <c r="K9" s="19">
        <v>151797884</v>
      </c>
      <c r="L9" s="20">
        <v>160450363</v>
      </c>
    </row>
    <row r="10" spans="1:12" ht="13.5">
      <c r="A10" s="24" t="s">
        <v>23</v>
      </c>
      <c r="B10" s="18" t="s">
        <v>22</v>
      </c>
      <c r="C10" s="19">
        <v>30322121</v>
      </c>
      <c r="D10" s="19">
        <v>48128037</v>
      </c>
      <c r="E10" s="20"/>
      <c r="F10" s="21">
        <v>35800000</v>
      </c>
      <c r="G10" s="19">
        <v>35800000</v>
      </c>
      <c r="H10" s="20">
        <v>64300000</v>
      </c>
      <c r="I10" s="22"/>
      <c r="J10" s="23">
        <v>62032000</v>
      </c>
      <c r="K10" s="19">
        <v>65567824</v>
      </c>
      <c r="L10" s="20">
        <v>69305189</v>
      </c>
    </row>
    <row r="11" spans="1:12" ht="13.5">
      <c r="A11" s="24" t="s">
        <v>24</v>
      </c>
      <c r="B11" s="18"/>
      <c r="C11" s="19">
        <v>5185110</v>
      </c>
      <c r="D11" s="19">
        <v>6865323</v>
      </c>
      <c r="E11" s="20">
        <v>4971116</v>
      </c>
      <c r="F11" s="21">
        <v>1848320</v>
      </c>
      <c r="G11" s="19">
        <v>1848320</v>
      </c>
      <c r="H11" s="20"/>
      <c r="I11" s="22">
        <v>2976382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-91979705</v>
      </c>
      <c r="D14" s="19">
        <v>-107638579</v>
      </c>
      <c r="E14" s="20">
        <v>-138192838</v>
      </c>
      <c r="F14" s="21">
        <v>-190526945</v>
      </c>
      <c r="G14" s="19">
        <v>-190526945</v>
      </c>
      <c r="H14" s="20">
        <v>-31946359</v>
      </c>
      <c r="I14" s="22">
        <v>-188562337</v>
      </c>
      <c r="J14" s="23">
        <v>-166405160</v>
      </c>
      <c r="K14" s="19">
        <v>-175891142</v>
      </c>
      <c r="L14" s="20">
        <v>-185916938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-19245222</v>
      </c>
      <c r="E16" s="20"/>
      <c r="F16" s="21">
        <v>-1300000</v>
      </c>
      <c r="G16" s="19">
        <v>-1300000</v>
      </c>
      <c r="H16" s="20"/>
      <c r="I16" s="22"/>
      <c r="J16" s="23">
        <v>-2000000</v>
      </c>
      <c r="K16" s="19">
        <v>-2114000</v>
      </c>
      <c r="L16" s="20">
        <v>-2234498</v>
      </c>
    </row>
    <row r="17" spans="1:12" ht="13.5">
      <c r="A17" s="25" t="s">
        <v>30</v>
      </c>
      <c r="B17" s="26"/>
      <c r="C17" s="27">
        <f>SUM(C6:C16)</f>
        <v>45290024</v>
      </c>
      <c r="D17" s="27">
        <f aca="true" t="shared" si="0" ref="D17:L17">SUM(D6:D16)</f>
        <v>30271987</v>
      </c>
      <c r="E17" s="28">
        <f t="shared" si="0"/>
        <v>62577451</v>
      </c>
      <c r="F17" s="29">
        <f t="shared" si="0"/>
        <v>12735806</v>
      </c>
      <c r="G17" s="27">
        <f t="shared" si="0"/>
        <v>12735806</v>
      </c>
      <c r="H17" s="30">
        <f t="shared" si="0"/>
        <v>121404641</v>
      </c>
      <c r="I17" s="29">
        <f t="shared" si="0"/>
        <v>35725895</v>
      </c>
      <c r="J17" s="31">
        <f t="shared" si="0"/>
        <v>52596034</v>
      </c>
      <c r="K17" s="27">
        <f t="shared" si="0"/>
        <v>55593120</v>
      </c>
      <c r="L17" s="28">
        <f t="shared" si="0"/>
        <v>58761924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217384</v>
      </c>
      <c r="D21" s="19">
        <v>615692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-34764358</v>
      </c>
      <c r="D26" s="19">
        <v>-45817315</v>
      </c>
      <c r="E26" s="20">
        <v>-90857085</v>
      </c>
      <c r="F26" s="21">
        <v>-43800000</v>
      </c>
      <c r="G26" s="19">
        <v>-43800000</v>
      </c>
      <c r="H26" s="20"/>
      <c r="I26" s="22">
        <v>-39954560</v>
      </c>
      <c r="J26" s="23">
        <v>-72022000</v>
      </c>
      <c r="K26" s="19">
        <v>-76127604</v>
      </c>
      <c r="L26" s="20">
        <v>-80466745</v>
      </c>
    </row>
    <row r="27" spans="1:12" ht="13.5">
      <c r="A27" s="25" t="s">
        <v>37</v>
      </c>
      <c r="B27" s="26"/>
      <c r="C27" s="27">
        <f>SUM(C21:C26)</f>
        <v>-34546974</v>
      </c>
      <c r="D27" s="27">
        <f aca="true" t="shared" si="1" ref="D27:L27">SUM(D21:D26)</f>
        <v>-45201623</v>
      </c>
      <c r="E27" s="28">
        <f t="shared" si="1"/>
        <v>-90857085</v>
      </c>
      <c r="F27" s="29">
        <f t="shared" si="1"/>
        <v>-43800000</v>
      </c>
      <c r="G27" s="27">
        <f t="shared" si="1"/>
        <v>-43800000</v>
      </c>
      <c r="H27" s="28">
        <f t="shared" si="1"/>
        <v>0</v>
      </c>
      <c r="I27" s="30">
        <f t="shared" si="1"/>
        <v>-39954560</v>
      </c>
      <c r="J27" s="31">
        <f t="shared" si="1"/>
        <v>-72022000</v>
      </c>
      <c r="K27" s="27">
        <f t="shared" si="1"/>
        <v>-76127604</v>
      </c>
      <c r="L27" s="28">
        <f t="shared" si="1"/>
        <v>-80466745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10743050</v>
      </c>
      <c r="D38" s="33">
        <f aca="true" t="shared" si="3" ref="D38:L38">+D17+D27+D36</f>
        <v>-14929636</v>
      </c>
      <c r="E38" s="34">
        <f t="shared" si="3"/>
        <v>-28279634</v>
      </c>
      <c r="F38" s="35">
        <f t="shared" si="3"/>
        <v>-31064194</v>
      </c>
      <c r="G38" s="33">
        <f t="shared" si="3"/>
        <v>-31064194</v>
      </c>
      <c r="H38" s="34">
        <f t="shared" si="3"/>
        <v>121404641</v>
      </c>
      <c r="I38" s="36">
        <f t="shared" si="3"/>
        <v>-4228665</v>
      </c>
      <c r="J38" s="37">
        <f t="shared" si="3"/>
        <v>-19425966</v>
      </c>
      <c r="K38" s="33">
        <f t="shared" si="3"/>
        <v>-20534484</v>
      </c>
      <c r="L38" s="34">
        <f t="shared" si="3"/>
        <v>-21704821</v>
      </c>
    </row>
    <row r="39" spans="1:12" ht="13.5">
      <c r="A39" s="24" t="s">
        <v>45</v>
      </c>
      <c r="B39" s="18" t="s">
        <v>46</v>
      </c>
      <c r="C39" s="33">
        <v>73455310</v>
      </c>
      <c r="D39" s="33">
        <v>84198453</v>
      </c>
      <c r="E39" s="34">
        <v>69268817</v>
      </c>
      <c r="F39" s="35">
        <v>84198453</v>
      </c>
      <c r="G39" s="33">
        <v>84198453</v>
      </c>
      <c r="H39" s="34">
        <v>76032161</v>
      </c>
      <c r="I39" s="36">
        <v>40989183</v>
      </c>
      <c r="J39" s="37">
        <v>40989183</v>
      </c>
      <c r="K39" s="33">
        <v>21563217</v>
      </c>
      <c r="L39" s="34">
        <v>1028733</v>
      </c>
    </row>
    <row r="40" spans="1:12" ht="13.5">
      <c r="A40" s="43" t="s">
        <v>47</v>
      </c>
      <c r="B40" s="44" t="s">
        <v>46</v>
      </c>
      <c r="C40" s="45">
        <v>84198360</v>
      </c>
      <c r="D40" s="45">
        <v>69268817</v>
      </c>
      <c r="E40" s="46">
        <v>40989183</v>
      </c>
      <c r="F40" s="47">
        <v>53134259</v>
      </c>
      <c r="G40" s="45">
        <v>53134259</v>
      </c>
      <c r="H40" s="46">
        <v>197436802</v>
      </c>
      <c r="I40" s="48">
        <v>36760518</v>
      </c>
      <c r="J40" s="49">
        <v>21563217</v>
      </c>
      <c r="K40" s="45">
        <v>1028733</v>
      </c>
      <c r="L40" s="46">
        <v>-20676088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20989577</v>
      </c>
      <c r="D6" s="19">
        <v>31364471</v>
      </c>
      <c r="E6" s="20"/>
      <c r="F6" s="21">
        <v>28404000</v>
      </c>
      <c r="G6" s="19">
        <v>28404000</v>
      </c>
      <c r="H6" s="20">
        <v>11235789</v>
      </c>
      <c r="I6" s="22"/>
      <c r="J6" s="23">
        <v>29648004</v>
      </c>
      <c r="K6" s="19">
        <v>39303000</v>
      </c>
      <c r="L6" s="20">
        <v>41632000</v>
      </c>
    </row>
    <row r="7" spans="1:12" ht="13.5">
      <c r="A7" s="24" t="s">
        <v>19</v>
      </c>
      <c r="B7" s="18"/>
      <c r="C7" s="19">
        <v>52153195</v>
      </c>
      <c r="D7" s="19">
        <v>64119975</v>
      </c>
      <c r="E7" s="20"/>
      <c r="F7" s="21">
        <v>64097700</v>
      </c>
      <c r="G7" s="19">
        <v>64097700</v>
      </c>
      <c r="H7" s="20">
        <v>15302383</v>
      </c>
      <c r="I7" s="22">
        <v>108005623</v>
      </c>
      <c r="J7" s="23">
        <v>75312000</v>
      </c>
      <c r="K7" s="19">
        <v>77382000</v>
      </c>
      <c r="L7" s="20">
        <v>103564000</v>
      </c>
    </row>
    <row r="8" spans="1:12" ht="13.5">
      <c r="A8" s="24" t="s">
        <v>20</v>
      </c>
      <c r="B8" s="18"/>
      <c r="C8" s="19">
        <v>11659641</v>
      </c>
      <c r="D8" s="19">
        <v>6020234</v>
      </c>
      <c r="E8" s="20"/>
      <c r="F8" s="21">
        <v>9840968</v>
      </c>
      <c r="G8" s="19">
        <v>9840968</v>
      </c>
      <c r="H8" s="20">
        <v>4202447</v>
      </c>
      <c r="I8" s="22"/>
      <c r="J8" s="23">
        <v>8484000</v>
      </c>
      <c r="K8" s="19">
        <v>10867000</v>
      </c>
      <c r="L8" s="20">
        <v>11476000</v>
      </c>
    </row>
    <row r="9" spans="1:12" ht="13.5">
      <c r="A9" s="24" t="s">
        <v>21</v>
      </c>
      <c r="B9" s="18" t="s">
        <v>22</v>
      </c>
      <c r="C9" s="19">
        <v>62805882</v>
      </c>
      <c r="D9" s="19">
        <v>130208000</v>
      </c>
      <c r="E9" s="20">
        <v>194781886</v>
      </c>
      <c r="F9" s="21">
        <v>131542000</v>
      </c>
      <c r="G9" s="19">
        <v>131542000</v>
      </c>
      <c r="H9" s="20">
        <v>75050334</v>
      </c>
      <c r="I9" s="22">
        <v>153563357</v>
      </c>
      <c r="J9" s="23">
        <v>123394002</v>
      </c>
      <c r="K9" s="19"/>
      <c r="L9" s="20"/>
    </row>
    <row r="10" spans="1:12" ht="13.5">
      <c r="A10" s="24" t="s">
        <v>23</v>
      </c>
      <c r="B10" s="18" t="s">
        <v>22</v>
      </c>
      <c r="C10" s="19">
        <v>27945473</v>
      </c>
      <c r="D10" s="19"/>
      <c r="E10" s="20"/>
      <c r="F10" s="21">
        <v>26310000</v>
      </c>
      <c r="G10" s="19">
        <v>26310000</v>
      </c>
      <c r="H10" s="20"/>
      <c r="I10" s="22"/>
      <c r="J10" s="23">
        <v>30269000</v>
      </c>
      <c r="K10" s="19">
        <v>31835000</v>
      </c>
      <c r="L10" s="20">
        <v>33488000</v>
      </c>
    </row>
    <row r="11" spans="1:12" ht="13.5">
      <c r="A11" s="24" t="s">
        <v>24</v>
      </c>
      <c r="B11" s="18"/>
      <c r="C11" s="19">
        <v>3640853</v>
      </c>
      <c r="D11" s="19">
        <v>5062859</v>
      </c>
      <c r="E11" s="20">
        <v>2121815</v>
      </c>
      <c r="F11" s="21">
        <v>1590000</v>
      </c>
      <c r="G11" s="19">
        <v>1590000</v>
      </c>
      <c r="H11" s="20">
        <v>1836860</v>
      </c>
      <c r="I11" s="22">
        <v>3346566</v>
      </c>
      <c r="J11" s="23">
        <v>1356000</v>
      </c>
      <c r="K11" s="19">
        <v>1788000</v>
      </c>
      <c r="L11" s="20">
        <v>1888000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-135682730</v>
      </c>
      <c r="D14" s="19">
        <v>-206765042</v>
      </c>
      <c r="E14" s="20">
        <v>-172951765</v>
      </c>
      <c r="F14" s="21">
        <v>-200487084</v>
      </c>
      <c r="G14" s="19">
        <v>-200487084</v>
      </c>
      <c r="H14" s="20">
        <v>-213986563</v>
      </c>
      <c r="I14" s="22">
        <v>-239465371</v>
      </c>
      <c r="J14" s="23">
        <v>-243953000</v>
      </c>
      <c r="K14" s="19">
        <v>-260873000</v>
      </c>
      <c r="L14" s="20">
        <v>-275475000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>
        <v>-2491841</v>
      </c>
      <c r="J15" s="23">
        <v>-1080000</v>
      </c>
      <c r="K15" s="19">
        <v>-1135000</v>
      </c>
      <c r="L15" s="20">
        <v>-1199000</v>
      </c>
    </row>
    <row r="16" spans="1:12" ht="13.5">
      <c r="A16" s="24" t="s">
        <v>29</v>
      </c>
      <c r="B16" s="18" t="s">
        <v>22</v>
      </c>
      <c r="C16" s="19">
        <v>-2321905</v>
      </c>
      <c r="D16" s="19">
        <v>-1508958</v>
      </c>
      <c r="E16" s="20"/>
      <c r="F16" s="21"/>
      <c r="G16" s="19"/>
      <c r="H16" s="20">
        <v>-8079841</v>
      </c>
      <c r="I16" s="22"/>
      <c r="J16" s="23">
        <v>-1164000</v>
      </c>
      <c r="K16" s="19">
        <v>-1586000</v>
      </c>
      <c r="L16" s="20">
        <v>-1674000</v>
      </c>
    </row>
    <row r="17" spans="1:12" ht="13.5">
      <c r="A17" s="25" t="s">
        <v>30</v>
      </c>
      <c r="B17" s="26"/>
      <c r="C17" s="27">
        <f>SUM(C6:C16)</f>
        <v>41189986</v>
      </c>
      <c r="D17" s="27">
        <f aca="true" t="shared" si="0" ref="D17:L17">SUM(D6:D16)</f>
        <v>28501539</v>
      </c>
      <c r="E17" s="28">
        <f t="shared" si="0"/>
        <v>23951936</v>
      </c>
      <c r="F17" s="29">
        <f t="shared" si="0"/>
        <v>61297584</v>
      </c>
      <c r="G17" s="27">
        <f t="shared" si="0"/>
        <v>61297584</v>
      </c>
      <c r="H17" s="30">
        <f t="shared" si="0"/>
        <v>-114438591</v>
      </c>
      <c r="I17" s="29">
        <f t="shared" si="0"/>
        <v>22958334</v>
      </c>
      <c r="J17" s="31">
        <f t="shared" si="0"/>
        <v>22266006</v>
      </c>
      <c r="K17" s="27">
        <f t="shared" si="0"/>
        <v>-102419000</v>
      </c>
      <c r="L17" s="28">
        <f t="shared" si="0"/>
        <v>-86300000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394682</v>
      </c>
      <c r="D21" s="19"/>
      <c r="E21" s="20"/>
      <c r="F21" s="38"/>
      <c r="G21" s="39"/>
      <c r="H21" s="40"/>
      <c r="I21" s="22">
        <v>-35622030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-30377087</v>
      </c>
      <c r="D26" s="19">
        <v>-48885892</v>
      </c>
      <c r="E26" s="20">
        <v>-57730000</v>
      </c>
      <c r="F26" s="21">
        <v>-36257004</v>
      </c>
      <c r="G26" s="19">
        <v>-36257004</v>
      </c>
      <c r="H26" s="20">
        <v>-6429060</v>
      </c>
      <c r="I26" s="22"/>
      <c r="J26" s="23">
        <v>-58863000</v>
      </c>
      <c r="K26" s="19"/>
      <c r="L26" s="20"/>
    </row>
    <row r="27" spans="1:12" ht="13.5">
      <c r="A27" s="25" t="s">
        <v>37</v>
      </c>
      <c r="B27" s="26"/>
      <c r="C27" s="27">
        <f>SUM(C21:C26)</f>
        <v>-29982405</v>
      </c>
      <c r="D27" s="27">
        <f aca="true" t="shared" si="1" ref="D27:L27">SUM(D21:D26)</f>
        <v>-48885892</v>
      </c>
      <c r="E27" s="28">
        <f t="shared" si="1"/>
        <v>-57730000</v>
      </c>
      <c r="F27" s="29">
        <f t="shared" si="1"/>
        <v>-36257004</v>
      </c>
      <c r="G27" s="27">
        <f t="shared" si="1"/>
        <v>-36257004</v>
      </c>
      <c r="H27" s="28">
        <f t="shared" si="1"/>
        <v>-6429060</v>
      </c>
      <c r="I27" s="30">
        <f t="shared" si="1"/>
        <v>-35622030</v>
      </c>
      <c r="J27" s="31">
        <f t="shared" si="1"/>
        <v>-58863000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24500000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134395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-18500000</v>
      </c>
      <c r="G35" s="19">
        <v>-18500000</v>
      </c>
      <c r="H35" s="20"/>
      <c r="I35" s="22">
        <v>-18033114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134395</v>
      </c>
      <c r="D36" s="27">
        <f aca="true" t="shared" si="2" ref="D36:L36">SUM(D31:D35)</f>
        <v>0</v>
      </c>
      <c r="E36" s="28">
        <f t="shared" si="2"/>
        <v>24500000</v>
      </c>
      <c r="F36" s="29">
        <f t="shared" si="2"/>
        <v>-18500000</v>
      </c>
      <c r="G36" s="27">
        <f t="shared" si="2"/>
        <v>-18500000</v>
      </c>
      <c r="H36" s="28">
        <f t="shared" si="2"/>
        <v>0</v>
      </c>
      <c r="I36" s="30">
        <f t="shared" si="2"/>
        <v>-18033114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11341976</v>
      </c>
      <c r="D38" s="33">
        <f aca="true" t="shared" si="3" ref="D38:L38">+D17+D27+D36</f>
        <v>-20384353</v>
      </c>
      <c r="E38" s="34">
        <f t="shared" si="3"/>
        <v>-9278064</v>
      </c>
      <c r="F38" s="35">
        <f t="shared" si="3"/>
        <v>6540580</v>
      </c>
      <c r="G38" s="33">
        <f t="shared" si="3"/>
        <v>6540580</v>
      </c>
      <c r="H38" s="34">
        <f t="shared" si="3"/>
        <v>-120867651</v>
      </c>
      <c r="I38" s="36">
        <f t="shared" si="3"/>
        <v>-30696810</v>
      </c>
      <c r="J38" s="37">
        <f t="shared" si="3"/>
        <v>-36596994</v>
      </c>
      <c r="K38" s="33">
        <f t="shared" si="3"/>
        <v>-102419000</v>
      </c>
      <c r="L38" s="34">
        <f t="shared" si="3"/>
        <v>-86300000</v>
      </c>
    </row>
    <row r="39" spans="1:12" ht="13.5">
      <c r="A39" s="24" t="s">
        <v>45</v>
      </c>
      <c r="B39" s="18" t="s">
        <v>46</v>
      </c>
      <c r="C39" s="33">
        <v>48518268</v>
      </c>
      <c r="D39" s="33">
        <v>59860243</v>
      </c>
      <c r="E39" s="34">
        <v>39475812</v>
      </c>
      <c r="F39" s="35">
        <v>-4835000</v>
      </c>
      <c r="G39" s="33">
        <v>-4835000</v>
      </c>
      <c r="H39" s="34"/>
      <c r="I39" s="36">
        <v>42672393</v>
      </c>
      <c r="J39" s="37">
        <v>48518000</v>
      </c>
      <c r="K39" s="33">
        <v>11921006</v>
      </c>
      <c r="L39" s="34">
        <v>-90497994</v>
      </c>
    </row>
    <row r="40" spans="1:12" ht="13.5">
      <c r="A40" s="43" t="s">
        <v>47</v>
      </c>
      <c r="B40" s="44" t="s">
        <v>46</v>
      </c>
      <c r="C40" s="45">
        <v>59860244</v>
      </c>
      <c r="D40" s="45">
        <v>39475890</v>
      </c>
      <c r="E40" s="46">
        <v>30197748</v>
      </c>
      <c r="F40" s="47">
        <v>1705580</v>
      </c>
      <c r="G40" s="45">
        <v>1705580</v>
      </c>
      <c r="H40" s="46">
        <v>-120867651</v>
      </c>
      <c r="I40" s="48">
        <v>11975583</v>
      </c>
      <c r="J40" s="49">
        <v>11921006</v>
      </c>
      <c r="K40" s="45">
        <v>-90497994</v>
      </c>
      <c r="L40" s="46">
        <v>-176797994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13331488</v>
      </c>
      <c r="D7" s="19">
        <v>31629010</v>
      </c>
      <c r="E7" s="20">
        <v>25382801</v>
      </c>
      <c r="F7" s="21">
        <v>25569900</v>
      </c>
      <c r="G7" s="19">
        <v>22954541</v>
      </c>
      <c r="H7" s="20">
        <v>22267823</v>
      </c>
      <c r="I7" s="22">
        <v>24228639</v>
      </c>
      <c r="J7" s="23">
        <v>35470512</v>
      </c>
      <c r="K7" s="19">
        <v>33393106</v>
      </c>
      <c r="L7" s="20">
        <v>39750320</v>
      </c>
    </row>
    <row r="8" spans="1:12" ht="13.5">
      <c r="A8" s="24" t="s">
        <v>20</v>
      </c>
      <c r="B8" s="18"/>
      <c r="C8" s="19">
        <v>1307399</v>
      </c>
      <c r="D8" s="19">
        <v>853404</v>
      </c>
      <c r="E8" s="20">
        <v>473359</v>
      </c>
      <c r="F8" s="21">
        <v>966803</v>
      </c>
      <c r="G8" s="19">
        <v>678627</v>
      </c>
      <c r="H8" s="20">
        <v>615926</v>
      </c>
      <c r="I8" s="22">
        <v>692328</v>
      </c>
      <c r="J8" s="23">
        <v>519120</v>
      </c>
      <c r="K8" s="19">
        <v>548708</v>
      </c>
      <c r="L8" s="20">
        <v>579436</v>
      </c>
    </row>
    <row r="9" spans="1:12" ht="13.5">
      <c r="A9" s="24" t="s">
        <v>21</v>
      </c>
      <c r="B9" s="18" t="s">
        <v>22</v>
      </c>
      <c r="C9" s="19">
        <v>194756872</v>
      </c>
      <c r="D9" s="19">
        <v>213523939</v>
      </c>
      <c r="E9" s="20">
        <v>335305755</v>
      </c>
      <c r="F9" s="21">
        <v>268573000</v>
      </c>
      <c r="G9" s="19">
        <v>271759243</v>
      </c>
      <c r="H9" s="20">
        <v>316273646</v>
      </c>
      <c r="I9" s="22">
        <v>312303387</v>
      </c>
      <c r="J9" s="23">
        <v>297183612</v>
      </c>
      <c r="K9" s="19">
        <v>327904528</v>
      </c>
      <c r="L9" s="20">
        <v>403560713</v>
      </c>
    </row>
    <row r="10" spans="1:12" ht="13.5">
      <c r="A10" s="24" t="s">
        <v>23</v>
      </c>
      <c r="B10" s="18" t="s">
        <v>22</v>
      </c>
      <c r="C10" s="19">
        <v>253748055</v>
      </c>
      <c r="D10" s="19">
        <v>275440670</v>
      </c>
      <c r="E10" s="20">
        <v>384157754</v>
      </c>
      <c r="F10" s="21">
        <v>373735147</v>
      </c>
      <c r="G10" s="19">
        <v>373735147</v>
      </c>
      <c r="H10" s="20">
        <v>374805740</v>
      </c>
      <c r="I10" s="22">
        <v>378776000</v>
      </c>
      <c r="J10" s="23">
        <v>371842000</v>
      </c>
      <c r="K10" s="19">
        <v>354943000</v>
      </c>
      <c r="L10" s="20">
        <v>366307000</v>
      </c>
    </row>
    <row r="11" spans="1:12" ht="13.5">
      <c r="A11" s="24" t="s">
        <v>24</v>
      </c>
      <c r="B11" s="18"/>
      <c r="C11" s="19">
        <v>23696230</v>
      </c>
      <c r="D11" s="19">
        <v>7160351</v>
      </c>
      <c r="E11" s="20">
        <v>8007817</v>
      </c>
      <c r="F11" s="21">
        <v>12428136</v>
      </c>
      <c r="G11" s="19">
        <v>9750016</v>
      </c>
      <c r="H11" s="20">
        <v>14747375</v>
      </c>
      <c r="I11" s="22">
        <v>12920588</v>
      </c>
      <c r="J11" s="23">
        <v>18414696</v>
      </c>
      <c r="K11" s="19">
        <v>18773057</v>
      </c>
      <c r="L11" s="20">
        <v>20579622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-389512538</v>
      </c>
      <c r="D14" s="19">
        <v>-333616450</v>
      </c>
      <c r="E14" s="20">
        <v>-420896539</v>
      </c>
      <c r="F14" s="21">
        <v>-300589044</v>
      </c>
      <c r="G14" s="19">
        <v>-323940123</v>
      </c>
      <c r="H14" s="20">
        <v>-380369973</v>
      </c>
      <c r="I14" s="22">
        <v>-453643312</v>
      </c>
      <c r="J14" s="23">
        <v>-271218246</v>
      </c>
      <c r="K14" s="19">
        <v>-298719731</v>
      </c>
      <c r="L14" s="20">
        <v>-372812656</v>
      </c>
    </row>
    <row r="15" spans="1:12" ht="13.5">
      <c r="A15" s="24" t="s">
        <v>28</v>
      </c>
      <c r="B15" s="18"/>
      <c r="C15" s="19">
        <v>-7574025</v>
      </c>
      <c r="D15" s="19">
        <v>-8174555</v>
      </c>
      <c r="E15" s="20">
        <v>-3067434</v>
      </c>
      <c r="F15" s="21">
        <v>-600804</v>
      </c>
      <c r="G15" s="19">
        <v>-600810</v>
      </c>
      <c r="H15" s="20">
        <v>-654839</v>
      </c>
      <c r="I15" s="22">
        <v>-654839</v>
      </c>
      <c r="J15" s="23">
        <v>-86899</v>
      </c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89753481</v>
      </c>
      <c r="D17" s="27">
        <f aca="true" t="shared" si="0" ref="D17:L17">SUM(D6:D16)</f>
        <v>186816369</v>
      </c>
      <c r="E17" s="28">
        <f t="shared" si="0"/>
        <v>329363513</v>
      </c>
      <c r="F17" s="29">
        <f t="shared" si="0"/>
        <v>380083138</v>
      </c>
      <c r="G17" s="27">
        <f t="shared" si="0"/>
        <v>354336641</v>
      </c>
      <c r="H17" s="30">
        <f t="shared" si="0"/>
        <v>347685698</v>
      </c>
      <c r="I17" s="29">
        <f t="shared" si="0"/>
        <v>274622791</v>
      </c>
      <c r="J17" s="31">
        <f t="shared" si="0"/>
        <v>452124795</v>
      </c>
      <c r="K17" s="27">
        <f t="shared" si="0"/>
        <v>436842668</v>
      </c>
      <c r="L17" s="28">
        <f t="shared" si="0"/>
        <v>457964435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-847738</v>
      </c>
      <c r="D21" s="19">
        <v>16104024</v>
      </c>
      <c r="E21" s="20">
        <v>1484803</v>
      </c>
      <c r="F21" s="38"/>
      <c r="G21" s="39"/>
      <c r="H21" s="40"/>
      <c r="I21" s="22">
        <v>364166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-183058446</v>
      </c>
      <c r="D26" s="19">
        <v>-141085129</v>
      </c>
      <c r="E26" s="20">
        <v>-244225408</v>
      </c>
      <c r="F26" s="21">
        <v>-375492989</v>
      </c>
      <c r="G26" s="19">
        <v>-386675147</v>
      </c>
      <c r="H26" s="20">
        <v>-330372486</v>
      </c>
      <c r="I26" s="22">
        <v>-258610366</v>
      </c>
      <c r="J26" s="23">
        <v>-372432003</v>
      </c>
      <c r="K26" s="19">
        <v>-379158723</v>
      </c>
      <c r="L26" s="20">
        <v>-448912516</v>
      </c>
    </row>
    <row r="27" spans="1:12" ht="13.5">
      <c r="A27" s="25" t="s">
        <v>37</v>
      </c>
      <c r="B27" s="26"/>
      <c r="C27" s="27">
        <f>SUM(C21:C26)</f>
        <v>-183906184</v>
      </c>
      <c r="D27" s="27">
        <f aca="true" t="shared" si="1" ref="D27:L27">SUM(D21:D26)</f>
        <v>-124981105</v>
      </c>
      <c r="E27" s="28">
        <f t="shared" si="1"/>
        <v>-242740605</v>
      </c>
      <c r="F27" s="29">
        <f t="shared" si="1"/>
        <v>-375492989</v>
      </c>
      <c r="G27" s="27">
        <f t="shared" si="1"/>
        <v>-386675147</v>
      </c>
      <c r="H27" s="28">
        <f t="shared" si="1"/>
        <v>-330372486</v>
      </c>
      <c r="I27" s="30">
        <f t="shared" si="1"/>
        <v>-258246200</v>
      </c>
      <c r="J27" s="31">
        <f t="shared" si="1"/>
        <v>-372432003</v>
      </c>
      <c r="K27" s="27">
        <f t="shared" si="1"/>
        <v>-379158723</v>
      </c>
      <c r="L27" s="28">
        <f t="shared" si="1"/>
        <v>-448912516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170384270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-27508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-105416383</v>
      </c>
      <c r="E35" s="20">
        <v>-83662029</v>
      </c>
      <c r="F35" s="21">
        <v>-9543264</v>
      </c>
      <c r="G35" s="19">
        <v>-9543258</v>
      </c>
      <c r="H35" s="20">
        <v>-9292141</v>
      </c>
      <c r="I35" s="22">
        <v>-8461007</v>
      </c>
      <c r="J35" s="23">
        <v>-669155</v>
      </c>
      <c r="K35" s="19"/>
      <c r="L35" s="20"/>
    </row>
    <row r="36" spans="1:12" ht="13.5">
      <c r="A36" s="25" t="s">
        <v>43</v>
      </c>
      <c r="B36" s="26"/>
      <c r="C36" s="27">
        <f>SUM(C31:C35)</f>
        <v>170356762</v>
      </c>
      <c r="D36" s="27">
        <f aca="true" t="shared" si="2" ref="D36:L36">SUM(D31:D35)</f>
        <v>-105416383</v>
      </c>
      <c r="E36" s="28">
        <f t="shared" si="2"/>
        <v>-83662029</v>
      </c>
      <c r="F36" s="29">
        <f t="shared" si="2"/>
        <v>-9543264</v>
      </c>
      <c r="G36" s="27">
        <f t="shared" si="2"/>
        <v>-9543258</v>
      </c>
      <c r="H36" s="28">
        <f t="shared" si="2"/>
        <v>-9292141</v>
      </c>
      <c r="I36" s="30">
        <f t="shared" si="2"/>
        <v>-8461007</v>
      </c>
      <c r="J36" s="31">
        <f t="shared" si="2"/>
        <v>-669155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76204059</v>
      </c>
      <c r="D38" s="33">
        <f aca="true" t="shared" si="3" ref="D38:L38">+D17+D27+D36</f>
        <v>-43581119</v>
      </c>
      <c r="E38" s="34">
        <f t="shared" si="3"/>
        <v>2960879</v>
      </c>
      <c r="F38" s="35">
        <f t="shared" si="3"/>
        <v>-4953115</v>
      </c>
      <c r="G38" s="33">
        <f t="shared" si="3"/>
        <v>-41881764</v>
      </c>
      <c r="H38" s="34">
        <f t="shared" si="3"/>
        <v>8021071</v>
      </c>
      <c r="I38" s="36">
        <f t="shared" si="3"/>
        <v>7915584</v>
      </c>
      <c r="J38" s="37">
        <f t="shared" si="3"/>
        <v>79023637</v>
      </c>
      <c r="K38" s="33">
        <f t="shared" si="3"/>
        <v>57683945</v>
      </c>
      <c r="L38" s="34">
        <f t="shared" si="3"/>
        <v>9051919</v>
      </c>
    </row>
    <row r="39" spans="1:12" ht="13.5">
      <c r="A39" s="24" t="s">
        <v>45</v>
      </c>
      <c r="B39" s="18" t="s">
        <v>46</v>
      </c>
      <c r="C39" s="33">
        <v>25351559</v>
      </c>
      <c r="D39" s="33">
        <v>101555617</v>
      </c>
      <c r="E39" s="34">
        <v>57974458</v>
      </c>
      <c r="F39" s="35">
        <v>28507022</v>
      </c>
      <c r="G39" s="33">
        <v>60935336</v>
      </c>
      <c r="H39" s="34">
        <v>60935336</v>
      </c>
      <c r="I39" s="36">
        <v>60935336</v>
      </c>
      <c r="J39" s="37">
        <v>-42599191</v>
      </c>
      <c r="K39" s="33">
        <v>36424447</v>
      </c>
      <c r="L39" s="34">
        <v>94108392</v>
      </c>
    </row>
    <row r="40" spans="1:12" ht="13.5">
      <c r="A40" s="43" t="s">
        <v>47</v>
      </c>
      <c r="B40" s="44" t="s">
        <v>46</v>
      </c>
      <c r="C40" s="45">
        <v>101555617</v>
      </c>
      <c r="D40" s="45">
        <v>57974498</v>
      </c>
      <c r="E40" s="46">
        <v>60935337</v>
      </c>
      <c r="F40" s="47">
        <v>23553907</v>
      </c>
      <c r="G40" s="45">
        <v>19053572</v>
      </c>
      <c r="H40" s="46">
        <v>68956407</v>
      </c>
      <c r="I40" s="48">
        <v>68850920</v>
      </c>
      <c r="J40" s="49">
        <v>36424447</v>
      </c>
      <c r="K40" s="45">
        <v>94108392</v>
      </c>
      <c r="L40" s="46">
        <v>103160311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131609008</v>
      </c>
      <c r="D6" s="19">
        <v>148751322</v>
      </c>
      <c r="E6" s="20">
        <v>970237523</v>
      </c>
      <c r="F6" s="21">
        <v>209979060</v>
      </c>
      <c r="G6" s="19">
        <v>205062634</v>
      </c>
      <c r="H6" s="20">
        <v>263544629</v>
      </c>
      <c r="I6" s="22">
        <v>232285813</v>
      </c>
      <c r="J6" s="23">
        <v>212407704</v>
      </c>
      <c r="K6" s="19">
        <v>241952160</v>
      </c>
      <c r="L6" s="20">
        <v>264839840</v>
      </c>
    </row>
    <row r="7" spans="1:12" ht="13.5">
      <c r="A7" s="24" t="s">
        <v>19</v>
      </c>
      <c r="B7" s="18"/>
      <c r="C7" s="19">
        <v>594974426</v>
      </c>
      <c r="D7" s="19">
        <v>672470931</v>
      </c>
      <c r="E7" s="20"/>
      <c r="F7" s="21">
        <v>903134604</v>
      </c>
      <c r="G7" s="19">
        <v>905894023</v>
      </c>
      <c r="H7" s="20">
        <v>773703263</v>
      </c>
      <c r="I7" s="22">
        <v>948273264</v>
      </c>
      <c r="J7" s="23">
        <v>891816000</v>
      </c>
      <c r="K7" s="19">
        <v>1000817000</v>
      </c>
      <c r="L7" s="20">
        <v>1073322000</v>
      </c>
    </row>
    <row r="8" spans="1:12" ht="13.5">
      <c r="A8" s="24" t="s">
        <v>20</v>
      </c>
      <c r="B8" s="18"/>
      <c r="C8" s="19">
        <v>82470629</v>
      </c>
      <c r="D8" s="19">
        <v>93212579</v>
      </c>
      <c r="E8" s="20"/>
      <c r="F8" s="21">
        <v>28910576</v>
      </c>
      <c r="G8" s="19">
        <v>37220445</v>
      </c>
      <c r="H8" s="20">
        <v>19322989</v>
      </c>
      <c r="I8" s="22">
        <v>23689491</v>
      </c>
      <c r="J8" s="23">
        <v>27367380</v>
      </c>
      <c r="K8" s="19">
        <v>29781262</v>
      </c>
      <c r="L8" s="20">
        <v>32396780</v>
      </c>
    </row>
    <row r="9" spans="1:12" ht="13.5">
      <c r="A9" s="24" t="s">
        <v>21</v>
      </c>
      <c r="B9" s="18" t="s">
        <v>22</v>
      </c>
      <c r="C9" s="19">
        <v>303872229</v>
      </c>
      <c r="D9" s="19">
        <v>112007348</v>
      </c>
      <c r="E9" s="20">
        <v>464077142</v>
      </c>
      <c r="F9" s="21">
        <v>325438028</v>
      </c>
      <c r="G9" s="19">
        <v>331488029</v>
      </c>
      <c r="H9" s="20">
        <v>331488366</v>
      </c>
      <c r="I9" s="22">
        <v>536797337</v>
      </c>
      <c r="J9" s="23">
        <v>344941000</v>
      </c>
      <c r="K9" s="19">
        <v>368363000</v>
      </c>
      <c r="L9" s="20">
        <v>393374000</v>
      </c>
    </row>
    <row r="10" spans="1:12" ht="13.5">
      <c r="A10" s="24" t="s">
        <v>23</v>
      </c>
      <c r="B10" s="18" t="s">
        <v>22</v>
      </c>
      <c r="C10" s="19">
        <v>131060270</v>
      </c>
      <c r="D10" s="19">
        <v>336022043</v>
      </c>
      <c r="E10" s="20"/>
      <c r="F10" s="21">
        <v>185150000</v>
      </c>
      <c r="G10" s="19">
        <v>215686281</v>
      </c>
      <c r="H10" s="20">
        <v>198200697</v>
      </c>
      <c r="I10" s="22"/>
      <c r="J10" s="23">
        <v>234703996</v>
      </c>
      <c r="K10" s="19">
        <v>215998000</v>
      </c>
      <c r="L10" s="20">
        <v>227168000</v>
      </c>
    </row>
    <row r="11" spans="1:12" ht="13.5">
      <c r="A11" s="24" t="s">
        <v>24</v>
      </c>
      <c r="B11" s="18"/>
      <c r="C11" s="19">
        <v>17184549</v>
      </c>
      <c r="D11" s="19">
        <v>24314535</v>
      </c>
      <c r="E11" s="20">
        <v>19673326</v>
      </c>
      <c r="F11" s="21">
        <v>5219796</v>
      </c>
      <c r="G11" s="19">
        <v>7525923</v>
      </c>
      <c r="H11" s="20">
        <v>14574653</v>
      </c>
      <c r="I11" s="22">
        <v>14835339</v>
      </c>
      <c r="J11" s="23">
        <v>8372796</v>
      </c>
      <c r="K11" s="19">
        <v>10283987</v>
      </c>
      <c r="L11" s="20">
        <v>12416109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-1033216953</v>
      </c>
      <c r="D14" s="19">
        <v>-1255413737</v>
      </c>
      <c r="E14" s="20">
        <v>-1363680395</v>
      </c>
      <c r="F14" s="21">
        <v>-1380394358</v>
      </c>
      <c r="G14" s="19">
        <v>-1423211747</v>
      </c>
      <c r="H14" s="20">
        <v>-1390670451</v>
      </c>
      <c r="I14" s="22">
        <v>-1329362221</v>
      </c>
      <c r="J14" s="23">
        <v>-1335201008</v>
      </c>
      <c r="K14" s="19">
        <v>-1425861342</v>
      </c>
      <c r="L14" s="20">
        <v>-1522677328</v>
      </c>
    </row>
    <row r="15" spans="1:12" ht="13.5">
      <c r="A15" s="24" t="s">
        <v>28</v>
      </c>
      <c r="B15" s="18"/>
      <c r="C15" s="19">
        <v>-11325408</v>
      </c>
      <c r="D15" s="19">
        <v>-33541596</v>
      </c>
      <c r="E15" s="20">
        <v>-66141054</v>
      </c>
      <c r="F15" s="21">
        <v>-61899168</v>
      </c>
      <c r="G15" s="19">
        <v>-50312159</v>
      </c>
      <c r="H15" s="20">
        <v>-50674715</v>
      </c>
      <c r="I15" s="22">
        <v>-65783550</v>
      </c>
      <c r="J15" s="23">
        <v>-47135448</v>
      </c>
      <c r="K15" s="19">
        <v>-50335947</v>
      </c>
      <c r="L15" s="20">
        <v>-53753757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-92545416</v>
      </c>
      <c r="K16" s="19">
        <v>-98829000</v>
      </c>
      <c r="L16" s="20">
        <v>-105540000</v>
      </c>
    </row>
    <row r="17" spans="1:12" ht="13.5">
      <c r="A17" s="25" t="s">
        <v>30</v>
      </c>
      <c r="B17" s="26"/>
      <c r="C17" s="27">
        <f>SUM(C6:C16)</f>
        <v>216628750</v>
      </c>
      <c r="D17" s="27">
        <f aca="true" t="shared" si="0" ref="D17:L17">SUM(D6:D16)</f>
        <v>97823425</v>
      </c>
      <c r="E17" s="28">
        <f t="shared" si="0"/>
        <v>24166542</v>
      </c>
      <c r="F17" s="29">
        <f t="shared" si="0"/>
        <v>215538538</v>
      </c>
      <c r="G17" s="27">
        <f t="shared" si="0"/>
        <v>229353429</v>
      </c>
      <c r="H17" s="30">
        <f t="shared" si="0"/>
        <v>159489431</v>
      </c>
      <c r="I17" s="29">
        <f t="shared" si="0"/>
        <v>360735473</v>
      </c>
      <c r="J17" s="31">
        <f t="shared" si="0"/>
        <v>244727004</v>
      </c>
      <c r="K17" s="27">
        <f t="shared" si="0"/>
        <v>292169120</v>
      </c>
      <c r="L17" s="28">
        <f t="shared" si="0"/>
        <v>321545644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12640221</v>
      </c>
      <c r="D21" s="19">
        <v>252314</v>
      </c>
      <c r="E21" s="20">
        <v>1687998</v>
      </c>
      <c r="F21" s="38">
        <v>2012010</v>
      </c>
      <c r="G21" s="39">
        <v>2012008</v>
      </c>
      <c r="H21" s="40"/>
      <c r="I21" s="22"/>
      <c r="J21" s="41">
        <v>4500000</v>
      </c>
      <c r="K21" s="39">
        <v>2500000</v>
      </c>
      <c r="L21" s="40">
        <v>2500000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-127047252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664186194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-991129741</v>
      </c>
      <c r="D26" s="19">
        <v>-342071214</v>
      </c>
      <c r="E26" s="20">
        <v>-310438325</v>
      </c>
      <c r="F26" s="21">
        <v>-275634840</v>
      </c>
      <c r="G26" s="19">
        <v>-219111697</v>
      </c>
      <c r="H26" s="20">
        <v>-202818364</v>
      </c>
      <c r="I26" s="22">
        <v>-219405870</v>
      </c>
      <c r="J26" s="23">
        <v>-252778404</v>
      </c>
      <c r="K26" s="19">
        <v>-254998000</v>
      </c>
      <c r="L26" s="20">
        <v>-268168000</v>
      </c>
    </row>
    <row r="27" spans="1:12" ht="13.5">
      <c r="A27" s="25" t="s">
        <v>37</v>
      </c>
      <c r="B27" s="26"/>
      <c r="C27" s="27">
        <f>SUM(C21:C26)</f>
        <v>-314303326</v>
      </c>
      <c r="D27" s="27">
        <f aca="true" t="shared" si="1" ref="D27:L27">SUM(D21:D26)</f>
        <v>-341818900</v>
      </c>
      <c r="E27" s="28">
        <f t="shared" si="1"/>
        <v>-308750327</v>
      </c>
      <c r="F27" s="29">
        <f t="shared" si="1"/>
        <v>-273622830</v>
      </c>
      <c r="G27" s="27">
        <f t="shared" si="1"/>
        <v>-217099689</v>
      </c>
      <c r="H27" s="28">
        <f t="shared" si="1"/>
        <v>-202818364</v>
      </c>
      <c r="I27" s="30">
        <f t="shared" si="1"/>
        <v>-346453122</v>
      </c>
      <c r="J27" s="31">
        <f t="shared" si="1"/>
        <v>-248278404</v>
      </c>
      <c r="K27" s="27">
        <f t="shared" si="1"/>
        <v>-252498000</v>
      </c>
      <c r="L27" s="28">
        <f t="shared" si="1"/>
        <v>-265668000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161911714</v>
      </c>
      <c r="D32" s="19">
        <v>257256608</v>
      </c>
      <c r="E32" s="20">
        <v>-11361825</v>
      </c>
      <c r="F32" s="21">
        <v>90516567</v>
      </c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1132000</v>
      </c>
      <c r="G33" s="39">
        <v>1704522</v>
      </c>
      <c r="H33" s="40"/>
      <c r="I33" s="42"/>
      <c r="J33" s="23">
        <v>264001</v>
      </c>
      <c r="K33" s="19">
        <v>269000</v>
      </c>
      <c r="L33" s="20">
        <v>275000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-88193464</v>
      </c>
      <c r="D35" s="19">
        <v>-355412</v>
      </c>
      <c r="E35" s="20">
        <v>-294419</v>
      </c>
      <c r="F35" s="21">
        <v>-32192064</v>
      </c>
      <c r="G35" s="19">
        <v>-29375230</v>
      </c>
      <c r="H35" s="20">
        <v>-8720426</v>
      </c>
      <c r="I35" s="22">
        <v>-8347489</v>
      </c>
      <c r="J35" s="23">
        <v>-32002484</v>
      </c>
      <c r="K35" s="19">
        <v>-35202734</v>
      </c>
      <c r="L35" s="20">
        <v>-38723007</v>
      </c>
    </row>
    <row r="36" spans="1:12" ht="13.5">
      <c r="A36" s="25" t="s">
        <v>43</v>
      </c>
      <c r="B36" s="26"/>
      <c r="C36" s="27">
        <f>SUM(C31:C35)</f>
        <v>73718250</v>
      </c>
      <c r="D36" s="27">
        <f aca="true" t="shared" si="2" ref="D36:L36">SUM(D31:D35)</f>
        <v>256901196</v>
      </c>
      <c r="E36" s="28">
        <f t="shared" si="2"/>
        <v>-11656244</v>
      </c>
      <c r="F36" s="29">
        <f t="shared" si="2"/>
        <v>59456503</v>
      </c>
      <c r="G36" s="27">
        <f t="shared" si="2"/>
        <v>-27670708</v>
      </c>
      <c r="H36" s="28">
        <f t="shared" si="2"/>
        <v>-8720426</v>
      </c>
      <c r="I36" s="30">
        <f t="shared" si="2"/>
        <v>-8347489</v>
      </c>
      <c r="J36" s="31">
        <f t="shared" si="2"/>
        <v>-31738483</v>
      </c>
      <c r="K36" s="27">
        <f t="shared" si="2"/>
        <v>-34933734</v>
      </c>
      <c r="L36" s="28">
        <f t="shared" si="2"/>
        <v>-38448007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-23956326</v>
      </c>
      <c r="D38" s="33">
        <f aca="true" t="shared" si="3" ref="D38:L38">+D17+D27+D36</f>
        <v>12905721</v>
      </c>
      <c r="E38" s="34">
        <f t="shared" si="3"/>
        <v>-296240029</v>
      </c>
      <c r="F38" s="35">
        <f t="shared" si="3"/>
        <v>1372211</v>
      </c>
      <c r="G38" s="33">
        <f t="shared" si="3"/>
        <v>-15416968</v>
      </c>
      <c r="H38" s="34">
        <f t="shared" si="3"/>
        <v>-52049359</v>
      </c>
      <c r="I38" s="36">
        <f t="shared" si="3"/>
        <v>5934862</v>
      </c>
      <c r="J38" s="37">
        <f t="shared" si="3"/>
        <v>-35289883</v>
      </c>
      <c r="K38" s="33">
        <f t="shared" si="3"/>
        <v>4737386</v>
      </c>
      <c r="L38" s="34">
        <f t="shared" si="3"/>
        <v>17429637</v>
      </c>
    </row>
    <row r="39" spans="1:12" ht="13.5">
      <c r="A39" s="24" t="s">
        <v>45</v>
      </c>
      <c r="B39" s="18" t="s">
        <v>46</v>
      </c>
      <c r="C39" s="33">
        <v>351863469</v>
      </c>
      <c r="D39" s="33">
        <v>327907203</v>
      </c>
      <c r="E39" s="34">
        <v>340812924</v>
      </c>
      <c r="F39" s="35">
        <v>39182000</v>
      </c>
      <c r="G39" s="33">
        <v>44572985</v>
      </c>
      <c r="H39" s="34">
        <v>39182000</v>
      </c>
      <c r="I39" s="36">
        <v>44572895</v>
      </c>
      <c r="J39" s="37">
        <v>40012000</v>
      </c>
      <c r="K39" s="33">
        <v>4722118</v>
      </c>
      <c r="L39" s="34">
        <v>9459504</v>
      </c>
    </row>
    <row r="40" spans="1:12" ht="13.5">
      <c r="A40" s="43" t="s">
        <v>47</v>
      </c>
      <c r="B40" s="44" t="s">
        <v>46</v>
      </c>
      <c r="C40" s="45">
        <v>327907143</v>
      </c>
      <c r="D40" s="45">
        <v>340812924</v>
      </c>
      <c r="E40" s="46">
        <v>44572895</v>
      </c>
      <c r="F40" s="47">
        <v>40554212</v>
      </c>
      <c r="G40" s="45">
        <v>29156017</v>
      </c>
      <c r="H40" s="46">
        <v>-12867359</v>
      </c>
      <c r="I40" s="48">
        <v>50507757</v>
      </c>
      <c r="J40" s="49">
        <v>4722118</v>
      </c>
      <c r="K40" s="45">
        <v>9459504</v>
      </c>
      <c r="L40" s="46">
        <v>26889141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22634315</v>
      </c>
      <c r="D6" s="19">
        <v>22509333</v>
      </c>
      <c r="E6" s="20">
        <v>15948457</v>
      </c>
      <c r="F6" s="21">
        <v>17829828</v>
      </c>
      <c r="G6" s="19">
        <v>17829972</v>
      </c>
      <c r="H6" s="20">
        <v>7518204</v>
      </c>
      <c r="I6" s="22">
        <v>15616785</v>
      </c>
      <c r="J6" s="23">
        <v>10119684</v>
      </c>
      <c r="K6" s="19">
        <v>12097276</v>
      </c>
      <c r="L6" s="20">
        <v>13203184</v>
      </c>
    </row>
    <row r="7" spans="1:12" ht="13.5">
      <c r="A7" s="24" t="s">
        <v>19</v>
      </c>
      <c r="B7" s="18"/>
      <c r="C7" s="19"/>
      <c r="D7" s="19"/>
      <c r="E7" s="20">
        <v>13223022</v>
      </c>
      <c r="F7" s="21">
        <v>16338144</v>
      </c>
      <c r="G7" s="19">
        <v>16338000</v>
      </c>
      <c r="H7" s="20">
        <v>10933004</v>
      </c>
      <c r="I7" s="22">
        <v>13770776</v>
      </c>
      <c r="J7" s="23">
        <v>12988236</v>
      </c>
      <c r="K7" s="19">
        <v>14987706</v>
      </c>
      <c r="L7" s="20">
        <v>16850298</v>
      </c>
    </row>
    <row r="8" spans="1:12" ht="13.5">
      <c r="A8" s="24" t="s">
        <v>20</v>
      </c>
      <c r="B8" s="18"/>
      <c r="C8" s="19">
        <v>3230277</v>
      </c>
      <c r="D8" s="19">
        <v>1866503</v>
      </c>
      <c r="E8" s="20">
        <v>4437734</v>
      </c>
      <c r="F8" s="21">
        <v>10936932</v>
      </c>
      <c r="G8" s="19">
        <v>8622028</v>
      </c>
      <c r="H8" s="20">
        <v>2647571</v>
      </c>
      <c r="I8" s="22">
        <v>2700750</v>
      </c>
      <c r="J8" s="23">
        <v>14111388</v>
      </c>
      <c r="K8" s="19">
        <v>14943960</v>
      </c>
      <c r="L8" s="20">
        <v>15810710</v>
      </c>
    </row>
    <row r="9" spans="1:12" ht="13.5">
      <c r="A9" s="24" t="s">
        <v>21</v>
      </c>
      <c r="B9" s="18" t="s">
        <v>22</v>
      </c>
      <c r="C9" s="19">
        <v>18318000</v>
      </c>
      <c r="D9" s="19">
        <v>22823533</v>
      </c>
      <c r="E9" s="20">
        <v>27500096</v>
      </c>
      <c r="F9" s="21">
        <v>28376337</v>
      </c>
      <c r="G9" s="19">
        <v>27419004</v>
      </c>
      <c r="H9" s="20">
        <v>26681000</v>
      </c>
      <c r="I9" s="22">
        <v>49021216</v>
      </c>
      <c r="J9" s="23">
        <v>29061996</v>
      </c>
      <c r="K9" s="19">
        <v>30087000</v>
      </c>
      <c r="L9" s="20">
        <v>31471000</v>
      </c>
    </row>
    <row r="10" spans="1:12" ht="13.5">
      <c r="A10" s="24" t="s">
        <v>23</v>
      </c>
      <c r="B10" s="18" t="s">
        <v>22</v>
      </c>
      <c r="C10" s="19">
        <v>9932000</v>
      </c>
      <c r="D10" s="19">
        <v>17717467</v>
      </c>
      <c r="E10" s="20">
        <v>20368729</v>
      </c>
      <c r="F10" s="21">
        <v>26913250</v>
      </c>
      <c r="G10" s="19">
        <v>2691300</v>
      </c>
      <c r="H10" s="20">
        <v>23113000</v>
      </c>
      <c r="I10" s="22"/>
      <c r="J10" s="23">
        <v>21423120</v>
      </c>
      <c r="K10" s="19">
        <v>19667000</v>
      </c>
      <c r="L10" s="20">
        <v>24987000</v>
      </c>
    </row>
    <row r="11" spans="1:12" ht="13.5">
      <c r="A11" s="24" t="s">
        <v>24</v>
      </c>
      <c r="B11" s="18"/>
      <c r="C11" s="19">
        <v>1292905</v>
      </c>
      <c r="D11" s="19">
        <v>1293463</v>
      </c>
      <c r="E11" s="20">
        <v>1655259</v>
      </c>
      <c r="F11" s="21">
        <v>1553976</v>
      </c>
      <c r="G11" s="19">
        <v>1353996</v>
      </c>
      <c r="H11" s="20">
        <v>1428213</v>
      </c>
      <c r="I11" s="22">
        <v>1428216</v>
      </c>
      <c r="J11" s="23">
        <v>1586568</v>
      </c>
      <c r="K11" s="19">
        <v>1680175</v>
      </c>
      <c r="L11" s="20">
        <v>1777625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-42917144</v>
      </c>
      <c r="D14" s="19">
        <v>-43294496</v>
      </c>
      <c r="E14" s="20">
        <v>-63160242</v>
      </c>
      <c r="F14" s="21">
        <v>-60311823</v>
      </c>
      <c r="G14" s="19">
        <v>-67082996</v>
      </c>
      <c r="H14" s="20">
        <v>-63019023</v>
      </c>
      <c r="I14" s="22">
        <v>-65828150</v>
      </c>
      <c r="J14" s="23">
        <v>-74692188</v>
      </c>
      <c r="K14" s="19">
        <v>-70788781</v>
      </c>
      <c r="L14" s="20">
        <v>-75114020</v>
      </c>
    </row>
    <row r="15" spans="1:12" ht="13.5">
      <c r="A15" s="24" t="s">
        <v>28</v>
      </c>
      <c r="B15" s="18"/>
      <c r="C15" s="19">
        <v>-102872</v>
      </c>
      <c r="D15" s="19">
        <v>-98144</v>
      </c>
      <c r="E15" s="20">
        <v>-336204</v>
      </c>
      <c r="F15" s="21">
        <v>-101004</v>
      </c>
      <c r="G15" s="19">
        <v>-101004</v>
      </c>
      <c r="H15" s="20">
        <v>-85791</v>
      </c>
      <c r="I15" s="22">
        <v>-346790</v>
      </c>
      <c r="J15" s="23">
        <v>-78888</v>
      </c>
      <c r="K15" s="19">
        <v>-71243</v>
      </c>
      <c r="L15" s="20">
        <v>-62890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-4699633</v>
      </c>
      <c r="G16" s="19">
        <v>-3819000</v>
      </c>
      <c r="H16" s="20"/>
      <c r="I16" s="22"/>
      <c r="J16" s="23">
        <v>-4142148</v>
      </c>
      <c r="K16" s="19">
        <v>-3448350</v>
      </c>
      <c r="L16" s="20">
        <v>-3760350</v>
      </c>
    </row>
    <row r="17" spans="1:12" ht="13.5">
      <c r="A17" s="25" t="s">
        <v>30</v>
      </c>
      <c r="B17" s="26"/>
      <c r="C17" s="27">
        <f>SUM(C6:C16)</f>
        <v>12387481</v>
      </c>
      <c r="D17" s="27">
        <f aca="true" t="shared" si="0" ref="D17:L17">SUM(D6:D16)</f>
        <v>22817659</v>
      </c>
      <c r="E17" s="28">
        <f t="shared" si="0"/>
        <v>19636851</v>
      </c>
      <c r="F17" s="29">
        <f t="shared" si="0"/>
        <v>36836007</v>
      </c>
      <c r="G17" s="27">
        <f t="shared" si="0"/>
        <v>3251300</v>
      </c>
      <c r="H17" s="30">
        <f t="shared" si="0"/>
        <v>9216178</v>
      </c>
      <c r="I17" s="29">
        <f t="shared" si="0"/>
        <v>16362803</v>
      </c>
      <c r="J17" s="31">
        <f t="shared" si="0"/>
        <v>10377768</v>
      </c>
      <c r="K17" s="27">
        <f t="shared" si="0"/>
        <v>19154743</v>
      </c>
      <c r="L17" s="28">
        <f t="shared" si="0"/>
        <v>25162557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615714</v>
      </c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-15131397</v>
      </c>
      <c r="D26" s="19">
        <v>-21227529</v>
      </c>
      <c r="E26" s="20">
        <v>-25942094</v>
      </c>
      <c r="F26" s="21">
        <v>-25221888</v>
      </c>
      <c r="G26" s="19">
        <v>-27396468</v>
      </c>
      <c r="H26" s="20">
        <v>-18259115</v>
      </c>
      <c r="I26" s="22">
        <v>-22501587</v>
      </c>
      <c r="J26" s="23">
        <v>-19743780</v>
      </c>
      <c r="K26" s="19">
        <v>-19563620</v>
      </c>
      <c r="L26" s="20">
        <v>-24658820</v>
      </c>
    </row>
    <row r="27" spans="1:12" ht="13.5">
      <c r="A27" s="25" t="s">
        <v>37</v>
      </c>
      <c r="B27" s="26"/>
      <c r="C27" s="27">
        <f>SUM(C21:C26)</f>
        <v>-14515683</v>
      </c>
      <c r="D27" s="27">
        <f aca="true" t="shared" si="1" ref="D27:L27">SUM(D21:D26)</f>
        <v>-21227529</v>
      </c>
      <c r="E27" s="28">
        <f t="shared" si="1"/>
        <v>-25942094</v>
      </c>
      <c r="F27" s="29">
        <f t="shared" si="1"/>
        <v>-25221888</v>
      </c>
      <c r="G27" s="27">
        <f t="shared" si="1"/>
        <v>-27396468</v>
      </c>
      <c r="H27" s="28">
        <f t="shared" si="1"/>
        <v>-18259115</v>
      </c>
      <c r="I27" s="30">
        <f t="shared" si="1"/>
        <v>-22501587</v>
      </c>
      <c r="J27" s="31">
        <f t="shared" si="1"/>
        <v>-19743780</v>
      </c>
      <c r="K27" s="27">
        <f t="shared" si="1"/>
        <v>-19563620</v>
      </c>
      <c r="L27" s="28">
        <f t="shared" si="1"/>
        <v>-24658820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2104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28988</v>
      </c>
      <c r="D35" s="19">
        <v>-50628</v>
      </c>
      <c r="E35" s="20">
        <v>-129502</v>
      </c>
      <c r="F35" s="21">
        <v>-52404</v>
      </c>
      <c r="G35" s="19">
        <v>-52000</v>
      </c>
      <c r="H35" s="20">
        <v>-61976</v>
      </c>
      <c r="I35" s="22">
        <v>-61976</v>
      </c>
      <c r="J35" s="23">
        <v>-32520</v>
      </c>
      <c r="K35" s="19">
        <v>-72588</v>
      </c>
      <c r="L35" s="20">
        <v>-124451</v>
      </c>
    </row>
    <row r="36" spans="1:12" ht="13.5">
      <c r="A36" s="25" t="s">
        <v>43</v>
      </c>
      <c r="B36" s="26"/>
      <c r="C36" s="27">
        <f>SUM(C31:C35)</f>
        <v>28988</v>
      </c>
      <c r="D36" s="27">
        <f aca="true" t="shared" si="2" ref="D36:L36">SUM(D31:D35)</f>
        <v>-50628</v>
      </c>
      <c r="E36" s="28">
        <f t="shared" si="2"/>
        <v>-129502</v>
      </c>
      <c r="F36" s="29">
        <f t="shared" si="2"/>
        <v>-52404</v>
      </c>
      <c r="G36" s="27">
        <f t="shared" si="2"/>
        <v>-52000</v>
      </c>
      <c r="H36" s="28">
        <f t="shared" si="2"/>
        <v>-59872</v>
      </c>
      <c r="I36" s="30">
        <f t="shared" si="2"/>
        <v>-61976</v>
      </c>
      <c r="J36" s="31">
        <f t="shared" si="2"/>
        <v>-32520</v>
      </c>
      <c r="K36" s="27">
        <f t="shared" si="2"/>
        <v>-72588</v>
      </c>
      <c r="L36" s="28">
        <f t="shared" si="2"/>
        <v>-124451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-2099214</v>
      </c>
      <c r="D38" s="33">
        <f aca="true" t="shared" si="3" ref="D38:L38">+D17+D27+D36</f>
        <v>1539502</v>
      </c>
      <c r="E38" s="34">
        <f t="shared" si="3"/>
        <v>-6434745</v>
      </c>
      <c r="F38" s="35">
        <f t="shared" si="3"/>
        <v>11561715</v>
      </c>
      <c r="G38" s="33">
        <f t="shared" si="3"/>
        <v>-24197168</v>
      </c>
      <c r="H38" s="34">
        <f t="shared" si="3"/>
        <v>-9102809</v>
      </c>
      <c r="I38" s="36">
        <f t="shared" si="3"/>
        <v>-6200760</v>
      </c>
      <c r="J38" s="37">
        <f t="shared" si="3"/>
        <v>-9398532</v>
      </c>
      <c r="K38" s="33">
        <f t="shared" si="3"/>
        <v>-481465</v>
      </c>
      <c r="L38" s="34">
        <f t="shared" si="3"/>
        <v>379286</v>
      </c>
    </row>
    <row r="39" spans="1:12" ht="13.5">
      <c r="A39" s="24" t="s">
        <v>45</v>
      </c>
      <c r="B39" s="18" t="s">
        <v>46</v>
      </c>
      <c r="C39" s="33">
        <v>28022938</v>
      </c>
      <c r="D39" s="33">
        <v>25923724</v>
      </c>
      <c r="E39" s="34">
        <v>27463226</v>
      </c>
      <c r="F39" s="35">
        <v>22185849</v>
      </c>
      <c r="G39" s="33">
        <v>21028330</v>
      </c>
      <c r="H39" s="34">
        <v>6645112</v>
      </c>
      <c r="I39" s="36">
        <v>21028481</v>
      </c>
      <c r="J39" s="37">
        <v>21053035</v>
      </c>
      <c r="K39" s="33">
        <v>11654503</v>
      </c>
      <c r="L39" s="34">
        <v>11173038</v>
      </c>
    </row>
    <row r="40" spans="1:12" ht="13.5">
      <c r="A40" s="43" t="s">
        <v>47</v>
      </c>
      <c r="B40" s="44" t="s">
        <v>46</v>
      </c>
      <c r="C40" s="45">
        <v>25923724</v>
      </c>
      <c r="D40" s="45">
        <v>27463226</v>
      </c>
      <c r="E40" s="46">
        <v>21028481</v>
      </c>
      <c r="F40" s="47">
        <v>33747564</v>
      </c>
      <c r="G40" s="45">
        <v>-3168838</v>
      </c>
      <c r="H40" s="46">
        <v>-2457697</v>
      </c>
      <c r="I40" s="48">
        <v>14827721</v>
      </c>
      <c r="J40" s="49">
        <v>11654503</v>
      </c>
      <c r="K40" s="45">
        <v>11173038</v>
      </c>
      <c r="L40" s="46">
        <v>11552324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13550630</v>
      </c>
      <c r="G6" s="19">
        <v>13550630</v>
      </c>
      <c r="H6" s="20">
        <v>2095995</v>
      </c>
      <c r="I6" s="22">
        <v>26158362</v>
      </c>
      <c r="J6" s="23">
        <v>14473992</v>
      </c>
      <c r="K6" s="19">
        <v>15329000</v>
      </c>
      <c r="L6" s="20">
        <v>16176000</v>
      </c>
    </row>
    <row r="7" spans="1:12" ht="13.5">
      <c r="A7" s="24" t="s">
        <v>19</v>
      </c>
      <c r="B7" s="18"/>
      <c r="C7" s="19">
        <v>14431188</v>
      </c>
      <c r="D7" s="19">
        <v>16318911</v>
      </c>
      <c r="E7" s="20">
        <v>20114310</v>
      </c>
      <c r="F7" s="21">
        <v>1048080</v>
      </c>
      <c r="G7" s="19">
        <v>1048080</v>
      </c>
      <c r="H7" s="20">
        <v>55619</v>
      </c>
      <c r="I7" s="22"/>
      <c r="J7" s="23">
        <v>834000</v>
      </c>
      <c r="K7" s="19">
        <v>883000</v>
      </c>
      <c r="L7" s="20">
        <v>934000</v>
      </c>
    </row>
    <row r="8" spans="1:12" ht="13.5">
      <c r="A8" s="24" t="s">
        <v>20</v>
      </c>
      <c r="B8" s="18"/>
      <c r="C8" s="19">
        <v>8761186</v>
      </c>
      <c r="D8" s="19">
        <v>3725148</v>
      </c>
      <c r="E8" s="20">
        <v>2316106</v>
      </c>
      <c r="F8" s="21">
        <v>25082107</v>
      </c>
      <c r="G8" s="19">
        <v>25082107</v>
      </c>
      <c r="H8" s="20">
        <v>11721336</v>
      </c>
      <c r="I8" s="22">
        <v>8309509</v>
      </c>
      <c r="J8" s="23">
        <v>17412000</v>
      </c>
      <c r="K8" s="19">
        <v>18380000</v>
      </c>
      <c r="L8" s="20">
        <v>19378000</v>
      </c>
    </row>
    <row r="9" spans="1:12" ht="13.5">
      <c r="A9" s="24" t="s">
        <v>21</v>
      </c>
      <c r="B9" s="18" t="s">
        <v>22</v>
      </c>
      <c r="C9" s="19">
        <v>97627141</v>
      </c>
      <c r="D9" s="19">
        <v>100149080</v>
      </c>
      <c r="E9" s="20">
        <v>119393634</v>
      </c>
      <c r="F9" s="21">
        <v>79376400</v>
      </c>
      <c r="G9" s="19">
        <v>79376400</v>
      </c>
      <c r="H9" s="20">
        <v>51329605</v>
      </c>
      <c r="I9" s="22">
        <v>101958319</v>
      </c>
      <c r="J9" s="23">
        <v>82902000</v>
      </c>
      <c r="K9" s="19">
        <v>84645000</v>
      </c>
      <c r="L9" s="20">
        <v>86571000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>
        <v>8909800</v>
      </c>
      <c r="I10" s="22"/>
      <c r="J10" s="23">
        <v>22080999</v>
      </c>
      <c r="K10" s="19">
        <v>23140000</v>
      </c>
      <c r="L10" s="20">
        <v>24258000</v>
      </c>
    </row>
    <row r="11" spans="1:12" ht="13.5">
      <c r="A11" s="24" t="s">
        <v>24</v>
      </c>
      <c r="B11" s="18"/>
      <c r="C11" s="19">
        <v>1495150</v>
      </c>
      <c r="D11" s="19">
        <v>1419856</v>
      </c>
      <c r="E11" s="20">
        <v>2550115</v>
      </c>
      <c r="F11" s="21">
        <v>3000000</v>
      </c>
      <c r="G11" s="19">
        <v>3000000</v>
      </c>
      <c r="H11" s="20">
        <v>1144443</v>
      </c>
      <c r="I11" s="22">
        <v>3697240</v>
      </c>
      <c r="J11" s="23">
        <v>3000000</v>
      </c>
      <c r="K11" s="19">
        <v>3162000</v>
      </c>
      <c r="L11" s="20">
        <v>3333000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-110766752</v>
      </c>
      <c r="D14" s="19">
        <v>-74901743</v>
      </c>
      <c r="E14" s="20">
        <v>-69534380</v>
      </c>
      <c r="F14" s="21"/>
      <c r="G14" s="19"/>
      <c r="H14" s="20">
        <v>-60280990</v>
      </c>
      <c r="I14" s="22">
        <v>96849265</v>
      </c>
      <c r="J14" s="23">
        <v>-97371008</v>
      </c>
      <c r="K14" s="19">
        <v>-98852000</v>
      </c>
      <c r="L14" s="20">
        <v>-114766000</v>
      </c>
    </row>
    <row r="15" spans="1:12" ht="13.5">
      <c r="A15" s="24" t="s">
        <v>28</v>
      </c>
      <c r="B15" s="18"/>
      <c r="C15" s="19"/>
      <c r="D15" s="19"/>
      <c r="E15" s="20">
        <v>-491000</v>
      </c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-4663605</v>
      </c>
      <c r="D16" s="19">
        <v>-4241397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6884308</v>
      </c>
      <c r="D17" s="27">
        <f aca="true" t="shared" si="0" ref="D17:L17">SUM(D6:D16)</f>
        <v>42469855</v>
      </c>
      <c r="E17" s="28">
        <f t="shared" si="0"/>
        <v>74348785</v>
      </c>
      <c r="F17" s="29">
        <f t="shared" si="0"/>
        <v>122057217</v>
      </c>
      <c r="G17" s="27">
        <f t="shared" si="0"/>
        <v>122057217</v>
      </c>
      <c r="H17" s="30">
        <f t="shared" si="0"/>
        <v>14975808</v>
      </c>
      <c r="I17" s="29">
        <f t="shared" si="0"/>
        <v>236972695</v>
      </c>
      <c r="J17" s="31">
        <f t="shared" si="0"/>
        <v>43331983</v>
      </c>
      <c r="K17" s="27">
        <f t="shared" si="0"/>
        <v>46687000</v>
      </c>
      <c r="L17" s="28">
        <f t="shared" si="0"/>
        <v>35884000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282635</v>
      </c>
      <c r="D21" s="19">
        <v>22126</v>
      </c>
      <c r="E21" s="20">
        <v>226680</v>
      </c>
      <c r="F21" s="38"/>
      <c r="G21" s="39"/>
      <c r="H21" s="40">
        <v>2193</v>
      </c>
      <c r="I21" s="22">
        <v>3816564</v>
      </c>
      <c r="J21" s="41">
        <v>500000</v>
      </c>
      <c r="K21" s="39">
        <v>600000</v>
      </c>
      <c r="L21" s="40">
        <v>700000</v>
      </c>
    </row>
    <row r="22" spans="1:12" ht="13.5">
      <c r="A22" s="24" t="s">
        <v>33</v>
      </c>
      <c r="B22" s="18"/>
      <c r="C22" s="19">
        <v>-48764</v>
      </c>
      <c r="D22" s="39"/>
      <c r="E22" s="40"/>
      <c r="F22" s="21"/>
      <c r="G22" s="19"/>
      <c r="H22" s="20">
        <v>22284</v>
      </c>
      <c r="I22" s="22"/>
      <c r="J22" s="23">
        <v>-200000</v>
      </c>
      <c r="K22" s="19">
        <v>-300000</v>
      </c>
      <c r="L22" s="20">
        <v>-250000</v>
      </c>
    </row>
    <row r="23" spans="1:12" ht="13.5">
      <c r="A23" s="24" t="s">
        <v>34</v>
      </c>
      <c r="B23" s="18"/>
      <c r="C23" s="39">
        <v>-28421</v>
      </c>
      <c r="D23" s="19"/>
      <c r="E23" s="20">
        <v>100000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46144</v>
      </c>
      <c r="D24" s="19"/>
      <c r="E24" s="20">
        <v>-70000</v>
      </c>
      <c r="F24" s="21"/>
      <c r="G24" s="19"/>
      <c r="H24" s="20">
        <v>-413931</v>
      </c>
      <c r="I24" s="22"/>
      <c r="J24" s="23">
        <v>10000000</v>
      </c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-22644862</v>
      </c>
      <c r="D26" s="19">
        <v>-32678088</v>
      </c>
      <c r="E26" s="20">
        <v>-68204619</v>
      </c>
      <c r="F26" s="21"/>
      <c r="G26" s="19"/>
      <c r="H26" s="20">
        <v>-9320025</v>
      </c>
      <c r="I26" s="22">
        <v>32125812</v>
      </c>
      <c r="J26" s="23">
        <v>-54729000</v>
      </c>
      <c r="K26" s="19">
        <v>-48820000</v>
      </c>
      <c r="L26" s="20">
        <v>-41364000</v>
      </c>
    </row>
    <row r="27" spans="1:12" ht="13.5">
      <c r="A27" s="25" t="s">
        <v>37</v>
      </c>
      <c r="B27" s="26"/>
      <c r="C27" s="27">
        <f>SUM(C21:C26)</f>
        <v>-22393268</v>
      </c>
      <c r="D27" s="27">
        <f aca="true" t="shared" si="1" ref="D27:L27">SUM(D21:D26)</f>
        <v>-32655962</v>
      </c>
      <c r="E27" s="28">
        <f t="shared" si="1"/>
        <v>-67947939</v>
      </c>
      <c r="F27" s="29">
        <f t="shared" si="1"/>
        <v>0</v>
      </c>
      <c r="G27" s="27">
        <f t="shared" si="1"/>
        <v>0</v>
      </c>
      <c r="H27" s="28">
        <f t="shared" si="1"/>
        <v>-9709479</v>
      </c>
      <c r="I27" s="30">
        <f t="shared" si="1"/>
        <v>35942376</v>
      </c>
      <c r="J27" s="31">
        <f t="shared" si="1"/>
        <v>-44429000</v>
      </c>
      <c r="K27" s="27">
        <f t="shared" si="1"/>
        <v>-48520000</v>
      </c>
      <c r="L27" s="28">
        <f t="shared" si="1"/>
        <v>-40914000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21000000</v>
      </c>
      <c r="K32" s="19">
        <v>23850000</v>
      </c>
      <c r="L32" s="20">
        <v>20000000</v>
      </c>
    </row>
    <row r="33" spans="1:12" ht="13.5">
      <c r="A33" s="24" t="s">
        <v>41</v>
      </c>
      <c r="B33" s="18"/>
      <c r="C33" s="19">
        <v>26502</v>
      </c>
      <c r="D33" s="19"/>
      <c r="E33" s="20"/>
      <c r="F33" s="21"/>
      <c r="G33" s="39"/>
      <c r="H33" s="40">
        <v>2330820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-6446</v>
      </c>
      <c r="D35" s="19">
        <v>-1215</v>
      </c>
      <c r="E35" s="20">
        <v>-1215</v>
      </c>
      <c r="F35" s="21"/>
      <c r="G35" s="19"/>
      <c r="H35" s="20"/>
      <c r="I35" s="22"/>
      <c r="J35" s="23">
        <v>-3330000</v>
      </c>
      <c r="K35" s="19">
        <v>-8126000</v>
      </c>
      <c r="L35" s="20">
        <v>-8979000</v>
      </c>
    </row>
    <row r="36" spans="1:12" ht="13.5">
      <c r="A36" s="25" t="s">
        <v>43</v>
      </c>
      <c r="B36" s="26"/>
      <c r="C36" s="27">
        <f>SUM(C31:C35)</f>
        <v>20056</v>
      </c>
      <c r="D36" s="27">
        <f aca="true" t="shared" si="2" ref="D36:L36">SUM(D31:D35)</f>
        <v>-1215</v>
      </c>
      <c r="E36" s="28">
        <f t="shared" si="2"/>
        <v>-1215</v>
      </c>
      <c r="F36" s="29">
        <f t="shared" si="2"/>
        <v>0</v>
      </c>
      <c r="G36" s="27">
        <f t="shared" si="2"/>
        <v>0</v>
      </c>
      <c r="H36" s="28">
        <f t="shared" si="2"/>
        <v>2330820</v>
      </c>
      <c r="I36" s="30">
        <f t="shared" si="2"/>
        <v>0</v>
      </c>
      <c r="J36" s="31">
        <f t="shared" si="2"/>
        <v>17670000</v>
      </c>
      <c r="K36" s="27">
        <f t="shared" si="2"/>
        <v>15724000</v>
      </c>
      <c r="L36" s="28">
        <f t="shared" si="2"/>
        <v>11021000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-15488904</v>
      </c>
      <c r="D38" s="33">
        <f aca="true" t="shared" si="3" ref="D38:L38">+D17+D27+D36</f>
        <v>9812678</v>
      </c>
      <c r="E38" s="34">
        <f t="shared" si="3"/>
        <v>6399631</v>
      </c>
      <c r="F38" s="35">
        <f t="shared" si="3"/>
        <v>122057217</v>
      </c>
      <c r="G38" s="33">
        <f t="shared" si="3"/>
        <v>122057217</v>
      </c>
      <c r="H38" s="34">
        <f t="shared" si="3"/>
        <v>7597149</v>
      </c>
      <c r="I38" s="36">
        <f t="shared" si="3"/>
        <v>272915071</v>
      </c>
      <c r="J38" s="37">
        <f t="shared" si="3"/>
        <v>16572983</v>
      </c>
      <c r="K38" s="33">
        <f t="shared" si="3"/>
        <v>13891000</v>
      </c>
      <c r="L38" s="34">
        <f t="shared" si="3"/>
        <v>5991000</v>
      </c>
    </row>
    <row r="39" spans="1:12" ht="13.5">
      <c r="A39" s="24" t="s">
        <v>45</v>
      </c>
      <c r="B39" s="18" t="s">
        <v>46</v>
      </c>
      <c r="C39" s="33">
        <v>36019035</v>
      </c>
      <c r="D39" s="33">
        <v>20530131</v>
      </c>
      <c r="E39" s="34">
        <v>30342809</v>
      </c>
      <c r="F39" s="35"/>
      <c r="G39" s="33"/>
      <c r="H39" s="34"/>
      <c r="I39" s="36">
        <v>47890791</v>
      </c>
      <c r="J39" s="37">
        <v>36743000</v>
      </c>
      <c r="K39" s="33">
        <v>53315983</v>
      </c>
      <c r="L39" s="34">
        <v>67206983</v>
      </c>
    </row>
    <row r="40" spans="1:12" ht="13.5">
      <c r="A40" s="43" t="s">
        <v>47</v>
      </c>
      <c r="B40" s="44" t="s">
        <v>46</v>
      </c>
      <c r="C40" s="45">
        <v>20530131</v>
      </c>
      <c r="D40" s="45">
        <v>30342809</v>
      </c>
      <c r="E40" s="46">
        <v>36742440</v>
      </c>
      <c r="F40" s="47">
        <v>122057217</v>
      </c>
      <c r="G40" s="45">
        <v>122057217</v>
      </c>
      <c r="H40" s="46"/>
      <c r="I40" s="48">
        <v>320805862</v>
      </c>
      <c r="J40" s="49">
        <v>53315983</v>
      </c>
      <c r="K40" s="45">
        <v>67206983</v>
      </c>
      <c r="L40" s="46">
        <v>73197983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14409977</v>
      </c>
      <c r="D7" s="19">
        <v>17863039</v>
      </c>
      <c r="E7" s="20">
        <v>18948023</v>
      </c>
      <c r="F7" s="21">
        <v>15412908</v>
      </c>
      <c r="G7" s="19">
        <v>23000004</v>
      </c>
      <c r="H7" s="20">
        <v>21672334</v>
      </c>
      <c r="I7" s="22">
        <v>14837733</v>
      </c>
      <c r="J7" s="23">
        <v>24763968</v>
      </c>
      <c r="K7" s="19">
        <v>24763973</v>
      </c>
      <c r="L7" s="20">
        <v>26225048</v>
      </c>
    </row>
    <row r="8" spans="1:12" ht="13.5">
      <c r="A8" s="24" t="s">
        <v>20</v>
      </c>
      <c r="B8" s="18"/>
      <c r="C8" s="19">
        <v>2626974</v>
      </c>
      <c r="D8" s="19">
        <v>10626306</v>
      </c>
      <c r="E8" s="20">
        <v>220000</v>
      </c>
      <c r="F8" s="21">
        <v>8966316</v>
      </c>
      <c r="G8" s="19">
        <v>2809476</v>
      </c>
      <c r="H8" s="20">
        <v>22104284</v>
      </c>
      <c r="I8" s="22">
        <v>273789</v>
      </c>
      <c r="J8" s="23">
        <v>596580</v>
      </c>
      <c r="K8" s="19">
        <v>596585</v>
      </c>
      <c r="L8" s="20">
        <v>571504</v>
      </c>
    </row>
    <row r="9" spans="1:12" ht="13.5">
      <c r="A9" s="24" t="s">
        <v>21</v>
      </c>
      <c r="B9" s="18" t="s">
        <v>22</v>
      </c>
      <c r="C9" s="19">
        <v>81875970</v>
      </c>
      <c r="D9" s="19">
        <v>138159182</v>
      </c>
      <c r="E9" s="20">
        <v>210421295</v>
      </c>
      <c r="F9" s="21">
        <v>133598001</v>
      </c>
      <c r="G9" s="19">
        <v>134948004</v>
      </c>
      <c r="H9" s="20">
        <v>125370870</v>
      </c>
      <c r="I9" s="22">
        <v>225494019</v>
      </c>
      <c r="J9" s="23">
        <v>144189996</v>
      </c>
      <c r="K9" s="19">
        <v>144190000</v>
      </c>
      <c r="L9" s="20">
        <v>151006000</v>
      </c>
    </row>
    <row r="10" spans="1:12" ht="13.5">
      <c r="A10" s="24" t="s">
        <v>23</v>
      </c>
      <c r="B10" s="18" t="s">
        <v>22</v>
      </c>
      <c r="C10" s="19">
        <v>62446000</v>
      </c>
      <c r="D10" s="19">
        <v>40445177</v>
      </c>
      <c r="E10" s="20"/>
      <c r="F10" s="21">
        <v>91041000</v>
      </c>
      <c r="G10" s="19">
        <v>91150416</v>
      </c>
      <c r="H10" s="20">
        <v>72464000</v>
      </c>
      <c r="I10" s="22"/>
      <c r="J10" s="23">
        <v>119916996</v>
      </c>
      <c r="K10" s="19">
        <v>119917000</v>
      </c>
      <c r="L10" s="20">
        <v>129309000</v>
      </c>
    </row>
    <row r="11" spans="1:12" ht="13.5">
      <c r="A11" s="24" t="s">
        <v>24</v>
      </c>
      <c r="B11" s="18"/>
      <c r="C11" s="19">
        <v>716878</v>
      </c>
      <c r="D11" s="19">
        <v>2376038</v>
      </c>
      <c r="E11" s="20">
        <v>1788345</v>
      </c>
      <c r="F11" s="21">
        <v>3222852</v>
      </c>
      <c r="G11" s="19">
        <v>6524016</v>
      </c>
      <c r="H11" s="20">
        <v>4834528</v>
      </c>
      <c r="I11" s="22">
        <v>4182193</v>
      </c>
      <c r="J11" s="23">
        <v>3794772</v>
      </c>
      <c r="K11" s="19">
        <v>3794780</v>
      </c>
      <c r="L11" s="20">
        <v>4018672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-263063047</v>
      </c>
      <c r="D14" s="19">
        <v>-167450758</v>
      </c>
      <c r="E14" s="20">
        <v>-175166388</v>
      </c>
      <c r="F14" s="21">
        <v>-171407724</v>
      </c>
      <c r="G14" s="19">
        <v>-181450020</v>
      </c>
      <c r="H14" s="20">
        <v>-188474517</v>
      </c>
      <c r="I14" s="22">
        <v>-182891192</v>
      </c>
      <c r="J14" s="23">
        <v>-190534056</v>
      </c>
      <c r="K14" s="19">
        <v>-190534061</v>
      </c>
      <c r="L14" s="20">
        <v>-189335760</v>
      </c>
    </row>
    <row r="15" spans="1:12" ht="13.5">
      <c r="A15" s="24" t="s">
        <v>28</v>
      </c>
      <c r="B15" s="18"/>
      <c r="C15" s="19">
        <v>-970171</v>
      </c>
      <c r="D15" s="19">
        <v>-1758247</v>
      </c>
      <c r="E15" s="20">
        <v>-791964</v>
      </c>
      <c r="F15" s="21">
        <v>-761568</v>
      </c>
      <c r="G15" s="19">
        <v>-764004</v>
      </c>
      <c r="H15" s="20">
        <v>-3589</v>
      </c>
      <c r="I15" s="22">
        <v>-936618</v>
      </c>
      <c r="J15" s="23">
        <v>-764004</v>
      </c>
      <c r="K15" s="19">
        <v>-764000</v>
      </c>
      <c r="L15" s="20">
        <v>-764000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-101957419</v>
      </c>
      <c r="D17" s="27">
        <f aca="true" t="shared" si="0" ref="D17:L17">SUM(D6:D16)</f>
        <v>40260737</v>
      </c>
      <c r="E17" s="28">
        <f t="shared" si="0"/>
        <v>55419311</v>
      </c>
      <c r="F17" s="29">
        <f t="shared" si="0"/>
        <v>80071785</v>
      </c>
      <c r="G17" s="27">
        <f t="shared" si="0"/>
        <v>76217892</v>
      </c>
      <c r="H17" s="30">
        <f t="shared" si="0"/>
        <v>57967910</v>
      </c>
      <c r="I17" s="29">
        <f t="shared" si="0"/>
        <v>60959924</v>
      </c>
      <c r="J17" s="31">
        <f t="shared" si="0"/>
        <v>101964252</v>
      </c>
      <c r="K17" s="27">
        <f t="shared" si="0"/>
        <v>101964277</v>
      </c>
      <c r="L17" s="28">
        <f t="shared" si="0"/>
        <v>121030464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88900</v>
      </c>
      <c r="F21" s="38"/>
      <c r="G21" s="39"/>
      <c r="H21" s="40">
        <v>2997682</v>
      </c>
      <c r="I21" s="22"/>
      <c r="J21" s="41">
        <v>150000</v>
      </c>
      <c r="K21" s="39">
        <v>150000</v>
      </c>
      <c r="L21" s="40">
        <v>25416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1729183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367696780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-268069707</v>
      </c>
      <c r="D26" s="19">
        <v>-40445177</v>
      </c>
      <c r="E26" s="20">
        <v>-37732761</v>
      </c>
      <c r="F26" s="21">
        <v>-91041000</v>
      </c>
      <c r="G26" s="19">
        <v>-91150416</v>
      </c>
      <c r="H26" s="20">
        <v>-41288033</v>
      </c>
      <c r="I26" s="22">
        <v>-57233892</v>
      </c>
      <c r="J26" s="23">
        <v>-120066996</v>
      </c>
      <c r="K26" s="19">
        <v>-120067000</v>
      </c>
      <c r="L26" s="20">
        <v>-129334416</v>
      </c>
    </row>
    <row r="27" spans="1:12" ht="13.5">
      <c r="A27" s="25" t="s">
        <v>37</v>
      </c>
      <c r="B27" s="26"/>
      <c r="C27" s="27">
        <f>SUM(C21:C26)</f>
        <v>99627073</v>
      </c>
      <c r="D27" s="27">
        <f aca="true" t="shared" si="1" ref="D27:L27">SUM(D21:D26)</f>
        <v>-40445177</v>
      </c>
      <c r="E27" s="28">
        <f t="shared" si="1"/>
        <v>-37643861</v>
      </c>
      <c r="F27" s="29">
        <f t="shared" si="1"/>
        <v>-91041000</v>
      </c>
      <c r="G27" s="27">
        <f t="shared" si="1"/>
        <v>-91150416</v>
      </c>
      <c r="H27" s="28">
        <f t="shared" si="1"/>
        <v>-36561168</v>
      </c>
      <c r="I27" s="30">
        <f t="shared" si="1"/>
        <v>-57233892</v>
      </c>
      <c r="J27" s="31">
        <f t="shared" si="1"/>
        <v>-119916996</v>
      </c>
      <c r="K27" s="27">
        <f t="shared" si="1"/>
        <v>-119917000</v>
      </c>
      <c r="L27" s="28">
        <f t="shared" si="1"/>
        <v>-129309000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133687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-67335</v>
      </c>
      <c r="F35" s="21"/>
      <c r="G35" s="19"/>
      <c r="H35" s="20">
        <v>-764314</v>
      </c>
      <c r="I35" s="22">
        <v>-707117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66352</v>
      </c>
      <c r="F36" s="29">
        <f t="shared" si="2"/>
        <v>0</v>
      </c>
      <c r="G36" s="27">
        <f t="shared" si="2"/>
        <v>0</v>
      </c>
      <c r="H36" s="28">
        <f t="shared" si="2"/>
        <v>-764314</v>
      </c>
      <c r="I36" s="30">
        <f t="shared" si="2"/>
        <v>-707117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-2330346</v>
      </c>
      <c r="D38" s="33">
        <f aca="true" t="shared" si="3" ref="D38:L38">+D17+D27+D36</f>
        <v>-184440</v>
      </c>
      <c r="E38" s="34">
        <f t="shared" si="3"/>
        <v>17841802</v>
      </c>
      <c r="F38" s="35">
        <f t="shared" si="3"/>
        <v>-10969215</v>
      </c>
      <c r="G38" s="33">
        <f t="shared" si="3"/>
        <v>-14932524</v>
      </c>
      <c r="H38" s="34">
        <f t="shared" si="3"/>
        <v>20642428</v>
      </c>
      <c r="I38" s="36">
        <f t="shared" si="3"/>
        <v>3018915</v>
      </c>
      <c r="J38" s="37">
        <f t="shared" si="3"/>
        <v>-17952744</v>
      </c>
      <c r="K38" s="33">
        <f t="shared" si="3"/>
        <v>-17952723</v>
      </c>
      <c r="L38" s="34">
        <f t="shared" si="3"/>
        <v>-8278536</v>
      </c>
    </row>
    <row r="39" spans="1:12" ht="13.5">
      <c r="A39" s="24" t="s">
        <v>45</v>
      </c>
      <c r="B39" s="18" t="s">
        <v>46</v>
      </c>
      <c r="C39" s="33">
        <v>2662656</v>
      </c>
      <c r="D39" s="33">
        <v>332310</v>
      </c>
      <c r="E39" s="34">
        <v>147870</v>
      </c>
      <c r="F39" s="35">
        <v>-16933630</v>
      </c>
      <c r="G39" s="33">
        <v>17989672</v>
      </c>
      <c r="H39" s="34">
        <v>17989672</v>
      </c>
      <c r="I39" s="36">
        <v>17989672</v>
      </c>
      <c r="J39" s="37">
        <v>2909000</v>
      </c>
      <c r="K39" s="33">
        <v>-15043744</v>
      </c>
      <c r="L39" s="34">
        <v>-32996467</v>
      </c>
    </row>
    <row r="40" spans="1:12" ht="13.5">
      <c r="A40" s="43" t="s">
        <v>47</v>
      </c>
      <c r="B40" s="44" t="s">
        <v>46</v>
      </c>
      <c r="C40" s="45">
        <v>332310</v>
      </c>
      <c r="D40" s="45">
        <v>147870</v>
      </c>
      <c r="E40" s="46">
        <v>17989672</v>
      </c>
      <c r="F40" s="47">
        <v>-27902845</v>
      </c>
      <c r="G40" s="45">
        <v>3057148</v>
      </c>
      <c r="H40" s="46">
        <v>38632100</v>
      </c>
      <c r="I40" s="48">
        <v>21008587</v>
      </c>
      <c r="J40" s="49">
        <v>-15043744</v>
      </c>
      <c r="K40" s="45">
        <v>-32996467</v>
      </c>
      <c r="L40" s="46">
        <v>-41275003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5347104</v>
      </c>
      <c r="D6" s="19">
        <v>6683879</v>
      </c>
      <c r="E6" s="20"/>
      <c r="F6" s="21">
        <v>18408216</v>
      </c>
      <c r="G6" s="19">
        <v>6231218</v>
      </c>
      <c r="H6" s="20">
        <v>7637193</v>
      </c>
      <c r="I6" s="22"/>
      <c r="J6" s="23">
        <v>10920000</v>
      </c>
      <c r="K6" s="19">
        <v>17741695</v>
      </c>
      <c r="L6" s="20">
        <v>18611038</v>
      </c>
    </row>
    <row r="7" spans="1:12" ht="13.5">
      <c r="A7" s="24" t="s">
        <v>19</v>
      </c>
      <c r="B7" s="18"/>
      <c r="C7" s="19">
        <v>13748971</v>
      </c>
      <c r="D7" s="19">
        <v>14589044</v>
      </c>
      <c r="E7" s="20"/>
      <c r="F7" s="21">
        <v>31353372</v>
      </c>
      <c r="G7" s="19">
        <v>18138372</v>
      </c>
      <c r="H7" s="20">
        <v>12963092</v>
      </c>
      <c r="I7" s="22"/>
      <c r="J7" s="23">
        <v>15582060</v>
      </c>
      <c r="K7" s="19">
        <v>22967274</v>
      </c>
      <c r="L7" s="20">
        <v>24092669</v>
      </c>
    </row>
    <row r="8" spans="1:12" ht="13.5">
      <c r="A8" s="24" t="s">
        <v>20</v>
      </c>
      <c r="B8" s="18"/>
      <c r="C8" s="19">
        <v>2561062</v>
      </c>
      <c r="D8" s="19">
        <v>4268436</v>
      </c>
      <c r="E8" s="20">
        <v>30610070</v>
      </c>
      <c r="F8" s="21">
        <v>15975120</v>
      </c>
      <c r="G8" s="19">
        <v>3062566</v>
      </c>
      <c r="H8" s="20">
        <v>32900113</v>
      </c>
      <c r="I8" s="22">
        <v>17773020</v>
      </c>
      <c r="J8" s="23">
        <v>3878412</v>
      </c>
      <c r="K8" s="19">
        <v>6894582</v>
      </c>
      <c r="L8" s="20">
        <v>7244287</v>
      </c>
    </row>
    <row r="9" spans="1:12" ht="13.5">
      <c r="A9" s="24" t="s">
        <v>21</v>
      </c>
      <c r="B9" s="18" t="s">
        <v>22</v>
      </c>
      <c r="C9" s="19">
        <v>43831000</v>
      </c>
      <c r="D9" s="19">
        <v>38162821</v>
      </c>
      <c r="E9" s="20">
        <v>92930835</v>
      </c>
      <c r="F9" s="21">
        <v>62659056</v>
      </c>
      <c r="G9" s="19">
        <v>62859000</v>
      </c>
      <c r="H9" s="20">
        <v>62610000</v>
      </c>
      <c r="I9" s="22">
        <v>99328858</v>
      </c>
      <c r="J9" s="23">
        <v>69391596</v>
      </c>
      <c r="K9" s="19">
        <v>69992800</v>
      </c>
      <c r="L9" s="20">
        <v>73004300</v>
      </c>
    </row>
    <row r="10" spans="1:12" ht="13.5">
      <c r="A10" s="24" t="s">
        <v>23</v>
      </c>
      <c r="B10" s="18" t="s">
        <v>22</v>
      </c>
      <c r="C10" s="19">
        <v>23460736</v>
      </c>
      <c r="D10" s="19">
        <v>24755560</v>
      </c>
      <c r="E10" s="20"/>
      <c r="F10" s="21">
        <v>34359951</v>
      </c>
      <c r="G10" s="19">
        <v>34360000</v>
      </c>
      <c r="H10" s="20">
        <v>36721000</v>
      </c>
      <c r="I10" s="22"/>
      <c r="J10" s="23">
        <v>41377400</v>
      </c>
      <c r="K10" s="19">
        <v>43160200</v>
      </c>
      <c r="L10" s="20">
        <v>43986700</v>
      </c>
    </row>
    <row r="11" spans="1:12" ht="13.5">
      <c r="A11" s="24" t="s">
        <v>24</v>
      </c>
      <c r="B11" s="18"/>
      <c r="C11" s="19">
        <v>197661</v>
      </c>
      <c r="D11" s="19">
        <v>197661</v>
      </c>
      <c r="E11" s="20">
        <v>298280</v>
      </c>
      <c r="F11" s="21">
        <v>402228</v>
      </c>
      <c r="G11" s="19">
        <v>158000</v>
      </c>
      <c r="H11" s="20">
        <v>158156</v>
      </c>
      <c r="I11" s="22">
        <v>357302</v>
      </c>
      <c r="J11" s="23">
        <v>166368</v>
      </c>
      <c r="K11" s="19">
        <v>174853</v>
      </c>
      <c r="L11" s="20">
        <v>183421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-68937079</v>
      </c>
      <c r="D14" s="19">
        <v>-50017974</v>
      </c>
      <c r="E14" s="20">
        <v>-92838218</v>
      </c>
      <c r="F14" s="21">
        <v>-118587569</v>
      </c>
      <c r="G14" s="19">
        <v>-108059997</v>
      </c>
      <c r="H14" s="20">
        <v>-141833710</v>
      </c>
      <c r="I14" s="22">
        <v>-84974542</v>
      </c>
      <c r="J14" s="23">
        <v>-102853092</v>
      </c>
      <c r="K14" s="19">
        <v>-119068488</v>
      </c>
      <c r="L14" s="20">
        <v>-126549878</v>
      </c>
    </row>
    <row r="15" spans="1:12" ht="13.5">
      <c r="A15" s="24" t="s">
        <v>28</v>
      </c>
      <c r="B15" s="18"/>
      <c r="C15" s="19">
        <v>-560119</v>
      </c>
      <c r="D15" s="19">
        <v>-560119</v>
      </c>
      <c r="E15" s="20">
        <v>-2065316</v>
      </c>
      <c r="F15" s="21">
        <v>-3621000</v>
      </c>
      <c r="G15" s="19">
        <v>-80001</v>
      </c>
      <c r="H15" s="20">
        <v>-47985</v>
      </c>
      <c r="I15" s="22"/>
      <c r="J15" s="23">
        <v>-120000</v>
      </c>
      <c r="K15" s="19">
        <v>-124800</v>
      </c>
      <c r="L15" s="20">
        <v>-129792</v>
      </c>
    </row>
    <row r="16" spans="1:12" ht="13.5">
      <c r="A16" s="24" t="s">
        <v>29</v>
      </c>
      <c r="B16" s="18" t="s">
        <v>22</v>
      </c>
      <c r="C16" s="19"/>
      <c r="D16" s="19">
        <v>-19662139</v>
      </c>
      <c r="E16" s="20"/>
      <c r="F16" s="21">
        <v>-4990000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19649336</v>
      </c>
      <c r="D17" s="27">
        <f aca="true" t="shared" si="0" ref="D17:L17">SUM(D6:D16)</f>
        <v>18417169</v>
      </c>
      <c r="E17" s="28">
        <f t="shared" si="0"/>
        <v>28935651</v>
      </c>
      <c r="F17" s="29">
        <f t="shared" si="0"/>
        <v>35959374</v>
      </c>
      <c r="G17" s="27">
        <f t="shared" si="0"/>
        <v>16669158</v>
      </c>
      <c r="H17" s="30">
        <f t="shared" si="0"/>
        <v>11107859</v>
      </c>
      <c r="I17" s="29">
        <f t="shared" si="0"/>
        <v>32484638</v>
      </c>
      <c r="J17" s="31">
        <f t="shared" si="0"/>
        <v>38342744</v>
      </c>
      <c r="K17" s="27">
        <f t="shared" si="0"/>
        <v>41738116</v>
      </c>
      <c r="L17" s="28">
        <f t="shared" si="0"/>
        <v>40442745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291505</v>
      </c>
      <c r="D21" s="19">
        <v>2762636</v>
      </c>
      <c r="E21" s="20">
        <v>290482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-21852987</v>
      </c>
      <c r="D26" s="19">
        <v>-21852987</v>
      </c>
      <c r="E26" s="20">
        <v>-29691639</v>
      </c>
      <c r="F26" s="21">
        <v>-34359948</v>
      </c>
      <c r="G26" s="19">
        <v>-34360002</v>
      </c>
      <c r="H26" s="20">
        <v>-11205475</v>
      </c>
      <c r="I26" s="22">
        <v>-32638713</v>
      </c>
      <c r="J26" s="23">
        <v>-41614400</v>
      </c>
      <c r="K26" s="19">
        <v>-43196800</v>
      </c>
      <c r="L26" s="20">
        <v>-44025350</v>
      </c>
    </row>
    <row r="27" spans="1:12" ht="13.5">
      <c r="A27" s="25" t="s">
        <v>37</v>
      </c>
      <c r="B27" s="26"/>
      <c r="C27" s="27">
        <f>SUM(C21:C26)</f>
        <v>-21561482</v>
      </c>
      <c r="D27" s="27">
        <f aca="true" t="shared" si="1" ref="D27:L27">SUM(D21:D26)</f>
        <v>-19090351</v>
      </c>
      <c r="E27" s="28">
        <f t="shared" si="1"/>
        <v>-29401157</v>
      </c>
      <c r="F27" s="29">
        <f t="shared" si="1"/>
        <v>-34359948</v>
      </c>
      <c r="G27" s="27">
        <f t="shared" si="1"/>
        <v>-34360002</v>
      </c>
      <c r="H27" s="28">
        <f t="shared" si="1"/>
        <v>-11205475</v>
      </c>
      <c r="I27" s="30">
        <f t="shared" si="1"/>
        <v>-32638713</v>
      </c>
      <c r="J27" s="31">
        <f t="shared" si="1"/>
        <v>-41614400</v>
      </c>
      <c r="K27" s="27">
        <f t="shared" si="1"/>
        <v>-43196800</v>
      </c>
      <c r="L27" s="28">
        <f t="shared" si="1"/>
        <v>-44025350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990982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-247982</v>
      </c>
      <c r="E35" s="20">
        <v>68997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990982</v>
      </c>
      <c r="D36" s="27">
        <f aca="true" t="shared" si="2" ref="D36:L36">SUM(D31:D35)</f>
        <v>-247982</v>
      </c>
      <c r="E36" s="28">
        <f t="shared" si="2"/>
        <v>68997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-921164</v>
      </c>
      <c r="D38" s="33">
        <f aca="true" t="shared" si="3" ref="D38:L38">+D17+D27+D36</f>
        <v>-921164</v>
      </c>
      <c r="E38" s="34">
        <f t="shared" si="3"/>
        <v>-396509</v>
      </c>
      <c r="F38" s="35">
        <f t="shared" si="3"/>
        <v>1599426</v>
      </c>
      <c r="G38" s="33">
        <f t="shared" si="3"/>
        <v>-17690844</v>
      </c>
      <c r="H38" s="34">
        <f t="shared" si="3"/>
        <v>-97616</v>
      </c>
      <c r="I38" s="36">
        <f t="shared" si="3"/>
        <v>-154075</v>
      </c>
      <c r="J38" s="37">
        <f t="shared" si="3"/>
        <v>-3271656</v>
      </c>
      <c r="K38" s="33">
        <f t="shared" si="3"/>
        <v>-1458684</v>
      </c>
      <c r="L38" s="34">
        <f t="shared" si="3"/>
        <v>-3582605</v>
      </c>
    </row>
    <row r="39" spans="1:12" ht="13.5">
      <c r="A39" s="24" t="s">
        <v>45</v>
      </c>
      <c r="B39" s="18" t="s">
        <v>46</v>
      </c>
      <c r="C39" s="33">
        <v>2385904</v>
      </c>
      <c r="D39" s="33">
        <v>2385904</v>
      </c>
      <c r="E39" s="34">
        <v>1115766</v>
      </c>
      <c r="F39" s="35">
        <v>1092031</v>
      </c>
      <c r="G39" s="33">
        <v>111880</v>
      </c>
      <c r="H39" s="34">
        <v>111880</v>
      </c>
      <c r="I39" s="36">
        <v>719257</v>
      </c>
      <c r="J39" s="37"/>
      <c r="K39" s="33">
        <v>-3271656</v>
      </c>
      <c r="L39" s="34">
        <v>-4730340</v>
      </c>
    </row>
    <row r="40" spans="1:12" ht="13.5">
      <c r="A40" s="43" t="s">
        <v>47</v>
      </c>
      <c r="B40" s="44" t="s">
        <v>46</v>
      </c>
      <c r="C40" s="45">
        <v>1464740</v>
      </c>
      <c r="D40" s="45">
        <v>1464740</v>
      </c>
      <c r="E40" s="46">
        <v>719257</v>
      </c>
      <c r="F40" s="47">
        <v>2691456</v>
      </c>
      <c r="G40" s="45">
        <v>-17578964</v>
      </c>
      <c r="H40" s="46">
        <v>14264</v>
      </c>
      <c r="I40" s="48">
        <v>565182</v>
      </c>
      <c r="J40" s="49">
        <v>-3271656</v>
      </c>
      <c r="K40" s="45">
        <v>-4730340</v>
      </c>
      <c r="L40" s="46">
        <v>-8312945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65554521</v>
      </c>
      <c r="D6" s="19">
        <v>69736119</v>
      </c>
      <c r="E6" s="20">
        <v>79183582</v>
      </c>
      <c r="F6" s="21">
        <v>74138712</v>
      </c>
      <c r="G6" s="19">
        <v>74138712</v>
      </c>
      <c r="H6" s="20">
        <v>52434903</v>
      </c>
      <c r="I6" s="22">
        <v>84612893</v>
      </c>
      <c r="J6" s="23">
        <v>72273827</v>
      </c>
      <c r="K6" s="19">
        <v>76393435</v>
      </c>
      <c r="L6" s="20">
        <v>80671467</v>
      </c>
    </row>
    <row r="7" spans="1:12" ht="13.5">
      <c r="A7" s="24" t="s">
        <v>19</v>
      </c>
      <c r="B7" s="18"/>
      <c r="C7" s="19">
        <v>10047367</v>
      </c>
      <c r="D7" s="19">
        <v>8783829</v>
      </c>
      <c r="E7" s="20">
        <v>8136481</v>
      </c>
      <c r="F7" s="21">
        <v>8662500</v>
      </c>
      <c r="G7" s="19">
        <v>8662500</v>
      </c>
      <c r="H7" s="20">
        <v>6242562</v>
      </c>
      <c r="I7" s="22">
        <v>8553561</v>
      </c>
      <c r="J7" s="23">
        <v>8186062</v>
      </c>
      <c r="K7" s="19">
        <v>8652668</v>
      </c>
      <c r="L7" s="20">
        <v>9137217</v>
      </c>
    </row>
    <row r="8" spans="1:12" ht="13.5">
      <c r="A8" s="24" t="s">
        <v>20</v>
      </c>
      <c r="B8" s="18"/>
      <c r="C8" s="19">
        <v>18119138</v>
      </c>
      <c r="D8" s="19">
        <v>15607495</v>
      </c>
      <c r="E8" s="20">
        <v>9933731</v>
      </c>
      <c r="F8" s="21">
        <v>19285308</v>
      </c>
      <c r="G8" s="19">
        <v>19285308</v>
      </c>
      <c r="H8" s="20">
        <v>51523577</v>
      </c>
      <c r="I8" s="22">
        <v>171720637</v>
      </c>
      <c r="J8" s="23">
        <v>35270136</v>
      </c>
      <c r="K8" s="19">
        <v>37280530</v>
      </c>
      <c r="L8" s="20">
        <v>39368239</v>
      </c>
    </row>
    <row r="9" spans="1:12" ht="13.5">
      <c r="A9" s="24" t="s">
        <v>21</v>
      </c>
      <c r="B9" s="18" t="s">
        <v>22</v>
      </c>
      <c r="C9" s="19">
        <v>40072139</v>
      </c>
      <c r="D9" s="19">
        <v>52389896</v>
      </c>
      <c r="E9" s="20">
        <v>80331433</v>
      </c>
      <c r="F9" s="21">
        <v>141750000</v>
      </c>
      <c r="G9" s="19">
        <v>141750000</v>
      </c>
      <c r="H9" s="20">
        <v>125887000</v>
      </c>
      <c r="I9" s="22">
        <v>224742529</v>
      </c>
      <c r="J9" s="23">
        <v>137531000</v>
      </c>
      <c r="K9" s="19">
        <v>145370267</v>
      </c>
      <c r="L9" s="20">
        <v>153511002</v>
      </c>
    </row>
    <row r="10" spans="1:12" ht="13.5">
      <c r="A10" s="24" t="s">
        <v>23</v>
      </c>
      <c r="B10" s="18" t="s">
        <v>22</v>
      </c>
      <c r="C10" s="19">
        <v>17554714</v>
      </c>
      <c r="D10" s="19">
        <v>20987000</v>
      </c>
      <c r="E10" s="20">
        <v>32060000</v>
      </c>
      <c r="F10" s="21">
        <v>77008464</v>
      </c>
      <c r="G10" s="19">
        <v>77008464</v>
      </c>
      <c r="H10" s="20">
        <v>97870000</v>
      </c>
      <c r="I10" s="22"/>
      <c r="J10" s="23">
        <v>53161000</v>
      </c>
      <c r="K10" s="19">
        <v>56191177</v>
      </c>
      <c r="L10" s="20">
        <v>59337883</v>
      </c>
    </row>
    <row r="11" spans="1:12" ht="13.5">
      <c r="A11" s="24" t="s">
        <v>24</v>
      </c>
      <c r="B11" s="18"/>
      <c r="C11" s="19">
        <v>5046468</v>
      </c>
      <c r="D11" s="19">
        <v>5847967</v>
      </c>
      <c r="E11" s="20">
        <v>7220470</v>
      </c>
      <c r="F11" s="21">
        <v>9500004</v>
      </c>
      <c r="G11" s="19">
        <v>9500004</v>
      </c>
      <c r="H11" s="20"/>
      <c r="I11" s="22">
        <v>12149774</v>
      </c>
      <c r="J11" s="23">
        <v>12075000</v>
      </c>
      <c r="K11" s="19">
        <v>12763275</v>
      </c>
      <c r="L11" s="20">
        <v>13478018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-124980532</v>
      </c>
      <c r="D14" s="19">
        <v>-125631290</v>
      </c>
      <c r="E14" s="20">
        <v>-144060084</v>
      </c>
      <c r="F14" s="21">
        <v>-227011068</v>
      </c>
      <c r="G14" s="19">
        <v>-227011068</v>
      </c>
      <c r="H14" s="20">
        <v>-341671362</v>
      </c>
      <c r="I14" s="22">
        <v>-347799523</v>
      </c>
      <c r="J14" s="23">
        <v>-263167157</v>
      </c>
      <c r="K14" s="19">
        <v>-278167685</v>
      </c>
      <c r="L14" s="20">
        <v>-293745075</v>
      </c>
    </row>
    <row r="15" spans="1:12" ht="13.5">
      <c r="A15" s="24" t="s">
        <v>28</v>
      </c>
      <c r="B15" s="18"/>
      <c r="C15" s="19">
        <v>-1816</v>
      </c>
      <c r="D15" s="19">
        <v>-292710</v>
      </c>
      <c r="E15" s="20">
        <v>-505465</v>
      </c>
      <c r="F15" s="21">
        <v>-401328</v>
      </c>
      <c r="G15" s="19">
        <v>-401328</v>
      </c>
      <c r="H15" s="20">
        <v>-394910</v>
      </c>
      <c r="I15" s="22">
        <v>-479131</v>
      </c>
      <c r="J15" s="23">
        <v>-419996</v>
      </c>
      <c r="K15" s="19">
        <v>-443940</v>
      </c>
      <c r="L15" s="20">
        <v>-468800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-4773996</v>
      </c>
      <c r="G16" s="19">
        <v>-4773996</v>
      </c>
      <c r="H16" s="20"/>
      <c r="I16" s="22"/>
      <c r="J16" s="23">
        <v>-3962700</v>
      </c>
      <c r="K16" s="19">
        <v>-4188573</v>
      </c>
      <c r="L16" s="20">
        <v>-4423134</v>
      </c>
    </row>
    <row r="17" spans="1:12" ht="13.5">
      <c r="A17" s="25" t="s">
        <v>30</v>
      </c>
      <c r="B17" s="26"/>
      <c r="C17" s="27">
        <f>SUM(C6:C16)</f>
        <v>31411999</v>
      </c>
      <c r="D17" s="27">
        <f aca="true" t="shared" si="0" ref="D17:L17">SUM(D6:D16)</f>
        <v>47428306</v>
      </c>
      <c r="E17" s="28">
        <f t="shared" si="0"/>
        <v>72300148</v>
      </c>
      <c r="F17" s="29">
        <f t="shared" si="0"/>
        <v>98158596</v>
      </c>
      <c r="G17" s="27">
        <f t="shared" si="0"/>
        <v>98158596</v>
      </c>
      <c r="H17" s="30">
        <f t="shared" si="0"/>
        <v>-8108230</v>
      </c>
      <c r="I17" s="29">
        <f t="shared" si="0"/>
        <v>153500740</v>
      </c>
      <c r="J17" s="31">
        <f t="shared" si="0"/>
        <v>50947172</v>
      </c>
      <c r="K17" s="27">
        <f t="shared" si="0"/>
        <v>53851154</v>
      </c>
      <c r="L17" s="28">
        <f t="shared" si="0"/>
        <v>56866817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43502</v>
      </c>
      <c r="D21" s="19">
        <v>384091</v>
      </c>
      <c r="E21" s="20">
        <v>511472</v>
      </c>
      <c r="F21" s="38"/>
      <c r="G21" s="39"/>
      <c r="H21" s="40">
        <v>5554099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-1035319</v>
      </c>
      <c r="D24" s="19">
        <v>-25216</v>
      </c>
      <c r="E24" s="20">
        <v>-535454</v>
      </c>
      <c r="F24" s="21">
        <v>26000004</v>
      </c>
      <c r="G24" s="19">
        <v>26000004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-34540610</v>
      </c>
      <c r="D26" s="19">
        <v>-26434457</v>
      </c>
      <c r="E26" s="20">
        <v>-57664630</v>
      </c>
      <c r="F26" s="21">
        <v>-110194200</v>
      </c>
      <c r="G26" s="19">
        <v>-110194200</v>
      </c>
      <c r="H26" s="20">
        <v>-49053444</v>
      </c>
      <c r="I26" s="22">
        <v>-70730962</v>
      </c>
      <c r="J26" s="23">
        <v>-74070000</v>
      </c>
      <c r="K26" s="19">
        <v>-78291990</v>
      </c>
      <c r="L26" s="20">
        <v>-82676341</v>
      </c>
    </row>
    <row r="27" spans="1:12" ht="13.5">
      <c r="A27" s="25" t="s">
        <v>37</v>
      </c>
      <c r="B27" s="26"/>
      <c r="C27" s="27">
        <f>SUM(C21:C26)</f>
        <v>-35532427</v>
      </c>
      <c r="D27" s="27">
        <f aca="true" t="shared" si="1" ref="D27:L27">SUM(D21:D26)</f>
        <v>-26075582</v>
      </c>
      <c r="E27" s="28">
        <f t="shared" si="1"/>
        <v>-57688612</v>
      </c>
      <c r="F27" s="29">
        <f t="shared" si="1"/>
        <v>-84194196</v>
      </c>
      <c r="G27" s="27">
        <f t="shared" si="1"/>
        <v>-84194196</v>
      </c>
      <c r="H27" s="28">
        <f t="shared" si="1"/>
        <v>-43499345</v>
      </c>
      <c r="I27" s="30">
        <f t="shared" si="1"/>
        <v>-70730962</v>
      </c>
      <c r="J27" s="31">
        <f t="shared" si="1"/>
        <v>-74070000</v>
      </c>
      <c r="K27" s="27">
        <f t="shared" si="1"/>
        <v>-78291990</v>
      </c>
      <c r="L27" s="28">
        <f t="shared" si="1"/>
        <v>-82676341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56869542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-17372</v>
      </c>
      <c r="D35" s="19">
        <v>5969310</v>
      </c>
      <c r="E35" s="20">
        <v>-1286399</v>
      </c>
      <c r="F35" s="21">
        <v>-1266408</v>
      </c>
      <c r="G35" s="19">
        <v>-1266408</v>
      </c>
      <c r="H35" s="20"/>
      <c r="I35" s="22">
        <v>-723877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-17372</v>
      </c>
      <c r="D36" s="27">
        <f aca="true" t="shared" si="2" ref="D36:L36">SUM(D31:D35)</f>
        <v>5969310</v>
      </c>
      <c r="E36" s="28">
        <f t="shared" si="2"/>
        <v>-1286399</v>
      </c>
      <c r="F36" s="29">
        <f t="shared" si="2"/>
        <v>-1266408</v>
      </c>
      <c r="G36" s="27">
        <f t="shared" si="2"/>
        <v>-1266408</v>
      </c>
      <c r="H36" s="28">
        <f t="shared" si="2"/>
        <v>56869542</v>
      </c>
      <c r="I36" s="30">
        <f t="shared" si="2"/>
        <v>-723877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-4137800</v>
      </c>
      <c r="D38" s="33">
        <f aca="true" t="shared" si="3" ref="D38:L38">+D17+D27+D36</f>
        <v>27322034</v>
      </c>
      <c r="E38" s="34">
        <f t="shared" si="3"/>
        <v>13325137</v>
      </c>
      <c r="F38" s="35">
        <f t="shared" si="3"/>
        <v>12697992</v>
      </c>
      <c r="G38" s="33">
        <f t="shared" si="3"/>
        <v>12697992</v>
      </c>
      <c r="H38" s="34">
        <f t="shared" si="3"/>
        <v>5261967</v>
      </c>
      <c r="I38" s="36">
        <f t="shared" si="3"/>
        <v>82045901</v>
      </c>
      <c r="J38" s="37">
        <f t="shared" si="3"/>
        <v>-23122828</v>
      </c>
      <c r="K38" s="33">
        <f t="shared" si="3"/>
        <v>-24440836</v>
      </c>
      <c r="L38" s="34">
        <f t="shared" si="3"/>
        <v>-25809524</v>
      </c>
    </row>
    <row r="39" spans="1:12" ht="13.5">
      <c r="A39" s="24" t="s">
        <v>45</v>
      </c>
      <c r="B39" s="18" t="s">
        <v>46</v>
      </c>
      <c r="C39" s="33">
        <v>69209826</v>
      </c>
      <c r="D39" s="33">
        <v>83029162</v>
      </c>
      <c r="E39" s="34">
        <v>110350936</v>
      </c>
      <c r="F39" s="35">
        <v>122977629</v>
      </c>
      <c r="G39" s="33">
        <v>122977629</v>
      </c>
      <c r="H39" s="34">
        <v>6485662</v>
      </c>
      <c r="I39" s="36">
        <v>123676106</v>
      </c>
      <c r="J39" s="37">
        <v>199386000</v>
      </c>
      <c r="K39" s="33">
        <v>176263172</v>
      </c>
      <c r="L39" s="34">
        <v>151822336</v>
      </c>
    </row>
    <row r="40" spans="1:12" ht="13.5">
      <c r="A40" s="43" t="s">
        <v>47</v>
      </c>
      <c r="B40" s="44" t="s">
        <v>46</v>
      </c>
      <c r="C40" s="45">
        <v>65072026</v>
      </c>
      <c r="D40" s="45">
        <v>110351196</v>
      </c>
      <c r="E40" s="46">
        <v>123676073</v>
      </c>
      <c r="F40" s="47">
        <v>135675620</v>
      </c>
      <c r="G40" s="45">
        <v>135675620</v>
      </c>
      <c r="H40" s="46">
        <v>11747629</v>
      </c>
      <c r="I40" s="48">
        <v>205722007</v>
      </c>
      <c r="J40" s="49">
        <v>176263172</v>
      </c>
      <c r="K40" s="45">
        <v>151822336</v>
      </c>
      <c r="L40" s="46">
        <v>126012812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12888700</v>
      </c>
      <c r="D6" s="19">
        <v>14559056</v>
      </c>
      <c r="E6" s="20">
        <v>27723545</v>
      </c>
      <c r="F6" s="21">
        <v>16481892</v>
      </c>
      <c r="G6" s="19">
        <v>16481893</v>
      </c>
      <c r="H6" s="20">
        <v>22596634</v>
      </c>
      <c r="I6" s="22">
        <v>18448157</v>
      </c>
      <c r="J6" s="23">
        <v>25856596</v>
      </c>
      <c r="K6" s="19">
        <v>27331116</v>
      </c>
      <c r="L6" s="20">
        <v>28861220</v>
      </c>
    </row>
    <row r="7" spans="1:12" ht="13.5">
      <c r="A7" s="24" t="s">
        <v>19</v>
      </c>
      <c r="B7" s="18"/>
      <c r="C7" s="19">
        <v>23509948</v>
      </c>
      <c r="D7" s="19">
        <v>27401474</v>
      </c>
      <c r="E7" s="20">
        <v>23543510</v>
      </c>
      <c r="F7" s="21">
        <v>38827416</v>
      </c>
      <c r="G7" s="19">
        <v>38827412</v>
      </c>
      <c r="H7" s="20">
        <v>42535670</v>
      </c>
      <c r="I7" s="22">
        <v>31825905</v>
      </c>
      <c r="J7" s="23">
        <v>39488962</v>
      </c>
      <c r="K7" s="19">
        <v>41739832</v>
      </c>
      <c r="L7" s="20">
        <v>44077263</v>
      </c>
    </row>
    <row r="8" spans="1:12" ht="13.5">
      <c r="A8" s="24" t="s">
        <v>20</v>
      </c>
      <c r="B8" s="18"/>
      <c r="C8" s="19">
        <v>3258576</v>
      </c>
      <c r="D8" s="19">
        <v>3704988</v>
      </c>
      <c r="E8" s="20">
        <v>4516705</v>
      </c>
      <c r="F8" s="21">
        <v>4547268</v>
      </c>
      <c r="G8" s="19">
        <v>4547264</v>
      </c>
      <c r="H8" s="20">
        <v>21265268</v>
      </c>
      <c r="I8" s="22">
        <v>4355720</v>
      </c>
      <c r="J8" s="23">
        <v>4501943</v>
      </c>
      <c r="K8" s="19">
        <v>4758555</v>
      </c>
      <c r="L8" s="20">
        <v>5025033</v>
      </c>
    </row>
    <row r="9" spans="1:12" ht="13.5">
      <c r="A9" s="24" t="s">
        <v>21</v>
      </c>
      <c r="B9" s="18" t="s">
        <v>22</v>
      </c>
      <c r="C9" s="19">
        <v>69188000</v>
      </c>
      <c r="D9" s="19">
        <v>82649000</v>
      </c>
      <c r="E9" s="20">
        <v>105276877</v>
      </c>
      <c r="F9" s="21">
        <v>105326000</v>
      </c>
      <c r="G9" s="19">
        <v>105743000</v>
      </c>
      <c r="H9" s="20">
        <v>101832000</v>
      </c>
      <c r="I9" s="22">
        <v>105138589</v>
      </c>
      <c r="J9" s="23">
        <v>117306050</v>
      </c>
      <c r="K9" s="19">
        <v>123306050</v>
      </c>
      <c r="L9" s="20">
        <v>130755250</v>
      </c>
    </row>
    <row r="10" spans="1:12" ht="13.5">
      <c r="A10" s="24" t="s">
        <v>23</v>
      </c>
      <c r="B10" s="18" t="s">
        <v>22</v>
      </c>
      <c r="C10" s="19">
        <v>33714000</v>
      </c>
      <c r="D10" s="19">
        <v>52314000</v>
      </c>
      <c r="E10" s="20">
        <v>54457123</v>
      </c>
      <c r="F10" s="21">
        <v>65640000</v>
      </c>
      <c r="G10" s="19">
        <v>58779000</v>
      </c>
      <c r="H10" s="20">
        <v>60136000</v>
      </c>
      <c r="I10" s="22">
        <v>64286489</v>
      </c>
      <c r="J10" s="23">
        <v>36303950</v>
      </c>
      <c r="K10" s="19">
        <v>39701400</v>
      </c>
      <c r="L10" s="20">
        <v>45176750</v>
      </c>
    </row>
    <row r="11" spans="1:12" ht="13.5">
      <c r="A11" s="24" t="s">
        <v>24</v>
      </c>
      <c r="B11" s="18"/>
      <c r="C11" s="19">
        <v>5659883</v>
      </c>
      <c r="D11" s="19">
        <v>6209746</v>
      </c>
      <c r="E11" s="20">
        <v>7363866</v>
      </c>
      <c r="F11" s="21">
        <v>7384560</v>
      </c>
      <c r="G11" s="19">
        <v>7940420</v>
      </c>
      <c r="H11" s="20">
        <v>1586199</v>
      </c>
      <c r="I11" s="22">
        <v>10358697</v>
      </c>
      <c r="J11" s="23">
        <v>5032940</v>
      </c>
      <c r="K11" s="19">
        <v>5319821</v>
      </c>
      <c r="L11" s="20">
        <v>5617731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-114844430</v>
      </c>
      <c r="D14" s="19">
        <v>-122306072</v>
      </c>
      <c r="E14" s="20">
        <v>-169425709</v>
      </c>
      <c r="F14" s="21">
        <v>-148553900</v>
      </c>
      <c r="G14" s="19">
        <v>-159929826</v>
      </c>
      <c r="H14" s="20">
        <v>-362235345</v>
      </c>
      <c r="I14" s="22">
        <v>-181821519</v>
      </c>
      <c r="J14" s="23">
        <v>-182273726</v>
      </c>
      <c r="K14" s="19">
        <v>-187386420</v>
      </c>
      <c r="L14" s="20">
        <v>-186872856</v>
      </c>
    </row>
    <row r="15" spans="1:12" ht="13.5">
      <c r="A15" s="24" t="s">
        <v>28</v>
      </c>
      <c r="B15" s="18"/>
      <c r="C15" s="19">
        <v>-1119305</v>
      </c>
      <c r="D15" s="19">
        <v>-2895204</v>
      </c>
      <c r="E15" s="20">
        <v>570283</v>
      </c>
      <c r="F15" s="21">
        <v>-1105572</v>
      </c>
      <c r="G15" s="19">
        <v>-1105578</v>
      </c>
      <c r="H15" s="20"/>
      <c r="I15" s="22">
        <v>-887541</v>
      </c>
      <c r="J15" s="23">
        <v>-3717827</v>
      </c>
      <c r="K15" s="19">
        <v>-4232898</v>
      </c>
      <c r="L15" s="20">
        <v>-3912081</v>
      </c>
    </row>
    <row r="16" spans="1:12" ht="13.5">
      <c r="A16" s="24" t="s">
        <v>29</v>
      </c>
      <c r="B16" s="18" t="s">
        <v>22</v>
      </c>
      <c r="C16" s="19">
        <v>-2308512</v>
      </c>
      <c r="D16" s="19">
        <v>-2913255</v>
      </c>
      <c r="E16" s="20">
        <v>-2450840</v>
      </c>
      <c r="F16" s="21">
        <v>-4947960</v>
      </c>
      <c r="G16" s="19">
        <v>-4947962</v>
      </c>
      <c r="H16" s="20">
        <v>-505751</v>
      </c>
      <c r="I16" s="22"/>
      <c r="J16" s="23">
        <v>-5264634</v>
      </c>
      <c r="K16" s="19">
        <v>-5564718</v>
      </c>
      <c r="L16" s="20">
        <v>-5876342</v>
      </c>
    </row>
    <row r="17" spans="1:12" ht="13.5">
      <c r="A17" s="25" t="s">
        <v>30</v>
      </c>
      <c r="B17" s="26"/>
      <c r="C17" s="27">
        <f>SUM(C6:C16)</f>
        <v>29946860</v>
      </c>
      <c r="D17" s="27">
        <f aca="true" t="shared" si="0" ref="D17:L17">SUM(D6:D16)</f>
        <v>58723733</v>
      </c>
      <c r="E17" s="28">
        <f t="shared" si="0"/>
        <v>51575360</v>
      </c>
      <c r="F17" s="29">
        <f t="shared" si="0"/>
        <v>83599704</v>
      </c>
      <c r="G17" s="27">
        <f t="shared" si="0"/>
        <v>66335623</v>
      </c>
      <c r="H17" s="30">
        <f t="shared" si="0"/>
        <v>-112789325</v>
      </c>
      <c r="I17" s="29">
        <f t="shared" si="0"/>
        <v>51704497</v>
      </c>
      <c r="J17" s="31">
        <f t="shared" si="0"/>
        <v>37234254</v>
      </c>
      <c r="K17" s="27">
        <f t="shared" si="0"/>
        <v>44972738</v>
      </c>
      <c r="L17" s="28">
        <f t="shared" si="0"/>
        <v>62851968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42000</v>
      </c>
      <c r="D21" s="19"/>
      <c r="E21" s="20">
        <v>309536</v>
      </c>
      <c r="F21" s="38"/>
      <c r="G21" s="39"/>
      <c r="H21" s="40"/>
      <c r="I21" s="22">
        <v>276708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>
        <v>67716823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>
        <v>743640</v>
      </c>
      <c r="D24" s="19"/>
      <c r="E24" s="20"/>
      <c r="F24" s="21"/>
      <c r="G24" s="19"/>
      <c r="H24" s="20">
        <v>96420614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-42569942</v>
      </c>
      <c r="D26" s="19">
        <v>-56103692</v>
      </c>
      <c r="E26" s="20">
        <v>-60267775</v>
      </c>
      <c r="F26" s="21">
        <v>-74658000</v>
      </c>
      <c r="G26" s="19">
        <v>-77331183</v>
      </c>
      <c r="H26" s="20">
        <v>-55276176</v>
      </c>
      <c r="I26" s="22">
        <v>-59908306</v>
      </c>
      <c r="J26" s="23">
        <v>-36303950</v>
      </c>
      <c r="K26" s="19">
        <v>-39701400</v>
      </c>
      <c r="L26" s="20">
        <v>-45176750</v>
      </c>
    </row>
    <row r="27" spans="1:12" ht="13.5">
      <c r="A27" s="25" t="s">
        <v>37</v>
      </c>
      <c r="B27" s="26"/>
      <c r="C27" s="27">
        <f>SUM(C21:C26)</f>
        <v>-41784302</v>
      </c>
      <c r="D27" s="27">
        <f aca="true" t="shared" si="1" ref="D27:L27">SUM(D21:D26)</f>
        <v>-56103692</v>
      </c>
      <c r="E27" s="28">
        <f t="shared" si="1"/>
        <v>-59958239</v>
      </c>
      <c r="F27" s="29">
        <f t="shared" si="1"/>
        <v>-74658000</v>
      </c>
      <c r="G27" s="27">
        <f t="shared" si="1"/>
        <v>-77331183</v>
      </c>
      <c r="H27" s="28">
        <f t="shared" si="1"/>
        <v>108861261</v>
      </c>
      <c r="I27" s="30">
        <f t="shared" si="1"/>
        <v>-59631598</v>
      </c>
      <c r="J27" s="31">
        <f t="shared" si="1"/>
        <v>-36303950</v>
      </c>
      <c r="K27" s="27">
        <f t="shared" si="1"/>
        <v>-39701400</v>
      </c>
      <c r="L27" s="28">
        <f t="shared" si="1"/>
        <v>-45176750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207387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4569955</v>
      </c>
      <c r="D32" s="19"/>
      <c r="E32" s="20">
        <v>6349585</v>
      </c>
      <c r="F32" s="21">
        <v>3050000</v>
      </c>
      <c r="G32" s="19">
        <v>15000000</v>
      </c>
      <c r="H32" s="20"/>
      <c r="I32" s="22">
        <v>-243236</v>
      </c>
      <c r="J32" s="23">
        <v>20130000</v>
      </c>
      <c r="K32" s="19">
        <v>9700000</v>
      </c>
      <c r="L32" s="20">
        <v>4800000</v>
      </c>
    </row>
    <row r="33" spans="1:12" ht="13.5">
      <c r="A33" s="24" t="s">
        <v>41</v>
      </c>
      <c r="B33" s="18"/>
      <c r="C33" s="19"/>
      <c r="D33" s="19"/>
      <c r="E33" s="20">
        <v>1324222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-2740196</v>
      </c>
      <c r="D35" s="19">
        <v>-3084441</v>
      </c>
      <c r="E35" s="20">
        <v>-2653844</v>
      </c>
      <c r="F35" s="21">
        <v>-3470304</v>
      </c>
      <c r="G35" s="19">
        <v>-4000000</v>
      </c>
      <c r="H35" s="20">
        <v>-4242106</v>
      </c>
      <c r="I35" s="22"/>
      <c r="J35" s="23">
        <v>-11390829</v>
      </c>
      <c r="K35" s="19">
        <v>-13310257</v>
      </c>
      <c r="L35" s="20">
        <v>-12800922</v>
      </c>
    </row>
    <row r="36" spans="1:12" ht="13.5">
      <c r="A36" s="25" t="s">
        <v>43</v>
      </c>
      <c r="B36" s="26"/>
      <c r="C36" s="27">
        <f>SUM(C31:C35)</f>
        <v>2037146</v>
      </c>
      <c r="D36" s="27">
        <f aca="true" t="shared" si="2" ref="D36:L36">SUM(D31:D35)</f>
        <v>-3084441</v>
      </c>
      <c r="E36" s="28">
        <f t="shared" si="2"/>
        <v>5019963</v>
      </c>
      <c r="F36" s="29">
        <f t="shared" si="2"/>
        <v>-420304</v>
      </c>
      <c r="G36" s="27">
        <f t="shared" si="2"/>
        <v>11000000</v>
      </c>
      <c r="H36" s="28">
        <f t="shared" si="2"/>
        <v>-4242106</v>
      </c>
      <c r="I36" s="30">
        <f t="shared" si="2"/>
        <v>-243236</v>
      </c>
      <c r="J36" s="31">
        <f t="shared" si="2"/>
        <v>8739171</v>
      </c>
      <c r="K36" s="27">
        <f t="shared" si="2"/>
        <v>-3610257</v>
      </c>
      <c r="L36" s="28">
        <f t="shared" si="2"/>
        <v>-8000922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-9800296</v>
      </c>
      <c r="D38" s="33">
        <f aca="true" t="shared" si="3" ref="D38:L38">+D17+D27+D36</f>
        <v>-464400</v>
      </c>
      <c r="E38" s="34">
        <f t="shared" si="3"/>
        <v>-3362916</v>
      </c>
      <c r="F38" s="35">
        <f t="shared" si="3"/>
        <v>8521400</v>
      </c>
      <c r="G38" s="33">
        <f t="shared" si="3"/>
        <v>4440</v>
      </c>
      <c r="H38" s="34">
        <f t="shared" si="3"/>
        <v>-8170170</v>
      </c>
      <c r="I38" s="36">
        <f t="shared" si="3"/>
        <v>-8170337</v>
      </c>
      <c r="J38" s="37">
        <f t="shared" si="3"/>
        <v>9669475</v>
      </c>
      <c r="K38" s="33">
        <f t="shared" si="3"/>
        <v>1661081</v>
      </c>
      <c r="L38" s="34">
        <f t="shared" si="3"/>
        <v>9674296</v>
      </c>
    </row>
    <row r="39" spans="1:12" ht="13.5">
      <c r="A39" s="24" t="s">
        <v>45</v>
      </c>
      <c r="B39" s="18" t="s">
        <v>46</v>
      </c>
      <c r="C39" s="33">
        <v>23401728</v>
      </c>
      <c r="D39" s="33">
        <v>13601515</v>
      </c>
      <c r="E39" s="34">
        <v>13137115</v>
      </c>
      <c r="F39" s="35">
        <v>10564095</v>
      </c>
      <c r="G39" s="33">
        <v>9774199</v>
      </c>
      <c r="H39" s="34">
        <v>9774199</v>
      </c>
      <c r="I39" s="36">
        <v>9774199</v>
      </c>
      <c r="J39" s="37">
        <v>9778640</v>
      </c>
      <c r="K39" s="33">
        <v>19448115</v>
      </c>
      <c r="L39" s="34">
        <v>21109196</v>
      </c>
    </row>
    <row r="40" spans="1:12" ht="13.5">
      <c r="A40" s="43" t="s">
        <v>47</v>
      </c>
      <c r="B40" s="44" t="s">
        <v>46</v>
      </c>
      <c r="C40" s="45">
        <v>13601432</v>
      </c>
      <c r="D40" s="45">
        <v>13137115</v>
      </c>
      <c r="E40" s="46">
        <v>9774199</v>
      </c>
      <c r="F40" s="47">
        <v>19085496</v>
      </c>
      <c r="G40" s="45">
        <v>9778639</v>
      </c>
      <c r="H40" s="46">
        <v>1604029</v>
      </c>
      <c r="I40" s="48">
        <v>1603862</v>
      </c>
      <c r="J40" s="49">
        <v>19448115</v>
      </c>
      <c r="K40" s="45">
        <v>21109196</v>
      </c>
      <c r="L40" s="46">
        <v>30783492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51149862</v>
      </c>
      <c r="D6" s="19">
        <v>60900219</v>
      </c>
      <c r="E6" s="20">
        <v>60407178</v>
      </c>
      <c r="F6" s="21">
        <v>66315984</v>
      </c>
      <c r="G6" s="19">
        <v>66671691</v>
      </c>
      <c r="H6" s="20">
        <v>40825704</v>
      </c>
      <c r="I6" s="22">
        <v>65149935</v>
      </c>
      <c r="J6" s="23">
        <v>68000004</v>
      </c>
      <c r="K6" s="19">
        <v>72012000</v>
      </c>
      <c r="L6" s="20">
        <v>76260708</v>
      </c>
    </row>
    <row r="7" spans="1:12" ht="13.5">
      <c r="A7" s="24" t="s">
        <v>19</v>
      </c>
      <c r="B7" s="18"/>
      <c r="C7" s="19">
        <v>209493157</v>
      </c>
      <c r="D7" s="19">
        <v>224762666</v>
      </c>
      <c r="E7" s="20">
        <v>238008500</v>
      </c>
      <c r="F7" s="21">
        <v>265029920</v>
      </c>
      <c r="G7" s="19">
        <v>223227438</v>
      </c>
      <c r="H7" s="20">
        <v>155221477</v>
      </c>
      <c r="I7" s="22">
        <v>210379295</v>
      </c>
      <c r="J7" s="23">
        <v>242336484</v>
      </c>
      <c r="K7" s="19">
        <v>265370121</v>
      </c>
      <c r="L7" s="20">
        <v>290599134</v>
      </c>
    </row>
    <row r="8" spans="1:12" ht="13.5">
      <c r="A8" s="24" t="s">
        <v>20</v>
      </c>
      <c r="B8" s="18"/>
      <c r="C8" s="19">
        <v>9589911</v>
      </c>
      <c r="D8" s="19">
        <v>13730920</v>
      </c>
      <c r="E8" s="20">
        <v>14096587</v>
      </c>
      <c r="F8" s="21">
        <v>9881352</v>
      </c>
      <c r="G8" s="19">
        <v>8966967</v>
      </c>
      <c r="H8" s="20">
        <v>505106725</v>
      </c>
      <c r="I8" s="22">
        <v>36248622</v>
      </c>
      <c r="J8" s="23">
        <v>50108604</v>
      </c>
      <c r="K8" s="19">
        <v>54046003</v>
      </c>
      <c r="L8" s="20">
        <v>55737990</v>
      </c>
    </row>
    <row r="9" spans="1:12" ht="13.5">
      <c r="A9" s="24" t="s">
        <v>21</v>
      </c>
      <c r="B9" s="18" t="s">
        <v>22</v>
      </c>
      <c r="C9" s="19">
        <v>114136593</v>
      </c>
      <c r="D9" s="19">
        <v>119258832</v>
      </c>
      <c r="E9" s="20">
        <v>135291689</v>
      </c>
      <c r="F9" s="21">
        <v>114588000</v>
      </c>
      <c r="G9" s="19">
        <v>115213000</v>
      </c>
      <c r="H9" s="20">
        <v>28774000</v>
      </c>
      <c r="I9" s="22">
        <v>127130204</v>
      </c>
      <c r="J9" s="23">
        <v>124650000</v>
      </c>
      <c r="K9" s="19">
        <v>135522000</v>
      </c>
      <c r="L9" s="20">
        <v>143762000</v>
      </c>
    </row>
    <row r="10" spans="1:12" ht="13.5">
      <c r="A10" s="24" t="s">
        <v>23</v>
      </c>
      <c r="B10" s="18" t="s">
        <v>22</v>
      </c>
      <c r="C10" s="19">
        <v>22782000</v>
      </c>
      <c r="D10" s="19">
        <v>45425502</v>
      </c>
      <c r="E10" s="20">
        <v>39935943</v>
      </c>
      <c r="F10" s="21">
        <v>55077999</v>
      </c>
      <c r="G10" s="19">
        <v>39078000</v>
      </c>
      <c r="H10" s="20">
        <v>76554000</v>
      </c>
      <c r="I10" s="22">
        <v>30154620</v>
      </c>
      <c r="J10" s="23">
        <v>52740000</v>
      </c>
      <c r="K10" s="19">
        <v>54769000</v>
      </c>
      <c r="L10" s="20">
        <v>56911000</v>
      </c>
    </row>
    <row r="11" spans="1:12" ht="13.5">
      <c r="A11" s="24" t="s">
        <v>24</v>
      </c>
      <c r="B11" s="18"/>
      <c r="C11" s="19">
        <v>4369190</v>
      </c>
      <c r="D11" s="19">
        <v>3165994</v>
      </c>
      <c r="E11" s="20">
        <v>1774825</v>
      </c>
      <c r="F11" s="21">
        <v>1972106</v>
      </c>
      <c r="G11" s="19">
        <v>1094392</v>
      </c>
      <c r="H11" s="20">
        <v>-8794769</v>
      </c>
      <c r="I11" s="22">
        <v>1885510</v>
      </c>
      <c r="J11" s="23">
        <v>1762992</v>
      </c>
      <c r="K11" s="19">
        <v>1867017</v>
      </c>
      <c r="L11" s="20">
        <v>1977171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-286537200</v>
      </c>
      <c r="D14" s="19">
        <v>-385669933</v>
      </c>
      <c r="E14" s="20">
        <v>-484235069</v>
      </c>
      <c r="F14" s="21">
        <v>-476231820</v>
      </c>
      <c r="G14" s="19">
        <v>-419347118</v>
      </c>
      <c r="H14" s="20">
        <v>-684068258</v>
      </c>
      <c r="I14" s="22">
        <v>-430117204</v>
      </c>
      <c r="J14" s="23">
        <v>-457859245</v>
      </c>
      <c r="K14" s="19">
        <v>-500154500</v>
      </c>
      <c r="L14" s="20">
        <v>-539013733</v>
      </c>
    </row>
    <row r="15" spans="1:12" ht="13.5">
      <c r="A15" s="24" t="s">
        <v>28</v>
      </c>
      <c r="B15" s="18"/>
      <c r="C15" s="19">
        <v>-3873485</v>
      </c>
      <c r="D15" s="19"/>
      <c r="E15" s="20">
        <v>-340939</v>
      </c>
      <c r="F15" s="21">
        <v>-959400</v>
      </c>
      <c r="G15" s="19">
        <v>-80654</v>
      </c>
      <c r="H15" s="20">
        <v>-90677</v>
      </c>
      <c r="I15" s="22">
        <v>-16078</v>
      </c>
      <c r="J15" s="23">
        <v>-620000</v>
      </c>
      <c r="K15" s="19">
        <v>-656580</v>
      </c>
      <c r="L15" s="20">
        <v>-695319</v>
      </c>
    </row>
    <row r="16" spans="1:12" ht="13.5">
      <c r="A16" s="24" t="s">
        <v>29</v>
      </c>
      <c r="B16" s="18" t="s">
        <v>22</v>
      </c>
      <c r="C16" s="19">
        <v>-95936961</v>
      </c>
      <c r="D16" s="19">
        <v>-33978397</v>
      </c>
      <c r="E16" s="20">
        <v>-23392499</v>
      </c>
      <c r="F16" s="21">
        <v>-17237000</v>
      </c>
      <c r="G16" s="19">
        <v>-17604861</v>
      </c>
      <c r="H16" s="20">
        <v>-36463883</v>
      </c>
      <c r="I16" s="22">
        <v>-16271361</v>
      </c>
      <c r="J16" s="23">
        <v>-18150996</v>
      </c>
      <c r="K16" s="19">
        <v>-19222000</v>
      </c>
      <c r="L16" s="20">
        <v>-20356000</v>
      </c>
    </row>
    <row r="17" spans="1:12" ht="13.5">
      <c r="A17" s="25" t="s">
        <v>30</v>
      </c>
      <c r="B17" s="26"/>
      <c r="C17" s="27">
        <f>SUM(C6:C16)</f>
        <v>25173067</v>
      </c>
      <c r="D17" s="27">
        <f aca="true" t="shared" si="0" ref="D17:L17">SUM(D6:D16)</f>
        <v>47595803</v>
      </c>
      <c r="E17" s="28">
        <f t="shared" si="0"/>
        <v>-18453785</v>
      </c>
      <c r="F17" s="29">
        <f t="shared" si="0"/>
        <v>18437141</v>
      </c>
      <c r="G17" s="27">
        <f t="shared" si="0"/>
        <v>17218855</v>
      </c>
      <c r="H17" s="30">
        <f t="shared" si="0"/>
        <v>77064319</v>
      </c>
      <c r="I17" s="29">
        <f t="shared" si="0"/>
        <v>24543543</v>
      </c>
      <c r="J17" s="31">
        <f t="shared" si="0"/>
        <v>62967843</v>
      </c>
      <c r="K17" s="27">
        <f t="shared" si="0"/>
        <v>63553061</v>
      </c>
      <c r="L17" s="28">
        <f t="shared" si="0"/>
        <v>65182951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676643</v>
      </c>
      <c r="E21" s="20"/>
      <c r="F21" s="38"/>
      <c r="G21" s="39"/>
      <c r="H21" s="40">
        <v>25856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-48251574</v>
      </c>
      <c r="D26" s="19">
        <v>-59670366</v>
      </c>
      <c r="E26" s="20">
        <v>-56190923</v>
      </c>
      <c r="F26" s="21">
        <v>-55077999</v>
      </c>
      <c r="G26" s="19">
        <v>-16520633</v>
      </c>
      <c r="H26" s="20">
        <v>-5683302</v>
      </c>
      <c r="I26" s="22">
        <v>-26456286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-48251574</v>
      </c>
      <c r="D27" s="27">
        <f aca="true" t="shared" si="1" ref="D27:L27">SUM(D21:D26)</f>
        <v>-58993723</v>
      </c>
      <c r="E27" s="28">
        <f t="shared" si="1"/>
        <v>-56190923</v>
      </c>
      <c r="F27" s="29">
        <f t="shared" si="1"/>
        <v>-55077999</v>
      </c>
      <c r="G27" s="27">
        <f t="shared" si="1"/>
        <v>-16520633</v>
      </c>
      <c r="H27" s="28">
        <f t="shared" si="1"/>
        <v>-5657446</v>
      </c>
      <c r="I27" s="30">
        <f t="shared" si="1"/>
        <v>-26456286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9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153127</v>
      </c>
      <c r="H33" s="40">
        <v>153127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-6980619</v>
      </c>
      <c r="D35" s="19">
        <v>-5117486</v>
      </c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-6980619</v>
      </c>
      <c r="D36" s="27">
        <f aca="true" t="shared" si="2" ref="D36:L36">SUM(D31:D35)</f>
        <v>-5117486</v>
      </c>
      <c r="E36" s="28">
        <f t="shared" si="2"/>
        <v>0</v>
      </c>
      <c r="F36" s="29">
        <f t="shared" si="2"/>
        <v>0</v>
      </c>
      <c r="G36" s="27">
        <f t="shared" si="2"/>
        <v>153127</v>
      </c>
      <c r="H36" s="28">
        <f t="shared" si="2"/>
        <v>153127</v>
      </c>
      <c r="I36" s="30">
        <f t="shared" si="2"/>
        <v>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-30059126</v>
      </c>
      <c r="D38" s="33">
        <f aca="true" t="shared" si="3" ref="D38:L38">+D17+D27+D36</f>
        <v>-16515406</v>
      </c>
      <c r="E38" s="34">
        <f t="shared" si="3"/>
        <v>-74644708</v>
      </c>
      <c r="F38" s="35">
        <f t="shared" si="3"/>
        <v>-36640858</v>
      </c>
      <c r="G38" s="33">
        <f t="shared" si="3"/>
        <v>851349</v>
      </c>
      <c r="H38" s="34">
        <f t="shared" si="3"/>
        <v>71560000</v>
      </c>
      <c r="I38" s="36">
        <f t="shared" si="3"/>
        <v>-1912734</v>
      </c>
      <c r="J38" s="37">
        <f t="shared" si="3"/>
        <v>62967843</v>
      </c>
      <c r="K38" s="33">
        <f t="shared" si="3"/>
        <v>63553061</v>
      </c>
      <c r="L38" s="34">
        <f t="shared" si="3"/>
        <v>65182951</v>
      </c>
    </row>
    <row r="39" spans="1:12" ht="13.5">
      <c r="A39" s="24" t="s">
        <v>45</v>
      </c>
      <c r="B39" s="18" t="s">
        <v>46</v>
      </c>
      <c r="C39" s="33">
        <v>83210605</v>
      </c>
      <c r="D39" s="33">
        <v>53151479</v>
      </c>
      <c r="E39" s="34">
        <v>36636073</v>
      </c>
      <c r="F39" s="35">
        <v>36636073</v>
      </c>
      <c r="G39" s="33"/>
      <c r="H39" s="34">
        <v>36607863</v>
      </c>
      <c r="I39" s="36">
        <v>13621709</v>
      </c>
      <c r="J39" s="37"/>
      <c r="K39" s="33">
        <v>62967843</v>
      </c>
      <c r="L39" s="34">
        <v>126520904</v>
      </c>
    </row>
    <row r="40" spans="1:12" ht="13.5">
      <c r="A40" s="43" t="s">
        <v>47</v>
      </c>
      <c r="B40" s="44" t="s">
        <v>46</v>
      </c>
      <c r="C40" s="45">
        <v>53151479</v>
      </c>
      <c r="D40" s="45">
        <v>36636073</v>
      </c>
      <c r="E40" s="46">
        <v>-38008635</v>
      </c>
      <c r="F40" s="47">
        <v>-61195551</v>
      </c>
      <c r="G40" s="45">
        <v>851349</v>
      </c>
      <c r="H40" s="46"/>
      <c r="I40" s="48">
        <v>11708975</v>
      </c>
      <c r="J40" s="49">
        <v>62967843</v>
      </c>
      <c r="K40" s="45">
        <v>126520904</v>
      </c>
      <c r="L40" s="46">
        <v>191703855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16563999</v>
      </c>
      <c r="D6" s="19">
        <v>14729173</v>
      </c>
      <c r="E6" s="20">
        <v>14109021</v>
      </c>
      <c r="F6" s="21">
        <v>16624269</v>
      </c>
      <c r="G6" s="19">
        <v>16599761</v>
      </c>
      <c r="H6" s="20">
        <v>15006362</v>
      </c>
      <c r="I6" s="22">
        <v>15038506</v>
      </c>
      <c r="J6" s="23">
        <v>18000000</v>
      </c>
      <c r="K6" s="19">
        <v>21500000</v>
      </c>
      <c r="L6" s="20">
        <v>22000000</v>
      </c>
    </row>
    <row r="7" spans="1:12" ht="13.5">
      <c r="A7" s="24" t="s">
        <v>19</v>
      </c>
      <c r="B7" s="18"/>
      <c r="C7" s="19"/>
      <c r="D7" s="19">
        <v>1654134</v>
      </c>
      <c r="E7" s="20"/>
      <c r="F7" s="21">
        <v>894828</v>
      </c>
      <c r="G7" s="19">
        <v>894828</v>
      </c>
      <c r="H7" s="20">
        <v>724068</v>
      </c>
      <c r="I7" s="22"/>
      <c r="J7" s="23">
        <v>700000</v>
      </c>
      <c r="K7" s="19">
        <v>1000000</v>
      </c>
      <c r="L7" s="20">
        <v>1004573</v>
      </c>
    </row>
    <row r="8" spans="1:12" ht="13.5">
      <c r="A8" s="24" t="s">
        <v>20</v>
      </c>
      <c r="B8" s="18"/>
      <c r="C8" s="19"/>
      <c r="D8" s="19">
        <v>2102040</v>
      </c>
      <c r="E8" s="20">
        <v>1202300</v>
      </c>
      <c r="F8" s="21">
        <v>1281419</v>
      </c>
      <c r="G8" s="19">
        <v>2045032</v>
      </c>
      <c r="H8" s="20">
        <v>6778812</v>
      </c>
      <c r="I8" s="22">
        <v>2067835</v>
      </c>
      <c r="J8" s="23">
        <v>3568688</v>
      </c>
      <c r="K8" s="19">
        <v>5127998</v>
      </c>
      <c r="L8" s="20">
        <v>6183505</v>
      </c>
    </row>
    <row r="9" spans="1:12" ht="13.5">
      <c r="A9" s="24" t="s">
        <v>21</v>
      </c>
      <c r="B9" s="18" t="s">
        <v>22</v>
      </c>
      <c r="C9" s="19">
        <v>144071982</v>
      </c>
      <c r="D9" s="19">
        <v>101320170</v>
      </c>
      <c r="E9" s="20">
        <v>113968902</v>
      </c>
      <c r="F9" s="21">
        <v>124761001</v>
      </c>
      <c r="G9" s="19">
        <v>124711001</v>
      </c>
      <c r="H9" s="20">
        <v>123973000</v>
      </c>
      <c r="I9" s="22">
        <v>169128000</v>
      </c>
      <c r="J9" s="23">
        <v>131847000</v>
      </c>
      <c r="K9" s="19">
        <v>139908000</v>
      </c>
      <c r="L9" s="20">
        <v>143598000</v>
      </c>
    </row>
    <row r="10" spans="1:12" ht="13.5">
      <c r="A10" s="24" t="s">
        <v>23</v>
      </c>
      <c r="B10" s="18" t="s">
        <v>22</v>
      </c>
      <c r="C10" s="19"/>
      <c r="D10" s="19">
        <v>42891001</v>
      </c>
      <c r="E10" s="20">
        <v>47505098</v>
      </c>
      <c r="F10" s="21">
        <v>44417001</v>
      </c>
      <c r="G10" s="19">
        <v>44417001</v>
      </c>
      <c r="H10" s="20">
        <v>43417000</v>
      </c>
      <c r="I10" s="22"/>
      <c r="J10" s="23">
        <v>58378200</v>
      </c>
      <c r="K10" s="19">
        <v>44075000</v>
      </c>
      <c r="L10" s="20">
        <v>45866000</v>
      </c>
    </row>
    <row r="11" spans="1:12" ht="13.5">
      <c r="A11" s="24" t="s">
        <v>24</v>
      </c>
      <c r="B11" s="18"/>
      <c r="C11" s="19">
        <v>476343</v>
      </c>
      <c r="D11" s="19">
        <v>3034865</v>
      </c>
      <c r="E11" s="20">
        <v>1813802</v>
      </c>
      <c r="F11" s="21">
        <v>1720393</v>
      </c>
      <c r="G11" s="19">
        <v>1720393</v>
      </c>
      <c r="H11" s="20">
        <v>1579988</v>
      </c>
      <c r="I11" s="22">
        <v>1662647</v>
      </c>
      <c r="J11" s="23">
        <v>1830503</v>
      </c>
      <c r="K11" s="19">
        <v>1934842</v>
      </c>
      <c r="L11" s="20">
        <v>2043193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-110319876</v>
      </c>
      <c r="D14" s="19">
        <v>-113552827</v>
      </c>
      <c r="E14" s="20">
        <v>-137562059</v>
      </c>
      <c r="F14" s="21">
        <v>-135288889</v>
      </c>
      <c r="G14" s="19">
        <v>-101245708</v>
      </c>
      <c r="H14" s="20">
        <v>-152363600</v>
      </c>
      <c r="I14" s="22">
        <v>-143862477</v>
      </c>
      <c r="J14" s="23">
        <v>-152077801</v>
      </c>
      <c r="K14" s="19">
        <v>-160799093</v>
      </c>
      <c r="L14" s="20">
        <v>-169804308</v>
      </c>
    </row>
    <row r="15" spans="1:12" ht="13.5">
      <c r="A15" s="24" t="s">
        <v>28</v>
      </c>
      <c r="B15" s="18"/>
      <c r="C15" s="19">
        <v>-389090</v>
      </c>
      <c r="D15" s="19">
        <v>-257228</v>
      </c>
      <c r="E15" s="20">
        <v>-128738</v>
      </c>
      <c r="F15" s="21">
        <v>-482039</v>
      </c>
      <c r="G15" s="19"/>
      <c r="H15" s="20">
        <v>-877</v>
      </c>
      <c r="I15" s="22">
        <v>-142175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-217136</v>
      </c>
      <c r="G16" s="19">
        <v>-42637421</v>
      </c>
      <c r="H16" s="20"/>
      <c r="I16" s="22"/>
      <c r="J16" s="23">
        <v>-150000</v>
      </c>
      <c r="K16" s="19">
        <v>-1974503</v>
      </c>
      <c r="L16" s="20">
        <v>-2085075</v>
      </c>
    </row>
    <row r="17" spans="1:12" ht="13.5">
      <c r="A17" s="25" t="s">
        <v>30</v>
      </c>
      <c r="B17" s="26"/>
      <c r="C17" s="27">
        <f>SUM(C6:C16)</f>
        <v>50403358</v>
      </c>
      <c r="D17" s="27">
        <f aca="true" t="shared" si="0" ref="D17:L17">SUM(D6:D16)</f>
        <v>51921328</v>
      </c>
      <c r="E17" s="28">
        <f t="shared" si="0"/>
        <v>40908326</v>
      </c>
      <c r="F17" s="29">
        <f t="shared" si="0"/>
        <v>53710847</v>
      </c>
      <c r="G17" s="27">
        <f t="shared" si="0"/>
        <v>46504887</v>
      </c>
      <c r="H17" s="30">
        <f t="shared" si="0"/>
        <v>39114753</v>
      </c>
      <c r="I17" s="29">
        <f t="shared" si="0"/>
        <v>43892336</v>
      </c>
      <c r="J17" s="31">
        <f t="shared" si="0"/>
        <v>62096590</v>
      </c>
      <c r="K17" s="27">
        <f t="shared" si="0"/>
        <v>50772244</v>
      </c>
      <c r="L17" s="28">
        <f t="shared" si="0"/>
        <v>48805888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-46705955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11404260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>
        <v>243597</v>
      </c>
      <c r="D23" s="19">
        <v>-239787</v>
      </c>
      <c r="E23" s="20">
        <v>-30560</v>
      </c>
      <c r="F23" s="38">
        <v>322317</v>
      </c>
      <c r="G23" s="39">
        <v>322321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114177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-53006075</v>
      </c>
      <c r="D26" s="19">
        <v>-36682841</v>
      </c>
      <c r="E26" s="20">
        <v>-49516773</v>
      </c>
      <c r="F26" s="21">
        <v>-54167004</v>
      </c>
      <c r="G26" s="19">
        <v>-50115996</v>
      </c>
      <c r="H26" s="20">
        <v>-53205084</v>
      </c>
      <c r="I26" s="22">
        <v>-53918</v>
      </c>
      <c r="J26" s="23">
        <v>-64089000</v>
      </c>
      <c r="K26" s="19">
        <v>-50803000</v>
      </c>
      <c r="L26" s="20">
        <v>-49064000</v>
      </c>
    </row>
    <row r="27" spans="1:12" ht="13.5">
      <c r="A27" s="25" t="s">
        <v>37</v>
      </c>
      <c r="B27" s="26"/>
      <c r="C27" s="27">
        <f>SUM(C21:C26)</f>
        <v>-52648301</v>
      </c>
      <c r="D27" s="27">
        <f aca="true" t="shared" si="1" ref="D27:L27">SUM(D21:D26)</f>
        <v>-36922628</v>
      </c>
      <c r="E27" s="28">
        <f t="shared" si="1"/>
        <v>-49547333</v>
      </c>
      <c r="F27" s="29">
        <f t="shared" si="1"/>
        <v>-53844687</v>
      </c>
      <c r="G27" s="27">
        <f t="shared" si="1"/>
        <v>-49793675</v>
      </c>
      <c r="H27" s="28">
        <f t="shared" si="1"/>
        <v>-41800824</v>
      </c>
      <c r="I27" s="30">
        <f t="shared" si="1"/>
        <v>-46759873</v>
      </c>
      <c r="J27" s="31">
        <f t="shared" si="1"/>
        <v>-64089000</v>
      </c>
      <c r="K27" s="27">
        <f t="shared" si="1"/>
        <v>-50803000</v>
      </c>
      <c r="L27" s="28">
        <f t="shared" si="1"/>
        <v>-49064000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2700000</v>
      </c>
      <c r="D32" s="19"/>
      <c r="E32" s="20"/>
      <c r="F32" s="21">
        <v>5949996</v>
      </c>
      <c r="G32" s="19">
        <v>3550000</v>
      </c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>
        <v>7000</v>
      </c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-280404</v>
      </c>
      <c r="D35" s="19">
        <v>-280889</v>
      </c>
      <c r="E35" s="20">
        <v>-492934</v>
      </c>
      <c r="F35" s="21">
        <v>-1523729</v>
      </c>
      <c r="G35" s="19">
        <v>-200446</v>
      </c>
      <c r="H35" s="20">
        <v>-53918</v>
      </c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2419596</v>
      </c>
      <c r="D36" s="27">
        <f aca="true" t="shared" si="2" ref="D36:L36">SUM(D31:D35)</f>
        <v>-280889</v>
      </c>
      <c r="E36" s="28">
        <f t="shared" si="2"/>
        <v>-492934</v>
      </c>
      <c r="F36" s="29">
        <f t="shared" si="2"/>
        <v>4426267</v>
      </c>
      <c r="G36" s="27">
        <f t="shared" si="2"/>
        <v>3349554</v>
      </c>
      <c r="H36" s="28">
        <f t="shared" si="2"/>
        <v>-53918</v>
      </c>
      <c r="I36" s="30">
        <f t="shared" si="2"/>
        <v>0</v>
      </c>
      <c r="J36" s="31">
        <f t="shared" si="2"/>
        <v>7000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174653</v>
      </c>
      <c r="D38" s="33">
        <f aca="true" t="shared" si="3" ref="D38:L38">+D17+D27+D36</f>
        <v>14717811</v>
      </c>
      <c r="E38" s="34">
        <f t="shared" si="3"/>
        <v>-9131941</v>
      </c>
      <c r="F38" s="35">
        <f t="shared" si="3"/>
        <v>4292427</v>
      </c>
      <c r="G38" s="33">
        <f t="shared" si="3"/>
        <v>60766</v>
      </c>
      <c r="H38" s="34">
        <f t="shared" si="3"/>
        <v>-2739989</v>
      </c>
      <c r="I38" s="36">
        <f t="shared" si="3"/>
        <v>-2867537</v>
      </c>
      <c r="J38" s="37">
        <f t="shared" si="3"/>
        <v>-1985410</v>
      </c>
      <c r="K38" s="33">
        <f t="shared" si="3"/>
        <v>-30756</v>
      </c>
      <c r="L38" s="34">
        <f t="shared" si="3"/>
        <v>-258112</v>
      </c>
    </row>
    <row r="39" spans="1:12" ht="13.5">
      <c r="A39" s="24" t="s">
        <v>45</v>
      </c>
      <c r="B39" s="18" t="s">
        <v>46</v>
      </c>
      <c r="C39" s="33">
        <v>785265</v>
      </c>
      <c r="D39" s="33">
        <v>959918</v>
      </c>
      <c r="E39" s="34">
        <v>15677729</v>
      </c>
      <c r="F39" s="35">
        <v>11482705</v>
      </c>
      <c r="G39" s="33">
        <v>6545788</v>
      </c>
      <c r="H39" s="34">
        <v>6508710</v>
      </c>
      <c r="I39" s="36">
        <v>6545788</v>
      </c>
      <c r="J39" s="37">
        <v>2500000</v>
      </c>
      <c r="K39" s="33">
        <v>514590</v>
      </c>
      <c r="L39" s="34">
        <v>483834</v>
      </c>
    </row>
    <row r="40" spans="1:12" ht="13.5">
      <c r="A40" s="43" t="s">
        <v>47</v>
      </c>
      <c r="B40" s="44" t="s">
        <v>46</v>
      </c>
      <c r="C40" s="45">
        <v>959918</v>
      </c>
      <c r="D40" s="45">
        <v>15677729</v>
      </c>
      <c r="E40" s="46">
        <v>6545788</v>
      </c>
      <c r="F40" s="47">
        <v>15775133</v>
      </c>
      <c r="G40" s="45">
        <v>6606555</v>
      </c>
      <c r="H40" s="46">
        <v>3768721</v>
      </c>
      <c r="I40" s="48">
        <v>3678251</v>
      </c>
      <c r="J40" s="49">
        <v>514590</v>
      </c>
      <c r="K40" s="45">
        <v>483834</v>
      </c>
      <c r="L40" s="46">
        <v>225722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31445161</v>
      </c>
      <c r="D6" s="19">
        <v>55859670</v>
      </c>
      <c r="E6" s="20">
        <v>52186485</v>
      </c>
      <c r="F6" s="21">
        <v>37496000</v>
      </c>
      <c r="G6" s="19">
        <v>55569001</v>
      </c>
      <c r="H6" s="20">
        <v>49451618</v>
      </c>
      <c r="I6" s="22">
        <v>50746006</v>
      </c>
      <c r="J6" s="23">
        <v>55733000</v>
      </c>
      <c r="K6" s="19">
        <v>55733000</v>
      </c>
      <c r="L6" s="20">
        <v>55733000</v>
      </c>
    </row>
    <row r="7" spans="1:12" ht="13.5">
      <c r="A7" s="24" t="s">
        <v>19</v>
      </c>
      <c r="B7" s="18"/>
      <c r="C7" s="19">
        <v>51210707</v>
      </c>
      <c r="D7" s="19">
        <v>55738020</v>
      </c>
      <c r="E7" s="20">
        <v>46968155</v>
      </c>
      <c r="F7" s="21">
        <v>29791000</v>
      </c>
      <c r="G7" s="19">
        <v>78176001</v>
      </c>
      <c r="H7" s="20">
        <v>47944526</v>
      </c>
      <c r="I7" s="22">
        <v>81027518</v>
      </c>
      <c r="J7" s="23">
        <v>57871000</v>
      </c>
      <c r="K7" s="19">
        <v>57871000</v>
      </c>
      <c r="L7" s="20">
        <v>57871000</v>
      </c>
    </row>
    <row r="8" spans="1:12" ht="13.5">
      <c r="A8" s="24" t="s">
        <v>20</v>
      </c>
      <c r="B8" s="18"/>
      <c r="C8" s="19">
        <v>15249057</v>
      </c>
      <c r="D8" s="19">
        <v>12462386</v>
      </c>
      <c r="E8" s="20">
        <v>49091350</v>
      </c>
      <c r="F8" s="21">
        <v>13493000</v>
      </c>
      <c r="G8" s="19">
        <v>14569869</v>
      </c>
      <c r="H8" s="20">
        <v>7928928</v>
      </c>
      <c r="I8" s="22">
        <v>13134654</v>
      </c>
      <c r="J8" s="23">
        <v>9366592</v>
      </c>
      <c r="K8" s="19">
        <v>9366600</v>
      </c>
      <c r="L8" s="20">
        <v>9366600</v>
      </c>
    </row>
    <row r="9" spans="1:12" ht="13.5">
      <c r="A9" s="24" t="s">
        <v>21</v>
      </c>
      <c r="B9" s="18" t="s">
        <v>22</v>
      </c>
      <c r="C9" s="19">
        <v>87477029</v>
      </c>
      <c r="D9" s="19">
        <v>103718161</v>
      </c>
      <c r="E9" s="20">
        <v>133175476</v>
      </c>
      <c r="F9" s="21">
        <v>115726000</v>
      </c>
      <c r="G9" s="19">
        <v>129164000</v>
      </c>
      <c r="H9" s="20">
        <v>125961006</v>
      </c>
      <c r="I9" s="22">
        <v>128155885</v>
      </c>
      <c r="J9" s="23">
        <v>139744003</v>
      </c>
      <c r="K9" s="19">
        <v>139744000</v>
      </c>
      <c r="L9" s="20">
        <v>139744000</v>
      </c>
    </row>
    <row r="10" spans="1:12" ht="13.5">
      <c r="A10" s="24" t="s">
        <v>23</v>
      </c>
      <c r="B10" s="18" t="s">
        <v>22</v>
      </c>
      <c r="C10" s="19">
        <v>30381000</v>
      </c>
      <c r="D10" s="19">
        <v>49885399</v>
      </c>
      <c r="E10" s="20">
        <v>48957000</v>
      </c>
      <c r="F10" s="21">
        <v>54490000</v>
      </c>
      <c r="G10" s="19">
        <v>54492000</v>
      </c>
      <c r="H10" s="20">
        <v>40500000</v>
      </c>
      <c r="I10" s="22">
        <v>50052008</v>
      </c>
      <c r="J10" s="23">
        <v>57387996</v>
      </c>
      <c r="K10" s="19">
        <v>53023000</v>
      </c>
      <c r="L10" s="20">
        <v>49750000</v>
      </c>
    </row>
    <row r="11" spans="1:12" ht="13.5">
      <c r="A11" s="24" t="s">
        <v>24</v>
      </c>
      <c r="B11" s="18"/>
      <c r="C11" s="19">
        <v>532921</v>
      </c>
      <c r="D11" s="19">
        <v>824987</v>
      </c>
      <c r="E11" s="20">
        <v>1161430</v>
      </c>
      <c r="F11" s="21">
        <v>857000</v>
      </c>
      <c r="G11" s="19">
        <v>784000</v>
      </c>
      <c r="H11" s="20">
        <v>619104</v>
      </c>
      <c r="I11" s="22">
        <v>49552177</v>
      </c>
      <c r="J11" s="23">
        <v>999996</v>
      </c>
      <c r="K11" s="19">
        <v>1000000</v>
      </c>
      <c r="L11" s="20">
        <v>1000000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-186434188</v>
      </c>
      <c r="D14" s="19">
        <v>-237715346</v>
      </c>
      <c r="E14" s="20">
        <v>-278899844</v>
      </c>
      <c r="F14" s="21">
        <v>-190487000</v>
      </c>
      <c r="G14" s="19">
        <v>-277842973</v>
      </c>
      <c r="H14" s="20">
        <v>-338941361</v>
      </c>
      <c r="I14" s="22">
        <v>-338768237</v>
      </c>
      <c r="J14" s="23">
        <v>-250853826</v>
      </c>
      <c r="K14" s="19">
        <v>-265648045</v>
      </c>
      <c r="L14" s="20">
        <v>-279057765</v>
      </c>
    </row>
    <row r="15" spans="1:12" ht="13.5">
      <c r="A15" s="24" t="s">
        <v>28</v>
      </c>
      <c r="B15" s="18"/>
      <c r="C15" s="19">
        <v>-5601</v>
      </c>
      <c r="D15" s="19">
        <v>-1880137</v>
      </c>
      <c r="E15" s="20">
        <v>-6194401</v>
      </c>
      <c r="F15" s="21">
        <v>-55000000</v>
      </c>
      <c r="G15" s="19">
        <v>-224337</v>
      </c>
      <c r="H15" s="20"/>
      <c r="I15" s="22">
        <v>-4640345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-28468000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29856086</v>
      </c>
      <c r="D17" s="27">
        <f aca="true" t="shared" si="0" ref="D17:L17">SUM(D6:D16)</f>
        <v>38893140</v>
      </c>
      <c r="E17" s="28">
        <f t="shared" si="0"/>
        <v>46445651</v>
      </c>
      <c r="F17" s="29">
        <f t="shared" si="0"/>
        <v>-22102000</v>
      </c>
      <c r="G17" s="27">
        <f t="shared" si="0"/>
        <v>54687561</v>
      </c>
      <c r="H17" s="30">
        <f t="shared" si="0"/>
        <v>-66536179</v>
      </c>
      <c r="I17" s="29">
        <f t="shared" si="0"/>
        <v>29259666</v>
      </c>
      <c r="J17" s="31">
        <f t="shared" si="0"/>
        <v>70248761</v>
      </c>
      <c r="K17" s="27">
        <f t="shared" si="0"/>
        <v>51089555</v>
      </c>
      <c r="L17" s="28">
        <f t="shared" si="0"/>
        <v>34406835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1283120</v>
      </c>
      <c r="D21" s="19">
        <v>243130</v>
      </c>
      <c r="E21" s="20"/>
      <c r="F21" s="38"/>
      <c r="G21" s="39">
        <v>1000000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-23918663</v>
      </c>
      <c r="D26" s="19">
        <v>-57410858</v>
      </c>
      <c r="E26" s="20">
        <v>-44936195</v>
      </c>
      <c r="F26" s="21">
        <v>-56325562</v>
      </c>
      <c r="G26" s="19">
        <v>-55534000</v>
      </c>
      <c r="H26" s="20"/>
      <c r="I26" s="22">
        <v>-34129902</v>
      </c>
      <c r="J26" s="23">
        <v>-57387996</v>
      </c>
      <c r="K26" s="19">
        <v>-53023000</v>
      </c>
      <c r="L26" s="20">
        <v>-49750000</v>
      </c>
    </row>
    <row r="27" spans="1:12" ht="13.5">
      <c r="A27" s="25" t="s">
        <v>37</v>
      </c>
      <c r="B27" s="26"/>
      <c r="C27" s="27">
        <f>SUM(C21:C26)</f>
        <v>-22635543</v>
      </c>
      <c r="D27" s="27">
        <f aca="true" t="shared" si="1" ref="D27:L27">SUM(D21:D26)</f>
        <v>-57167728</v>
      </c>
      <c r="E27" s="28">
        <f t="shared" si="1"/>
        <v>-44936195</v>
      </c>
      <c r="F27" s="29">
        <f t="shared" si="1"/>
        <v>-56325562</v>
      </c>
      <c r="G27" s="27">
        <f t="shared" si="1"/>
        <v>-54534000</v>
      </c>
      <c r="H27" s="28">
        <f t="shared" si="1"/>
        <v>0</v>
      </c>
      <c r="I27" s="30">
        <f t="shared" si="1"/>
        <v>-34129902</v>
      </c>
      <c r="J27" s="31">
        <f t="shared" si="1"/>
        <v>-57387996</v>
      </c>
      <c r="K27" s="27">
        <f t="shared" si="1"/>
        <v>-53023000</v>
      </c>
      <c r="L27" s="28">
        <f t="shared" si="1"/>
        <v>-49750000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12942353</v>
      </c>
      <c r="E32" s="20">
        <v>-3387877</v>
      </c>
      <c r="F32" s="21"/>
      <c r="G32" s="19"/>
      <c r="H32" s="20"/>
      <c r="I32" s="22">
        <v>4191932</v>
      </c>
      <c r="J32" s="23"/>
      <c r="K32" s="19"/>
      <c r="L32" s="20"/>
    </row>
    <row r="33" spans="1:12" ht="13.5">
      <c r="A33" s="24" t="s">
        <v>41</v>
      </c>
      <c r="B33" s="18"/>
      <c r="C33" s="19">
        <v>514357</v>
      </c>
      <c r="D33" s="19">
        <v>261821</v>
      </c>
      <c r="E33" s="20">
        <v>9847</v>
      </c>
      <c r="F33" s="21"/>
      <c r="G33" s="39"/>
      <c r="H33" s="40"/>
      <c r="I33" s="42">
        <v>248060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-90338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424019</v>
      </c>
      <c r="D36" s="27">
        <f aca="true" t="shared" si="2" ref="D36:L36">SUM(D31:D35)</f>
        <v>13204174</v>
      </c>
      <c r="E36" s="28">
        <f t="shared" si="2"/>
        <v>-3378030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4439992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7644562</v>
      </c>
      <c r="D38" s="33">
        <f aca="true" t="shared" si="3" ref="D38:L38">+D17+D27+D36</f>
        <v>-5070414</v>
      </c>
      <c r="E38" s="34">
        <f t="shared" si="3"/>
        <v>-1868574</v>
      </c>
      <c r="F38" s="35">
        <f t="shared" si="3"/>
        <v>-78427562</v>
      </c>
      <c r="G38" s="33">
        <f t="shared" si="3"/>
        <v>153561</v>
      </c>
      <c r="H38" s="34">
        <f t="shared" si="3"/>
        <v>-66536179</v>
      </c>
      <c r="I38" s="36">
        <f t="shared" si="3"/>
        <v>-430244</v>
      </c>
      <c r="J38" s="37">
        <f t="shared" si="3"/>
        <v>12860765</v>
      </c>
      <c r="K38" s="33">
        <f t="shared" si="3"/>
        <v>-1933445</v>
      </c>
      <c r="L38" s="34">
        <f t="shared" si="3"/>
        <v>-15343165</v>
      </c>
    </row>
    <row r="39" spans="1:12" ht="13.5">
      <c r="A39" s="24" t="s">
        <v>45</v>
      </c>
      <c r="B39" s="18" t="s">
        <v>46</v>
      </c>
      <c r="C39" s="33">
        <v>1672093</v>
      </c>
      <c r="D39" s="33">
        <v>9316654</v>
      </c>
      <c r="E39" s="34">
        <v>4246240</v>
      </c>
      <c r="F39" s="35">
        <v>4246000</v>
      </c>
      <c r="G39" s="33">
        <v>5496000</v>
      </c>
      <c r="H39" s="34">
        <v>825691</v>
      </c>
      <c r="I39" s="36">
        <v>2377665</v>
      </c>
      <c r="J39" s="37">
        <v>2378000</v>
      </c>
      <c r="K39" s="33">
        <v>15238765</v>
      </c>
      <c r="L39" s="34">
        <v>13305320</v>
      </c>
    </row>
    <row r="40" spans="1:12" ht="13.5">
      <c r="A40" s="43" t="s">
        <v>47</v>
      </c>
      <c r="B40" s="44" t="s">
        <v>46</v>
      </c>
      <c r="C40" s="45">
        <v>9316655</v>
      </c>
      <c r="D40" s="45">
        <v>4246240</v>
      </c>
      <c r="E40" s="46">
        <v>2377666</v>
      </c>
      <c r="F40" s="47">
        <v>-74181562</v>
      </c>
      <c r="G40" s="45">
        <v>5649561</v>
      </c>
      <c r="H40" s="46"/>
      <c r="I40" s="48">
        <v>1947421</v>
      </c>
      <c r="J40" s="49">
        <v>15238765</v>
      </c>
      <c r="K40" s="45">
        <v>13305320</v>
      </c>
      <c r="L40" s="46">
        <v>-2037845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26899024</v>
      </c>
      <c r="D7" s="19">
        <v>26935535</v>
      </c>
      <c r="E7" s="20">
        <v>7043287</v>
      </c>
      <c r="F7" s="21">
        <v>19230036</v>
      </c>
      <c r="G7" s="19">
        <v>20533037</v>
      </c>
      <c r="H7" s="20">
        <v>14140495</v>
      </c>
      <c r="I7" s="22">
        <v>17812360</v>
      </c>
      <c r="J7" s="23">
        <v>23540770</v>
      </c>
      <c r="K7" s="19">
        <v>25251850</v>
      </c>
      <c r="L7" s="20">
        <v>27079500</v>
      </c>
    </row>
    <row r="8" spans="1:12" ht="13.5">
      <c r="A8" s="24" t="s">
        <v>20</v>
      </c>
      <c r="B8" s="18"/>
      <c r="C8" s="19">
        <v>9158005</v>
      </c>
      <c r="D8" s="19">
        <v>178377</v>
      </c>
      <c r="E8" s="20"/>
      <c r="F8" s="21">
        <v>58087992</v>
      </c>
      <c r="G8" s="19">
        <v>56587998</v>
      </c>
      <c r="H8" s="20">
        <v>907816</v>
      </c>
      <c r="I8" s="22">
        <v>1517343</v>
      </c>
      <c r="J8" s="23">
        <v>72112739</v>
      </c>
      <c r="K8" s="19">
        <v>72311153</v>
      </c>
      <c r="L8" s="20">
        <v>59698598</v>
      </c>
    </row>
    <row r="9" spans="1:12" ht="13.5">
      <c r="A9" s="24" t="s">
        <v>21</v>
      </c>
      <c r="B9" s="18" t="s">
        <v>22</v>
      </c>
      <c r="C9" s="19">
        <v>306609665</v>
      </c>
      <c r="D9" s="19">
        <v>309144853</v>
      </c>
      <c r="E9" s="20">
        <v>340193605</v>
      </c>
      <c r="F9" s="21">
        <v>355019004</v>
      </c>
      <c r="G9" s="19">
        <v>354619002</v>
      </c>
      <c r="H9" s="20">
        <v>355722500</v>
      </c>
      <c r="I9" s="22">
        <v>354619000</v>
      </c>
      <c r="J9" s="23">
        <v>391491996</v>
      </c>
      <c r="K9" s="19">
        <v>429715000</v>
      </c>
      <c r="L9" s="20">
        <v>469614000</v>
      </c>
    </row>
    <row r="10" spans="1:12" ht="13.5">
      <c r="A10" s="24" t="s">
        <v>23</v>
      </c>
      <c r="B10" s="18" t="s">
        <v>22</v>
      </c>
      <c r="C10" s="19">
        <v>366430496</v>
      </c>
      <c r="D10" s="19">
        <v>350304241</v>
      </c>
      <c r="E10" s="20">
        <v>522707443</v>
      </c>
      <c r="F10" s="21">
        <v>437625000</v>
      </c>
      <c r="G10" s="19">
        <v>466869294</v>
      </c>
      <c r="H10" s="20">
        <v>474526830</v>
      </c>
      <c r="I10" s="22">
        <v>508156391</v>
      </c>
      <c r="J10" s="23">
        <v>449829996</v>
      </c>
      <c r="K10" s="19">
        <v>516049000</v>
      </c>
      <c r="L10" s="20">
        <v>411012000</v>
      </c>
    </row>
    <row r="11" spans="1:12" ht="13.5">
      <c r="A11" s="24" t="s">
        <v>24</v>
      </c>
      <c r="B11" s="18"/>
      <c r="C11" s="19">
        <v>6980485</v>
      </c>
      <c r="D11" s="19">
        <v>2037918</v>
      </c>
      <c r="E11" s="20">
        <v>3617095</v>
      </c>
      <c r="F11" s="21">
        <v>2000004</v>
      </c>
      <c r="G11" s="19">
        <v>4800000</v>
      </c>
      <c r="H11" s="20">
        <v>5616232</v>
      </c>
      <c r="I11" s="22">
        <v>6095079</v>
      </c>
      <c r="J11" s="23">
        <v>6735000</v>
      </c>
      <c r="K11" s="19">
        <v>7072515</v>
      </c>
      <c r="L11" s="20">
        <v>7426861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-494354257</v>
      </c>
      <c r="D14" s="19">
        <v>-510694451</v>
      </c>
      <c r="E14" s="20">
        <v>-488973991</v>
      </c>
      <c r="F14" s="21">
        <v>-386233308</v>
      </c>
      <c r="G14" s="19">
        <v>-396992428</v>
      </c>
      <c r="H14" s="20">
        <v>-646822772</v>
      </c>
      <c r="I14" s="22">
        <v>-438973974</v>
      </c>
      <c r="J14" s="23">
        <v>-452575232</v>
      </c>
      <c r="K14" s="19">
        <v>-477517548</v>
      </c>
      <c r="L14" s="20">
        <v>-506547039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-1829239</v>
      </c>
      <c r="D16" s="19">
        <v>-200000</v>
      </c>
      <c r="E16" s="20"/>
      <c r="F16" s="21"/>
      <c r="G16" s="19"/>
      <c r="H16" s="20"/>
      <c r="I16" s="22"/>
      <c r="J16" s="23">
        <v>-1953696</v>
      </c>
      <c r="K16" s="19">
        <v>-1910118</v>
      </c>
      <c r="L16" s="20">
        <v>-2020905</v>
      </c>
    </row>
    <row r="17" spans="1:12" ht="13.5">
      <c r="A17" s="25" t="s">
        <v>30</v>
      </c>
      <c r="B17" s="26"/>
      <c r="C17" s="27">
        <f>SUM(C6:C16)</f>
        <v>219894179</v>
      </c>
      <c r="D17" s="27">
        <f aca="true" t="shared" si="0" ref="D17:L17">SUM(D6:D16)</f>
        <v>177706473</v>
      </c>
      <c r="E17" s="28">
        <f t="shared" si="0"/>
        <v>384587439</v>
      </c>
      <c r="F17" s="29">
        <f t="shared" si="0"/>
        <v>485728728</v>
      </c>
      <c r="G17" s="27">
        <f t="shared" si="0"/>
        <v>506416903</v>
      </c>
      <c r="H17" s="30">
        <f t="shared" si="0"/>
        <v>204091101</v>
      </c>
      <c r="I17" s="29">
        <f t="shared" si="0"/>
        <v>449226199</v>
      </c>
      <c r="J17" s="31">
        <f t="shared" si="0"/>
        <v>489181573</v>
      </c>
      <c r="K17" s="27">
        <f t="shared" si="0"/>
        <v>570971852</v>
      </c>
      <c r="L17" s="28">
        <f t="shared" si="0"/>
        <v>466263015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23291</v>
      </c>
      <c r="D21" s="19">
        <v>395346</v>
      </c>
      <c r="E21" s="20">
        <v>224611</v>
      </c>
      <c r="F21" s="38"/>
      <c r="G21" s="39"/>
      <c r="H21" s="40"/>
      <c r="I21" s="22"/>
      <c r="J21" s="41">
        <v>500000</v>
      </c>
      <c r="K21" s="39"/>
      <c r="L21" s="40"/>
    </row>
    <row r="22" spans="1:12" ht="13.5">
      <c r="A22" s="24" t="s">
        <v>33</v>
      </c>
      <c r="B22" s="18"/>
      <c r="C22" s="19">
        <v>884282</v>
      </c>
      <c r="D22" s="39"/>
      <c r="E22" s="40"/>
      <c r="F22" s="21"/>
      <c r="G22" s="19"/>
      <c r="H22" s="20"/>
      <c r="I22" s="22"/>
      <c r="J22" s="23">
        <v>15000000</v>
      </c>
      <c r="K22" s="19"/>
      <c r="L22" s="20"/>
    </row>
    <row r="23" spans="1:12" ht="13.5">
      <c r="A23" s="24" t="s">
        <v>34</v>
      </c>
      <c r="B23" s="18"/>
      <c r="C23" s="39"/>
      <c r="D23" s="19">
        <v>15733000</v>
      </c>
      <c r="E23" s="20">
        <v>3827000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-315851983</v>
      </c>
      <c r="D26" s="19">
        <v>-233816325</v>
      </c>
      <c r="E26" s="20">
        <v>-376590063</v>
      </c>
      <c r="F26" s="21">
        <v>-439325004</v>
      </c>
      <c r="G26" s="19">
        <v>-473390195</v>
      </c>
      <c r="H26" s="20">
        <v>-397349836</v>
      </c>
      <c r="I26" s="22">
        <v>-408576970</v>
      </c>
      <c r="J26" s="23">
        <v>-465852000</v>
      </c>
      <c r="K26" s="19">
        <v>-516049000</v>
      </c>
      <c r="L26" s="20">
        <v>-411012000</v>
      </c>
    </row>
    <row r="27" spans="1:12" ht="13.5">
      <c r="A27" s="25" t="s">
        <v>37</v>
      </c>
      <c r="B27" s="26"/>
      <c r="C27" s="27">
        <f>SUM(C21:C26)</f>
        <v>-314944410</v>
      </c>
      <c r="D27" s="27">
        <f aca="true" t="shared" si="1" ref="D27:L27">SUM(D21:D26)</f>
        <v>-217687979</v>
      </c>
      <c r="E27" s="28">
        <f t="shared" si="1"/>
        <v>-372538452</v>
      </c>
      <c r="F27" s="29">
        <f t="shared" si="1"/>
        <v>-439325004</v>
      </c>
      <c r="G27" s="27">
        <f t="shared" si="1"/>
        <v>-473390195</v>
      </c>
      <c r="H27" s="28">
        <f t="shared" si="1"/>
        <v>-397349836</v>
      </c>
      <c r="I27" s="30">
        <f t="shared" si="1"/>
        <v>-408576970</v>
      </c>
      <c r="J27" s="31">
        <f t="shared" si="1"/>
        <v>-450352000</v>
      </c>
      <c r="K27" s="27">
        <f t="shared" si="1"/>
        <v>-516049000</v>
      </c>
      <c r="L27" s="28">
        <f t="shared" si="1"/>
        <v>-411012000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219000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219000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-95050231</v>
      </c>
      <c r="D38" s="33">
        <f aca="true" t="shared" si="3" ref="D38:L38">+D17+D27+D36</f>
        <v>-39981506</v>
      </c>
      <c r="E38" s="34">
        <f t="shared" si="3"/>
        <v>12048987</v>
      </c>
      <c r="F38" s="35">
        <f t="shared" si="3"/>
        <v>46403724</v>
      </c>
      <c r="G38" s="33">
        <f t="shared" si="3"/>
        <v>33026708</v>
      </c>
      <c r="H38" s="34">
        <f t="shared" si="3"/>
        <v>-193258735</v>
      </c>
      <c r="I38" s="36">
        <f t="shared" si="3"/>
        <v>40868229</v>
      </c>
      <c r="J38" s="37">
        <f t="shared" si="3"/>
        <v>38829573</v>
      </c>
      <c r="K38" s="33">
        <f t="shared" si="3"/>
        <v>54922852</v>
      </c>
      <c r="L38" s="34">
        <f t="shared" si="3"/>
        <v>55251015</v>
      </c>
    </row>
    <row r="39" spans="1:12" ht="13.5">
      <c r="A39" s="24" t="s">
        <v>45</v>
      </c>
      <c r="B39" s="18" t="s">
        <v>46</v>
      </c>
      <c r="C39" s="33">
        <v>89550879</v>
      </c>
      <c r="D39" s="33">
        <v>-5499352</v>
      </c>
      <c r="E39" s="34">
        <v>-45480859</v>
      </c>
      <c r="F39" s="35">
        <v>-45480859</v>
      </c>
      <c r="G39" s="33">
        <v>-45480859</v>
      </c>
      <c r="H39" s="34">
        <v>3844304</v>
      </c>
      <c r="I39" s="36">
        <v>-33431872</v>
      </c>
      <c r="J39" s="37">
        <v>-33431872</v>
      </c>
      <c r="K39" s="33">
        <v>5397701</v>
      </c>
      <c r="L39" s="34">
        <v>60320553</v>
      </c>
    </row>
    <row r="40" spans="1:12" ht="13.5">
      <c r="A40" s="43" t="s">
        <v>47</v>
      </c>
      <c r="B40" s="44" t="s">
        <v>46</v>
      </c>
      <c r="C40" s="45">
        <v>-5499352</v>
      </c>
      <c r="D40" s="45">
        <v>-45480858</v>
      </c>
      <c r="E40" s="46">
        <v>-33431872</v>
      </c>
      <c r="F40" s="47">
        <v>922865</v>
      </c>
      <c r="G40" s="45">
        <v>-12454151</v>
      </c>
      <c r="H40" s="46">
        <v>-189414431</v>
      </c>
      <c r="I40" s="48">
        <v>7436357</v>
      </c>
      <c r="J40" s="49">
        <v>5397701</v>
      </c>
      <c r="K40" s="45">
        <v>60320553</v>
      </c>
      <c r="L40" s="46">
        <v>115571568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12747078</v>
      </c>
      <c r="D6" s="19">
        <v>12232568</v>
      </c>
      <c r="E6" s="20">
        <v>10913154</v>
      </c>
      <c r="F6" s="21">
        <v>13932000</v>
      </c>
      <c r="G6" s="19">
        <v>19516724</v>
      </c>
      <c r="H6" s="20">
        <v>12870985</v>
      </c>
      <c r="I6" s="22">
        <v>14312849</v>
      </c>
      <c r="J6" s="23">
        <v>12685872</v>
      </c>
      <c r="K6" s="19">
        <v>13434338</v>
      </c>
      <c r="L6" s="20">
        <v>14213529</v>
      </c>
    </row>
    <row r="7" spans="1:12" ht="13.5">
      <c r="A7" s="24" t="s">
        <v>19</v>
      </c>
      <c r="B7" s="18"/>
      <c r="C7" s="19"/>
      <c r="D7" s="19">
        <v>369076</v>
      </c>
      <c r="E7" s="20">
        <v>175692</v>
      </c>
      <c r="F7" s="21">
        <v>1249404</v>
      </c>
      <c r="G7" s="19">
        <v>201602</v>
      </c>
      <c r="H7" s="20">
        <v>225344</v>
      </c>
      <c r="I7" s="22"/>
      <c r="J7" s="23">
        <v>131040</v>
      </c>
      <c r="K7" s="19">
        <v>138771</v>
      </c>
      <c r="L7" s="20">
        <v>146820</v>
      </c>
    </row>
    <row r="8" spans="1:12" ht="13.5">
      <c r="A8" s="24" t="s">
        <v>20</v>
      </c>
      <c r="B8" s="18"/>
      <c r="C8" s="19">
        <v>5132628</v>
      </c>
      <c r="D8" s="19">
        <v>5025649</v>
      </c>
      <c r="E8" s="20">
        <v>4197717</v>
      </c>
      <c r="F8" s="21">
        <v>4337008</v>
      </c>
      <c r="G8" s="19">
        <v>8285109</v>
      </c>
      <c r="H8" s="20">
        <v>5552968</v>
      </c>
      <c r="I8" s="22">
        <v>4064964</v>
      </c>
      <c r="J8" s="23">
        <v>5824661</v>
      </c>
      <c r="K8" s="19">
        <v>8211616</v>
      </c>
      <c r="L8" s="20">
        <v>6441367</v>
      </c>
    </row>
    <row r="9" spans="1:12" ht="13.5">
      <c r="A9" s="24" t="s">
        <v>21</v>
      </c>
      <c r="B9" s="18" t="s">
        <v>22</v>
      </c>
      <c r="C9" s="19">
        <v>73474137</v>
      </c>
      <c r="D9" s="19">
        <v>93546369</v>
      </c>
      <c r="E9" s="20">
        <v>133361280</v>
      </c>
      <c r="F9" s="21">
        <v>128152000</v>
      </c>
      <c r="G9" s="19">
        <v>128652000</v>
      </c>
      <c r="H9" s="20">
        <v>121472000</v>
      </c>
      <c r="I9" s="22">
        <v>173648032</v>
      </c>
      <c r="J9" s="23">
        <v>142570000</v>
      </c>
      <c r="K9" s="19">
        <v>141057000</v>
      </c>
      <c r="L9" s="20">
        <v>148354000</v>
      </c>
    </row>
    <row r="10" spans="1:12" ht="13.5">
      <c r="A10" s="24" t="s">
        <v>23</v>
      </c>
      <c r="B10" s="18" t="s">
        <v>22</v>
      </c>
      <c r="C10" s="19">
        <v>30626567</v>
      </c>
      <c r="D10" s="19">
        <v>37167691</v>
      </c>
      <c r="E10" s="20">
        <v>48924742</v>
      </c>
      <c r="F10" s="21">
        <v>53325000</v>
      </c>
      <c r="G10" s="19">
        <v>59874889</v>
      </c>
      <c r="H10" s="20">
        <v>51700000</v>
      </c>
      <c r="I10" s="22"/>
      <c r="J10" s="23">
        <v>60481000</v>
      </c>
      <c r="K10" s="19">
        <v>57370000</v>
      </c>
      <c r="L10" s="20">
        <v>59364000</v>
      </c>
    </row>
    <row r="11" spans="1:12" ht="13.5">
      <c r="A11" s="24" t="s">
        <v>24</v>
      </c>
      <c r="B11" s="18"/>
      <c r="C11" s="19">
        <v>4197218</v>
      </c>
      <c r="D11" s="19">
        <v>4973842</v>
      </c>
      <c r="E11" s="20">
        <v>6958873</v>
      </c>
      <c r="F11" s="21">
        <v>4000330</v>
      </c>
      <c r="G11" s="19">
        <v>4092082</v>
      </c>
      <c r="H11" s="20">
        <v>3359722</v>
      </c>
      <c r="I11" s="22">
        <v>5121209</v>
      </c>
      <c r="J11" s="23">
        <v>3860461</v>
      </c>
      <c r="K11" s="19">
        <v>2657351</v>
      </c>
      <c r="L11" s="20">
        <v>2800848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-71596747</v>
      </c>
      <c r="D14" s="19">
        <v>-94790788</v>
      </c>
      <c r="E14" s="20">
        <v>-142246685</v>
      </c>
      <c r="F14" s="21">
        <v>-91531000</v>
      </c>
      <c r="G14" s="19">
        <v>-164147155</v>
      </c>
      <c r="H14" s="20">
        <v>-180065904</v>
      </c>
      <c r="I14" s="22">
        <v>-167754942</v>
      </c>
      <c r="J14" s="23">
        <v>-135591239</v>
      </c>
      <c r="K14" s="19">
        <v>-126100006</v>
      </c>
      <c r="L14" s="20">
        <v>-134977949</v>
      </c>
    </row>
    <row r="15" spans="1:12" ht="13.5">
      <c r="A15" s="24" t="s">
        <v>28</v>
      </c>
      <c r="B15" s="18"/>
      <c r="C15" s="19">
        <v>-379479</v>
      </c>
      <c r="D15" s="19">
        <v>-844244</v>
      </c>
      <c r="E15" s="20">
        <v>-20320</v>
      </c>
      <c r="F15" s="21">
        <v>-257450</v>
      </c>
      <c r="G15" s="19">
        <v>-70935</v>
      </c>
      <c r="H15" s="20">
        <v>-22</v>
      </c>
      <c r="I15" s="22">
        <v>-5565</v>
      </c>
      <c r="J15" s="23">
        <v>-250000</v>
      </c>
      <c r="K15" s="19">
        <v>-264250</v>
      </c>
      <c r="L15" s="20">
        <v>-279048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54201402</v>
      </c>
      <c r="D17" s="27">
        <f aca="true" t="shared" si="0" ref="D17:L17">SUM(D6:D16)</f>
        <v>57680163</v>
      </c>
      <c r="E17" s="28">
        <f t="shared" si="0"/>
        <v>62264453</v>
      </c>
      <c r="F17" s="29">
        <f t="shared" si="0"/>
        <v>113207292</v>
      </c>
      <c r="G17" s="27">
        <f t="shared" si="0"/>
        <v>56404316</v>
      </c>
      <c r="H17" s="30">
        <f t="shared" si="0"/>
        <v>15115093</v>
      </c>
      <c r="I17" s="29">
        <f t="shared" si="0"/>
        <v>29386547</v>
      </c>
      <c r="J17" s="31">
        <f t="shared" si="0"/>
        <v>89711795</v>
      </c>
      <c r="K17" s="27">
        <f t="shared" si="0"/>
        <v>96504820</v>
      </c>
      <c r="L17" s="28">
        <f t="shared" si="0"/>
        <v>96063567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190134</v>
      </c>
      <c r="F21" s="38"/>
      <c r="G21" s="39"/>
      <c r="H21" s="40">
        <v>201418</v>
      </c>
      <c r="I21" s="22">
        <v>233649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-37473572</v>
      </c>
      <c r="D26" s="19">
        <v>-50976394</v>
      </c>
      <c r="E26" s="20">
        <v>-77894211</v>
      </c>
      <c r="F26" s="21">
        <v>-74380663</v>
      </c>
      <c r="G26" s="19">
        <v>-78587593</v>
      </c>
      <c r="H26" s="20">
        <v>-60001357</v>
      </c>
      <c r="I26" s="22">
        <v>-73548242</v>
      </c>
      <c r="J26" s="23">
        <v>-60587329</v>
      </c>
      <c r="K26" s="19">
        <v>-55932000</v>
      </c>
      <c r="L26" s="20">
        <v>-34689881</v>
      </c>
    </row>
    <row r="27" spans="1:12" ht="13.5">
      <c r="A27" s="25" t="s">
        <v>37</v>
      </c>
      <c r="B27" s="26"/>
      <c r="C27" s="27">
        <f>SUM(C21:C26)</f>
        <v>-37473572</v>
      </c>
      <c r="D27" s="27">
        <f aca="true" t="shared" si="1" ref="D27:L27">SUM(D21:D26)</f>
        <v>-50976394</v>
      </c>
      <c r="E27" s="28">
        <f t="shared" si="1"/>
        <v>-77704077</v>
      </c>
      <c r="F27" s="29">
        <f t="shared" si="1"/>
        <v>-74380663</v>
      </c>
      <c r="G27" s="27">
        <f t="shared" si="1"/>
        <v>-78587593</v>
      </c>
      <c r="H27" s="28">
        <f t="shared" si="1"/>
        <v>-59799939</v>
      </c>
      <c r="I27" s="30">
        <f t="shared" si="1"/>
        <v>-73314593</v>
      </c>
      <c r="J27" s="31">
        <f t="shared" si="1"/>
        <v>-60587329</v>
      </c>
      <c r="K27" s="27">
        <f t="shared" si="1"/>
        <v>-55932000</v>
      </c>
      <c r="L27" s="28">
        <f t="shared" si="1"/>
        <v>-34689881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-5433991</v>
      </c>
      <c r="D35" s="19">
        <v>-99755</v>
      </c>
      <c r="E35" s="20">
        <v>-25704</v>
      </c>
      <c r="F35" s="21"/>
      <c r="G35" s="19"/>
      <c r="H35" s="20"/>
      <c r="I35" s="22"/>
      <c r="J35" s="23">
        <v>-714286</v>
      </c>
      <c r="K35" s="19">
        <v>-755000</v>
      </c>
      <c r="L35" s="20">
        <v>-797280</v>
      </c>
    </row>
    <row r="36" spans="1:12" ht="13.5">
      <c r="A36" s="25" t="s">
        <v>43</v>
      </c>
      <c r="B36" s="26"/>
      <c r="C36" s="27">
        <f>SUM(C31:C35)</f>
        <v>-5433991</v>
      </c>
      <c r="D36" s="27">
        <f aca="true" t="shared" si="2" ref="D36:L36">SUM(D31:D35)</f>
        <v>-99755</v>
      </c>
      <c r="E36" s="28">
        <f t="shared" si="2"/>
        <v>-25704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-714286</v>
      </c>
      <c r="K36" s="27">
        <f t="shared" si="2"/>
        <v>-755000</v>
      </c>
      <c r="L36" s="28">
        <f t="shared" si="2"/>
        <v>-797280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11293839</v>
      </c>
      <c r="D38" s="33">
        <f aca="true" t="shared" si="3" ref="D38:L38">+D17+D27+D36</f>
        <v>6604014</v>
      </c>
      <c r="E38" s="34">
        <f t="shared" si="3"/>
        <v>-15465328</v>
      </c>
      <c r="F38" s="35">
        <f t="shared" si="3"/>
        <v>38826629</v>
      </c>
      <c r="G38" s="33">
        <f t="shared" si="3"/>
        <v>-22183277</v>
      </c>
      <c r="H38" s="34">
        <f t="shared" si="3"/>
        <v>-44684846</v>
      </c>
      <c r="I38" s="36">
        <f t="shared" si="3"/>
        <v>-43928046</v>
      </c>
      <c r="J38" s="37">
        <f t="shared" si="3"/>
        <v>28410180</v>
      </c>
      <c r="K38" s="33">
        <f t="shared" si="3"/>
        <v>39817820</v>
      </c>
      <c r="L38" s="34">
        <f t="shared" si="3"/>
        <v>60576406</v>
      </c>
    </row>
    <row r="39" spans="1:12" ht="13.5">
      <c r="A39" s="24" t="s">
        <v>45</v>
      </c>
      <c r="B39" s="18" t="s">
        <v>46</v>
      </c>
      <c r="C39" s="33">
        <v>59755819</v>
      </c>
      <c r="D39" s="33">
        <v>71049659</v>
      </c>
      <c r="E39" s="34">
        <v>77653673</v>
      </c>
      <c r="F39" s="35">
        <v>77637741</v>
      </c>
      <c r="G39" s="33">
        <v>62188345</v>
      </c>
      <c r="H39" s="34">
        <v>62188345</v>
      </c>
      <c r="I39" s="36">
        <v>62188823</v>
      </c>
      <c r="J39" s="37">
        <v>40005000</v>
      </c>
      <c r="K39" s="33">
        <v>68415181</v>
      </c>
      <c r="L39" s="34">
        <v>108233001</v>
      </c>
    </row>
    <row r="40" spans="1:12" ht="13.5">
      <c r="A40" s="43" t="s">
        <v>47</v>
      </c>
      <c r="B40" s="44" t="s">
        <v>46</v>
      </c>
      <c r="C40" s="45">
        <v>71049658</v>
      </c>
      <c r="D40" s="45">
        <v>77653673</v>
      </c>
      <c r="E40" s="46">
        <v>62188345</v>
      </c>
      <c r="F40" s="47">
        <v>116464370</v>
      </c>
      <c r="G40" s="45">
        <v>40005068</v>
      </c>
      <c r="H40" s="46">
        <v>17503499</v>
      </c>
      <c r="I40" s="48">
        <v>18260777</v>
      </c>
      <c r="J40" s="49">
        <v>68415181</v>
      </c>
      <c r="K40" s="45">
        <v>108233001</v>
      </c>
      <c r="L40" s="46">
        <v>168809407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2127108</v>
      </c>
      <c r="D6" s="19">
        <v>10120496</v>
      </c>
      <c r="E6" s="20">
        <v>15886231</v>
      </c>
      <c r="F6" s="21">
        <v>20441748</v>
      </c>
      <c r="G6" s="19">
        <v>10593864</v>
      </c>
      <c r="H6" s="20">
        <v>14139558</v>
      </c>
      <c r="I6" s="22">
        <v>14139558</v>
      </c>
      <c r="J6" s="23">
        <v>11240094</v>
      </c>
      <c r="K6" s="19">
        <v>11903256</v>
      </c>
      <c r="L6" s="20">
        <v>12593645</v>
      </c>
    </row>
    <row r="7" spans="1:12" ht="13.5">
      <c r="A7" s="24" t="s">
        <v>19</v>
      </c>
      <c r="B7" s="18"/>
      <c r="C7" s="19">
        <v>1218171</v>
      </c>
      <c r="D7" s="19">
        <v>6942316</v>
      </c>
      <c r="E7" s="20">
        <v>1516102</v>
      </c>
      <c r="F7" s="21">
        <v>2253276</v>
      </c>
      <c r="G7" s="19">
        <v>1540581</v>
      </c>
      <c r="H7" s="20">
        <v>1423178</v>
      </c>
      <c r="I7" s="22">
        <v>1423178</v>
      </c>
      <c r="J7" s="23">
        <v>1634556</v>
      </c>
      <c r="K7" s="19">
        <v>1730993</v>
      </c>
      <c r="L7" s="20">
        <v>1831390</v>
      </c>
    </row>
    <row r="8" spans="1:12" ht="13.5">
      <c r="A8" s="24" t="s">
        <v>20</v>
      </c>
      <c r="B8" s="18"/>
      <c r="C8" s="19">
        <v>11043069</v>
      </c>
      <c r="D8" s="19">
        <v>2444795</v>
      </c>
      <c r="E8" s="20">
        <v>9104999</v>
      </c>
      <c r="F8" s="21">
        <v>2796984</v>
      </c>
      <c r="G8" s="19">
        <v>2256003</v>
      </c>
      <c r="H8" s="20">
        <v>2166137</v>
      </c>
      <c r="I8" s="22">
        <v>1836795</v>
      </c>
      <c r="J8" s="23">
        <v>2393628</v>
      </c>
      <c r="K8" s="19">
        <v>2534845</v>
      </c>
      <c r="L8" s="20">
        <v>2681866</v>
      </c>
    </row>
    <row r="9" spans="1:12" ht="13.5">
      <c r="A9" s="24" t="s">
        <v>21</v>
      </c>
      <c r="B9" s="18" t="s">
        <v>22</v>
      </c>
      <c r="C9" s="19">
        <v>90214126</v>
      </c>
      <c r="D9" s="19">
        <v>104797140</v>
      </c>
      <c r="E9" s="20">
        <v>141507800</v>
      </c>
      <c r="F9" s="21">
        <v>141024000</v>
      </c>
      <c r="G9" s="19">
        <v>141024000</v>
      </c>
      <c r="H9" s="20">
        <v>139507800</v>
      </c>
      <c r="I9" s="22">
        <v>196596304</v>
      </c>
      <c r="J9" s="23">
        <v>153278001</v>
      </c>
      <c r="K9" s="19">
        <v>162809000</v>
      </c>
      <c r="L9" s="20">
        <v>171010000</v>
      </c>
    </row>
    <row r="10" spans="1:12" ht="13.5">
      <c r="A10" s="24" t="s">
        <v>23</v>
      </c>
      <c r="B10" s="18" t="s">
        <v>22</v>
      </c>
      <c r="C10" s="19">
        <v>34891000</v>
      </c>
      <c r="D10" s="19">
        <v>31916000</v>
      </c>
      <c r="E10" s="20">
        <v>51213000</v>
      </c>
      <c r="F10" s="21">
        <v>56388999</v>
      </c>
      <c r="G10" s="19">
        <v>51189000</v>
      </c>
      <c r="H10" s="20">
        <v>49689000</v>
      </c>
      <c r="I10" s="22"/>
      <c r="J10" s="23">
        <v>53003001</v>
      </c>
      <c r="K10" s="19">
        <v>60049000</v>
      </c>
      <c r="L10" s="20">
        <v>62208000</v>
      </c>
    </row>
    <row r="11" spans="1:12" ht="13.5">
      <c r="A11" s="24" t="s">
        <v>24</v>
      </c>
      <c r="B11" s="18"/>
      <c r="C11" s="19">
        <v>8107119</v>
      </c>
      <c r="D11" s="19">
        <v>9915508</v>
      </c>
      <c r="E11" s="20">
        <v>4386401</v>
      </c>
      <c r="F11" s="21">
        <v>5923440</v>
      </c>
      <c r="G11" s="19">
        <v>4499670</v>
      </c>
      <c r="H11" s="20">
        <v>7002391</v>
      </c>
      <c r="I11" s="22">
        <v>7002391</v>
      </c>
      <c r="J11" s="23">
        <v>4865485</v>
      </c>
      <c r="K11" s="19">
        <v>5152544</v>
      </c>
      <c r="L11" s="20">
        <v>5451392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-92948825</v>
      </c>
      <c r="D14" s="19">
        <v>-112604193</v>
      </c>
      <c r="E14" s="20">
        <v>-121854613</v>
      </c>
      <c r="F14" s="21">
        <v>-172674732</v>
      </c>
      <c r="G14" s="19">
        <v>-64154197</v>
      </c>
      <c r="H14" s="20">
        <v>-191745623</v>
      </c>
      <c r="I14" s="22">
        <v>-178880384</v>
      </c>
      <c r="J14" s="23">
        <v>-177508980</v>
      </c>
      <c r="K14" s="19">
        <v>-187982022</v>
      </c>
      <c r="L14" s="20">
        <v>-198884980</v>
      </c>
    </row>
    <row r="15" spans="1:12" ht="13.5">
      <c r="A15" s="24" t="s">
        <v>28</v>
      </c>
      <c r="B15" s="18"/>
      <c r="C15" s="19">
        <v>-71974</v>
      </c>
      <c r="D15" s="19">
        <v>-542874</v>
      </c>
      <c r="E15" s="20">
        <v>-550302</v>
      </c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-162060</v>
      </c>
      <c r="G16" s="19">
        <v>-113553683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54579794</v>
      </c>
      <c r="D17" s="27">
        <f aca="true" t="shared" si="0" ref="D17:L17">SUM(D6:D16)</f>
        <v>52989188</v>
      </c>
      <c r="E17" s="28">
        <f t="shared" si="0"/>
        <v>101209618</v>
      </c>
      <c r="F17" s="29">
        <f t="shared" si="0"/>
        <v>55991655</v>
      </c>
      <c r="G17" s="27">
        <f t="shared" si="0"/>
        <v>33395238</v>
      </c>
      <c r="H17" s="30">
        <f t="shared" si="0"/>
        <v>22182441</v>
      </c>
      <c r="I17" s="29">
        <f t="shared" si="0"/>
        <v>42117842</v>
      </c>
      <c r="J17" s="31">
        <f t="shared" si="0"/>
        <v>48905785</v>
      </c>
      <c r="K17" s="27">
        <f t="shared" si="0"/>
        <v>56197616</v>
      </c>
      <c r="L17" s="28">
        <f t="shared" si="0"/>
        <v>56891313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762990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-75242924</v>
      </c>
      <c r="D26" s="19">
        <v>-39707991</v>
      </c>
      <c r="E26" s="20">
        <v>-48950652</v>
      </c>
      <c r="F26" s="21">
        <v>-78987996</v>
      </c>
      <c r="G26" s="19">
        <v>-79722791</v>
      </c>
      <c r="H26" s="20">
        <v>-44758226</v>
      </c>
      <c r="I26" s="22">
        <v>-59780508</v>
      </c>
      <c r="J26" s="23">
        <v>-64175532</v>
      </c>
      <c r="K26" s="19">
        <v>-67432909</v>
      </c>
      <c r="L26" s="20">
        <v>-70020176</v>
      </c>
    </row>
    <row r="27" spans="1:12" ht="13.5">
      <c r="A27" s="25" t="s">
        <v>37</v>
      </c>
      <c r="B27" s="26"/>
      <c r="C27" s="27">
        <f>SUM(C21:C26)</f>
        <v>-75242924</v>
      </c>
      <c r="D27" s="27">
        <f aca="true" t="shared" si="1" ref="D27:L27">SUM(D21:D26)</f>
        <v>-38945001</v>
      </c>
      <c r="E27" s="28">
        <f t="shared" si="1"/>
        <v>-48950652</v>
      </c>
      <c r="F27" s="29">
        <f t="shared" si="1"/>
        <v>-78987996</v>
      </c>
      <c r="G27" s="27">
        <f t="shared" si="1"/>
        <v>-79722791</v>
      </c>
      <c r="H27" s="28">
        <f t="shared" si="1"/>
        <v>-44758226</v>
      </c>
      <c r="I27" s="30">
        <f t="shared" si="1"/>
        <v>-59780508</v>
      </c>
      <c r="J27" s="31">
        <f t="shared" si="1"/>
        <v>-64175532</v>
      </c>
      <c r="K27" s="27">
        <f t="shared" si="1"/>
        <v>-67432909</v>
      </c>
      <c r="L27" s="28">
        <f t="shared" si="1"/>
        <v>-70020176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18044</v>
      </c>
      <c r="D33" s="19">
        <v>6354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-697697</v>
      </c>
      <c r="D35" s="19">
        <v>-288277</v>
      </c>
      <c r="E35" s="20">
        <v>-139960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-679653</v>
      </c>
      <c r="D36" s="27">
        <f aca="true" t="shared" si="2" ref="D36:L36">SUM(D31:D35)</f>
        <v>-281923</v>
      </c>
      <c r="E36" s="28">
        <f t="shared" si="2"/>
        <v>-139960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-21342783</v>
      </c>
      <c r="D38" s="33">
        <f aca="true" t="shared" si="3" ref="D38:L38">+D17+D27+D36</f>
        <v>13762264</v>
      </c>
      <c r="E38" s="34">
        <f t="shared" si="3"/>
        <v>52119006</v>
      </c>
      <c r="F38" s="35">
        <f t="shared" si="3"/>
        <v>-22996341</v>
      </c>
      <c r="G38" s="33">
        <f t="shared" si="3"/>
        <v>-46327553</v>
      </c>
      <c r="H38" s="34">
        <f t="shared" si="3"/>
        <v>-22575785</v>
      </c>
      <c r="I38" s="36">
        <f t="shared" si="3"/>
        <v>-17662666</v>
      </c>
      <c r="J38" s="37">
        <f t="shared" si="3"/>
        <v>-15269747</v>
      </c>
      <c r="K38" s="33">
        <f t="shared" si="3"/>
        <v>-11235293</v>
      </c>
      <c r="L38" s="34">
        <f t="shared" si="3"/>
        <v>-13128863</v>
      </c>
    </row>
    <row r="39" spans="1:12" ht="13.5">
      <c r="A39" s="24" t="s">
        <v>45</v>
      </c>
      <c r="B39" s="18" t="s">
        <v>46</v>
      </c>
      <c r="C39" s="33">
        <v>30088576</v>
      </c>
      <c r="D39" s="33">
        <v>8745793</v>
      </c>
      <c r="E39" s="34">
        <v>22508057</v>
      </c>
      <c r="F39" s="35">
        <v>38096825</v>
      </c>
      <c r="G39" s="33">
        <v>74627063</v>
      </c>
      <c r="H39" s="34">
        <v>74626992</v>
      </c>
      <c r="I39" s="36">
        <v>74627106</v>
      </c>
      <c r="J39" s="37">
        <v>32370122</v>
      </c>
      <c r="K39" s="33">
        <v>17100372</v>
      </c>
      <c r="L39" s="34">
        <v>5865079</v>
      </c>
    </row>
    <row r="40" spans="1:12" ht="13.5">
      <c r="A40" s="43" t="s">
        <v>47</v>
      </c>
      <c r="B40" s="44" t="s">
        <v>46</v>
      </c>
      <c r="C40" s="45">
        <v>8745793</v>
      </c>
      <c r="D40" s="45">
        <v>22508057</v>
      </c>
      <c r="E40" s="46">
        <v>74627063</v>
      </c>
      <c r="F40" s="47">
        <v>15100482</v>
      </c>
      <c r="G40" s="45">
        <v>28299510</v>
      </c>
      <c r="H40" s="46">
        <v>52051207</v>
      </c>
      <c r="I40" s="48">
        <v>56964440</v>
      </c>
      <c r="J40" s="49">
        <v>17100372</v>
      </c>
      <c r="K40" s="45">
        <v>5865079</v>
      </c>
      <c r="L40" s="46">
        <v>-7263784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19029909</v>
      </c>
      <c r="D6" s="19">
        <v>12179166</v>
      </c>
      <c r="E6" s="20">
        <v>17133092</v>
      </c>
      <c r="F6" s="21">
        <v>18273024</v>
      </c>
      <c r="G6" s="19">
        <v>21304625</v>
      </c>
      <c r="H6" s="20">
        <v>21922579</v>
      </c>
      <c r="I6" s="22">
        <v>19458139</v>
      </c>
      <c r="J6" s="23">
        <v>25907580</v>
      </c>
      <c r="K6" s="19">
        <v>27202955</v>
      </c>
      <c r="L6" s="20">
        <v>28835132</v>
      </c>
    </row>
    <row r="7" spans="1:12" ht="13.5">
      <c r="A7" s="24" t="s">
        <v>19</v>
      </c>
      <c r="B7" s="18"/>
      <c r="C7" s="19">
        <v>2572046</v>
      </c>
      <c r="D7" s="19">
        <v>2956701</v>
      </c>
      <c r="E7" s="20">
        <v>2827554</v>
      </c>
      <c r="F7" s="21">
        <v>3606780</v>
      </c>
      <c r="G7" s="19">
        <v>3005642</v>
      </c>
      <c r="H7" s="20">
        <v>2512993</v>
      </c>
      <c r="I7" s="22">
        <v>2976571</v>
      </c>
      <c r="J7" s="23">
        <v>5287884</v>
      </c>
      <c r="K7" s="19">
        <v>5552285</v>
      </c>
      <c r="L7" s="20">
        <v>5885421</v>
      </c>
    </row>
    <row r="8" spans="1:12" ht="13.5">
      <c r="A8" s="24" t="s">
        <v>20</v>
      </c>
      <c r="B8" s="18"/>
      <c r="C8" s="19"/>
      <c r="D8" s="19">
        <v>7071734</v>
      </c>
      <c r="E8" s="20">
        <v>2862469</v>
      </c>
      <c r="F8" s="21">
        <v>3636228</v>
      </c>
      <c r="G8" s="19">
        <v>3430739</v>
      </c>
      <c r="H8" s="20">
        <v>2973294</v>
      </c>
      <c r="I8" s="22">
        <v>3347220</v>
      </c>
      <c r="J8" s="23">
        <v>3899760</v>
      </c>
      <c r="K8" s="19">
        <v>4094738</v>
      </c>
      <c r="L8" s="20">
        <v>4327064</v>
      </c>
    </row>
    <row r="9" spans="1:12" ht="13.5">
      <c r="A9" s="24" t="s">
        <v>21</v>
      </c>
      <c r="B9" s="18" t="s">
        <v>22</v>
      </c>
      <c r="C9" s="19">
        <v>66868734</v>
      </c>
      <c r="D9" s="19">
        <v>91532131</v>
      </c>
      <c r="E9" s="20">
        <v>126119379</v>
      </c>
      <c r="F9" s="21">
        <v>127839150</v>
      </c>
      <c r="G9" s="19">
        <v>127839150</v>
      </c>
      <c r="H9" s="20">
        <v>124549150</v>
      </c>
      <c r="I9" s="22">
        <v>131986324</v>
      </c>
      <c r="J9" s="23">
        <v>140479650</v>
      </c>
      <c r="K9" s="19">
        <v>149840050</v>
      </c>
      <c r="L9" s="20">
        <v>157693245</v>
      </c>
    </row>
    <row r="10" spans="1:12" ht="13.5">
      <c r="A10" s="24" t="s">
        <v>23</v>
      </c>
      <c r="B10" s="18" t="s">
        <v>22</v>
      </c>
      <c r="C10" s="19">
        <v>35173008</v>
      </c>
      <c r="D10" s="19">
        <v>29525036</v>
      </c>
      <c r="E10" s="20">
        <v>31348317</v>
      </c>
      <c r="F10" s="21">
        <v>42787851</v>
      </c>
      <c r="G10" s="19">
        <v>46787850</v>
      </c>
      <c r="H10" s="20">
        <v>39454516</v>
      </c>
      <c r="I10" s="22">
        <v>27790747</v>
      </c>
      <c r="J10" s="23">
        <v>47832350</v>
      </c>
      <c r="K10" s="19">
        <v>45245850</v>
      </c>
      <c r="L10" s="20">
        <v>43938750</v>
      </c>
    </row>
    <row r="11" spans="1:12" ht="13.5">
      <c r="A11" s="24" t="s">
        <v>24</v>
      </c>
      <c r="B11" s="18"/>
      <c r="C11" s="19">
        <v>517055</v>
      </c>
      <c r="D11" s="19">
        <v>761127</v>
      </c>
      <c r="E11" s="20">
        <v>1677647</v>
      </c>
      <c r="F11" s="21">
        <v>2450004</v>
      </c>
      <c r="G11" s="19">
        <v>2499066</v>
      </c>
      <c r="H11" s="20">
        <v>1727343</v>
      </c>
      <c r="I11" s="22">
        <v>2014252</v>
      </c>
      <c r="J11" s="23">
        <v>3000000</v>
      </c>
      <c r="K11" s="19">
        <v>3150000</v>
      </c>
      <c r="L11" s="20">
        <v>3339000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-88943140</v>
      </c>
      <c r="D14" s="19">
        <v>-96617352</v>
      </c>
      <c r="E14" s="20">
        <v>-127235071</v>
      </c>
      <c r="F14" s="21">
        <v>-127909140</v>
      </c>
      <c r="G14" s="19">
        <v>-131597827</v>
      </c>
      <c r="H14" s="20">
        <v>-144443409</v>
      </c>
      <c r="I14" s="22">
        <v>-141622481</v>
      </c>
      <c r="J14" s="23">
        <v>-152133841</v>
      </c>
      <c r="K14" s="19">
        <v>-165484827</v>
      </c>
      <c r="L14" s="20">
        <v>-171703131</v>
      </c>
    </row>
    <row r="15" spans="1:12" ht="13.5">
      <c r="A15" s="24" t="s">
        <v>28</v>
      </c>
      <c r="B15" s="18"/>
      <c r="C15" s="19">
        <v>-1076946</v>
      </c>
      <c r="D15" s="19">
        <v>-1150811</v>
      </c>
      <c r="E15" s="20">
        <v>-1147305</v>
      </c>
      <c r="F15" s="21">
        <v>-200004</v>
      </c>
      <c r="G15" s="19">
        <v>-199998</v>
      </c>
      <c r="H15" s="20">
        <v>-9621</v>
      </c>
      <c r="I15" s="22">
        <v>-222942</v>
      </c>
      <c r="J15" s="23">
        <v>-142104</v>
      </c>
      <c r="K15" s="19">
        <v>-149208</v>
      </c>
      <c r="L15" s="20">
        <v>-150629</v>
      </c>
    </row>
    <row r="16" spans="1:12" ht="13.5">
      <c r="A16" s="24" t="s">
        <v>29</v>
      </c>
      <c r="B16" s="18" t="s">
        <v>22</v>
      </c>
      <c r="C16" s="19"/>
      <c r="D16" s="19"/>
      <c r="E16" s="20">
        <v>-90832</v>
      </c>
      <c r="F16" s="21">
        <v>-150000</v>
      </c>
      <c r="G16" s="19">
        <v>-142501</v>
      </c>
      <c r="H16" s="20">
        <v>-95899</v>
      </c>
      <c r="I16" s="22">
        <v>-95899</v>
      </c>
      <c r="J16" s="23">
        <v>-849996</v>
      </c>
      <c r="K16" s="19">
        <v>-525000</v>
      </c>
      <c r="L16" s="20">
        <v>-551250</v>
      </c>
    </row>
    <row r="17" spans="1:12" ht="13.5">
      <c r="A17" s="25" t="s">
        <v>30</v>
      </c>
      <c r="B17" s="26"/>
      <c r="C17" s="27">
        <f>SUM(C6:C16)</f>
        <v>34140666</v>
      </c>
      <c r="D17" s="27">
        <f aca="true" t="shared" si="0" ref="D17:L17">SUM(D6:D16)</f>
        <v>46257732</v>
      </c>
      <c r="E17" s="28">
        <f t="shared" si="0"/>
        <v>53495250</v>
      </c>
      <c r="F17" s="29">
        <f t="shared" si="0"/>
        <v>70333893</v>
      </c>
      <c r="G17" s="27">
        <f t="shared" si="0"/>
        <v>72926746</v>
      </c>
      <c r="H17" s="30">
        <f t="shared" si="0"/>
        <v>48590946</v>
      </c>
      <c r="I17" s="29">
        <f t="shared" si="0"/>
        <v>45631931</v>
      </c>
      <c r="J17" s="31">
        <f t="shared" si="0"/>
        <v>73281283</v>
      </c>
      <c r="K17" s="27">
        <f t="shared" si="0"/>
        <v>68926843</v>
      </c>
      <c r="L17" s="28">
        <f t="shared" si="0"/>
        <v>71613602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1315790</v>
      </c>
      <c r="D21" s="19"/>
      <c r="E21" s="20"/>
      <c r="F21" s="38"/>
      <c r="G21" s="39">
        <v>576185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-35110441</v>
      </c>
      <c r="D26" s="19">
        <v>-31953974</v>
      </c>
      <c r="E26" s="20">
        <v>-48956109</v>
      </c>
      <c r="F26" s="21">
        <v>-58590000</v>
      </c>
      <c r="G26" s="19">
        <v>-55359357</v>
      </c>
      <c r="H26" s="20">
        <v>-57165587</v>
      </c>
      <c r="I26" s="22">
        <v>-54217499</v>
      </c>
      <c r="J26" s="23">
        <v>-52995181</v>
      </c>
      <c r="K26" s="19">
        <v>-55644939</v>
      </c>
      <c r="L26" s="20">
        <v>-58983635</v>
      </c>
    </row>
    <row r="27" spans="1:12" ht="13.5">
      <c r="A27" s="25" t="s">
        <v>37</v>
      </c>
      <c r="B27" s="26"/>
      <c r="C27" s="27">
        <f>SUM(C21:C26)</f>
        <v>-33794651</v>
      </c>
      <c r="D27" s="27">
        <f aca="true" t="shared" si="1" ref="D27:L27">SUM(D21:D26)</f>
        <v>-31953974</v>
      </c>
      <c r="E27" s="28">
        <f t="shared" si="1"/>
        <v>-48956109</v>
      </c>
      <c r="F27" s="29">
        <f t="shared" si="1"/>
        <v>-58590000</v>
      </c>
      <c r="G27" s="27">
        <f t="shared" si="1"/>
        <v>-54783172</v>
      </c>
      <c r="H27" s="28">
        <f t="shared" si="1"/>
        <v>-57165587</v>
      </c>
      <c r="I27" s="30">
        <f t="shared" si="1"/>
        <v>-54217499</v>
      </c>
      <c r="J27" s="31">
        <f t="shared" si="1"/>
        <v>-52995181</v>
      </c>
      <c r="K27" s="27">
        <f t="shared" si="1"/>
        <v>-55644939</v>
      </c>
      <c r="L27" s="28">
        <f t="shared" si="1"/>
        <v>-58983635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196123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-1280356</v>
      </c>
      <c r="D35" s="19">
        <v>-1354294</v>
      </c>
      <c r="E35" s="20">
        <v>-2222957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-1084233</v>
      </c>
      <c r="D36" s="27">
        <f aca="true" t="shared" si="2" ref="D36:L36">SUM(D31:D35)</f>
        <v>-1354294</v>
      </c>
      <c r="E36" s="28">
        <f t="shared" si="2"/>
        <v>-2222957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-738218</v>
      </c>
      <c r="D38" s="33">
        <f aca="true" t="shared" si="3" ref="D38:L38">+D17+D27+D36</f>
        <v>12949464</v>
      </c>
      <c r="E38" s="34">
        <f t="shared" si="3"/>
        <v>2316184</v>
      </c>
      <c r="F38" s="35">
        <f t="shared" si="3"/>
        <v>11743893</v>
      </c>
      <c r="G38" s="33">
        <f t="shared" si="3"/>
        <v>18143574</v>
      </c>
      <c r="H38" s="34">
        <f t="shared" si="3"/>
        <v>-8574641</v>
      </c>
      <c r="I38" s="36">
        <f t="shared" si="3"/>
        <v>-8585568</v>
      </c>
      <c r="J38" s="37">
        <f t="shared" si="3"/>
        <v>20286102</v>
      </c>
      <c r="K38" s="33">
        <f t="shared" si="3"/>
        <v>13281904</v>
      </c>
      <c r="L38" s="34">
        <f t="shared" si="3"/>
        <v>12629967</v>
      </c>
    </row>
    <row r="39" spans="1:12" ht="13.5">
      <c r="A39" s="24" t="s">
        <v>45</v>
      </c>
      <c r="B39" s="18" t="s">
        <v>46</v>
      </c>
      <c r="C39" s="33">
        <v>1633153</v>
      </c>
      <c r="D39" s="33">
        <v>894936</v>
      </c>
      <c r="E39" s="34">
        <v>13844711</v>
      </c>
      <c r="F39" s="35">
        <v>14123687</v>
      </c>
      <c r="G39" s="33">
        <v>16160895</v>
      </c>
      <c r="H39" s="34">
        <v>16116992</v>
      </c>
      <c r="I39" s="36">
        <v>16160895</v>
      </c>
      <c r="J39" s="37">
        <v>8396119</v>
      </c>
      <c r="K39" s="33">
        <v>28682220</v>
      </c>
      <c r="L39" s="34">
        <v>41964124</v>
      </c>
    </row>
    <row r="40" spans="1:12" ht="13.5">
      <c r="A40" s="43" t="s">
        <v>47</v>
      </c>
      <c r="B40" s="44" t="s">
        <v>46</v>
      </c>
      <c r="C40" s="45">
        <v>894935</v>
      </c>
      <c r="D40" s="45">
        <v>13844400</v>
      </c>
      <c r="E40" s="46">
        <v>16160895</v>
      </c>
      <c r="F40" s="47">
        <v>25867580</v>
      </c>
      <c r="G40" s="45">
        <v>34304469</v>
      </c>
      <c r="H40" s="46">
        <v>7542351</v>
      </c>
      <c r="I40" s="48">
        <v>7575327</v>
      </c>
      <c r="J40" s="49">
        <v>28682220</v>
      </c>
      <c r="K40" s="45">
        <v>41964124</v>
      </c>
      <c r="L40" s="46">
        <v>54594091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9816000</v>
      </c>
      <c r="G6" s="19">
        <v>5254688</v>
      </c>
      <c r="H6" s="20">
        <v>7222237</v>
      </c>
      <c r="I6" s="22">
        <v>8691589</v>
      </c>
      <c r="J6" s="23">
        <v>10099600</v>
      </c>
      <c r="K6" s="19">
        <v>11045300</v>
      </c>
      <c r="L6" s="20">
        <v>11045300</v>
      </c>
    </row>
    <row r="7" spans="1:12" ht="13.5">
      <c r="A7" s="24" t="s">
        <v>19</v>
      </c>
      <c r="B7" s="18"/>
      <c r="C7" s="19"/>
      <c r="D7" s="19"/>
      <c r="E7" s="20"/>
      <c r="F7" s="21">
        <v>1359000</v>
      </c>
      <c r="G7" s="19">
        <v>680400</v>
      </c>
      <c r="H7" s="20">
        <v>420521</v>
      </c>
      <c r="I7" s="22"/>
      <c r="J7" s="23">
        <v>1373400</v>
      </c>
      <c r="K7" s="19">
        <v>1456700</v>
      </c>
      <c r="L7" s="20">
        <v>1456700</v>
      </c>
    </row>
    <row r="8" spans="1:12" ht="13.5">
      <c r="A8" s="24" t="s">
        <v>20</v>
      </c>
      <c r="B8" s="18"/>
      <c r="C8" s="19"/>
      <c r="D8" s="19"/>
      <c r="E8" s="20"/>
      <c r="F8" s="21">
        <v>3213000</v>
      </c>
      <c r="G8" s="19">
        <v>10581000</v>
      </c>
      <c r="H8" s="20">
        <v>17633553</v>
      </c>
      <c r="I8" s="22"/>
      <c r="J8" s="23">
        <v>6050437</v>
      </c>
      <c r="K8" s="19">
        <v>6990498</v>
      </c>
      <c r="L8" s="20">
        <v>7437573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118168320</v>
      </c>
      <c r="G9" s="19">
        <v>111068320</v>
      </c>
      <c r="H9" s="20">
        <v>117862800</v>
      </c>
      <c r="I9" s="22">
        <v>84710295</v>
      </c>
      <c r="J9" s="23">
        <v>111123000</v>
      </c>
      <c r="K9" s="19">
        <v>114702000</v>
      </c>
      <c r="L9" s="20">
        <v>123099000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23800000</v>
      </c>
      <c r="G10" s="19">
        <v>23800000</v>
      </c>
      <c r="H10" s="20">
        <v>23800000</v>
      </c>
      <c r="I10" s="22">
        <v>23738969</v>
      </c>
      <c r="J10" s="23">
        <v>21663999</v>
      </c>
      <c r="K10" s="19">
        <v>22697000</v>
      </c>
      <c r="L10" s="20">
        <v>23788000</v>
      </c>
    </row>
    <row r="11" spans="1:12" ht="13.5">
      <c r="A11" s="24" t="s">
        <v>24</v>
      </c>
      <c r="B11" s="18"/>
      <c r="C11" s="19"/>
      <c r="D11" s="19"/>
      <c r="E11" s="20"/>
      <c r="F11" s="21">
        <v>1037000</v>
      </c>
      <c r="G11" s="19">
        <v>769000</v>
      </c>
      <c r="H11" s="20">
        <v>560384</v>
      </c>
      <c r="I11" s="22">
        <v>732806</v>
      </c>
      <c r="J11" s="23">
        <v>500000</v>
      </c>
      <c r="K11" s="19">
        <v>850000</v>
      </c>
      <c r="L11" s="20">
        <v>1445000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-101559430</v>
      </c>
      <c r="G14" s="19">
        <v>-106982000</v>
      </c>
      <c r="H14" s="20">
        <v>-129696532</v>
      </c>
      <c r="I14" s="22">
        <v>-80485425</v>
      </c>
      <c r="J14" s="23">
        <v>-107618460</v>
      </c>
      <c r="K14" s="19">
        <v>-113235359</v>
      </c>
      <c r="L14" s="20">
        <v>-119069154</v>
      </c>
    </row>
    <row r="15" spans="1:12" ht="13.5">
      <c r="A15" s="24" t="s">
        <v>28</v>
      </c>
      <c r="B15" s="18"/>
      <c r="C15" s="19"/>
      <c r="D15" s="19"/>
      <c r="E15" s="20"/>
      <c r="F15" s="21">
        <v>-350001</v>
      </c>
      <c r="G15" s="19">
        <v>-150000</v>
      </c>
      <c r="H15" s="20">
        <v>-112012</v>
      </c>
      <c r="I15" s="22">
        <v>-147900</v>
      </c>
      <c r="J15" s="23">
        <v>-120000</v>
      </c>
      <c r="K15" s="19">
        <v>-124800</v>
      </c>
      <c r="L15" s="20">
        <v>-131040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-20810000</v>
      </c>
      <c r="G16" s="19">
        <v>-20810000</v>
      </c>
      <c r="H16" s="20">
        <v>-16229312</v>
      </c>
      <c r="I16" s="22">
        <v>-17575394</v>
      </c>
      <c r="J16" s="23">
        <v>-14745000</v>
      </c>
      <c r="K16" s="19">
        <v>-14789700</v>
      </c>
      <c r="L16" s="20">
        <v>-18837082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34673889</v>
      </c>
      <c r="G17" s="27">
        <f t="shared" si="0"/>
        <v>24211408</v>
      </c>
      <c r="H17" s="30">
        <f t="shared" si="0"/>
        <v>21461639</v>
      </c>
      <c r="I17" s="29">
        <f t="shared" si="0"/>
        <v>19664940</v>
      </c>
      <c r="J17" s="31">
        <f t="shared" si="0"/>
        <v>28326976</v>
      </c>
      <c r="K17" s="27">
        <f t="shared" si="0"/>
        <v>29591639</v>
      </c>
      <c r="L17" s="28">
        <f t="shared" si="0"/>
        <v>30234297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-23800000</v>
      </c>
      <c r="G26" s="19">
        <v>-27048606</v>
      </c>
      <c r="H26" s="20">
        <v>-24313154</v>
      </c>
      <c r="I26" s="22">
        <v>-25019056</v>
      </c>
      <c r="J26" s="23">
        <v>-21664000</v>
      </c>
      <c r="K26" s="19">
        <v>-26211000</v>
      </c>
      <c r="L26" s="20">
        <v>-27443000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-23800000</v>
      </c>
      <c r="G27" s="27">
        <f t="shared" si="1"/>
        <v>-27048606</v>
      </c>
      <c r="H27" s="28">
        <f t="shared" si="1"/>
        <v>-24313154</v>
      </c>
      <c r="I27" s="30">
        <f t="shared" si="1"/>
        <v>-25019056</v>
      </c>
      <c r="J27" s="31">
        <f t="shared" si="1"/>
        <v>-21664000</v>
      </c>
      <c r="K27" s="27">
        <f t="shared" si="1"/>
        <v>-26211000</v>
      </c>
      <c r="L27" s="28">
        <f t="shared" si="1"/>
        <v>-27443000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-783476</v>
      </c>
      <c r="G35" s="19">
        <v>-850780</v>
      </c>
      <c r="H35" s="20"/>
      <c r="I35" s="22">
        <v>-540705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-783476</v>
      </c>
      <c r="G36" s="27">
        <f t="shared" si="2"/>
        <v>-850780</v>
      </c>
      <c r="H36" s="28">
        <f t="shared" si="2"/>
        <v>0</v>
      </c>
      <c r="I36" s="30">
        <f t="shared" si="2"/>
        <v>-540705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10090413</v>
      </c>
      <c r="G38" s="33">
        <f t="shared" si="3"/>
        <v>-3687978</v>
      </c>
      <c r="H38" s="34">
        <f t="shared" si="3"/>
        <v>-2851515</v>
      </c>
      <c r="I38" s="36">
        <f t="shared" si="3"/>
        <v>-5894821</v>
      </c>
      <c r="J38" s="37">
        <f t="shared" si="3"/>
        <v>6662976</v>
      </c>
      <c r="K38" s="33">
        <f t="shared" si="3"/>
        <v>3380639</v>
      </c>
      <c r="L38" s="34">
        <f t="shared" si="3"/>
        <v>2791297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>
        <v>4705373</v>
      </c>
      <c r="H39" s="34">
        <v>4715447</v>
      </c>
      <c r="I39" s="36">
        <v>7821483</v>
      </c>
      <c r="J39" s="37">
        <v>503406</v>
      </c>
      <c r="K39" s="33">
        <v>7166382</v>
      </c>
      <c r="L39" s="34">
        <v>10547021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10090413</v>
      </c>
      <c r="G40" s="45">
        <v>1017395</v>
      </c>
      <c r="H40" s="46">
        <v>1863932</v>
      </c>
      <c r="I40" s="48">
        <v>1926662</v>
      </c>
      <c r="J40" s="49">
        <v>7166382</v>
      </c>
      <c r="K40" s="45">
        <v>10547021</v>
      </c>
      <c r="L40" s="46">
        <v>13338318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43573187</v>
      </c>
      <c r="D7" s="19">
        <v>-8478839</v>
      </c>
      <c r="E7" s="20">
        <v>33275700</v>
      </c>
      <c r="F7" s="21">
        <v>21995578</v>
      </c>
      <c r="G7" s="19">
        <v>13434996</v>
      </c>
      <c r="H7" s="20">
        <v>14073711</v>
      </c>
      <c r="I7" s="22">
        <v>16064408</v>
      </c>
      <c r="J7" s="23">
        <v>34504456</v>
      </c>
      <c r="K7" s="19">
        <v>36471210</v>
      </c>
      <c r="L7" s="20">
        <v>46825736</v>
      </c>
    </row>
    <row r="8" spans="1:12" ht="13.5">
      <c r="A8" s="24" t="s">
        <v>20</v>
      </c>
      <c r="B8" s="18"/>
      <c r="C8" s="19">
        <v>6949641</v>
      </c>
      <c r="D8" s="19">
        <v>14721609</v>
      </c>
      <c r="E8" s="20">
        <v>34559464</v>
      </c>
      <c r="F8" s="21">
        <v>26914740</v>
      </c>
      <c r="G8" s="19">
        <v>38438938</v>
      </c>
      <c r="H8" s="20">
        <v>71539593</v>
      </c>
      <c r="I8" s="22">
        <v>12128709</v>
      </c>
      <c r="J8" s="23">
        <v>12189457</v>
      </c>
      <c r="K8" s="19">
        <v>29115200</v>
      </c>
      <c r="L8" s="20">
        <v>30832999</v>
      </c>
    </row>
    <row r="9" spans="1:12" ht="13.5">
      <c r="A9" s="24" t="s">
        <v>21</v>
      </c>
      <c r="B9" s="18" t="s">
        <v>22</v>
      </c>
      <c r="C9" s="19">
        <v>280588882</v>
      </c>
      <c r="D9" s="19">
        <v>239503664</v>
      </c>
      <c r="E9" s="20">
        <v>294447119</v>
      </c>
      <c r="F9" s="21">
        <v>306688100</v>
      </c>
      <c r="G9" s="19">
        <v>304172100</v>
      </c>
      <c r="H9" s="20">
        <v>297429073</v>
      </c>
      <c r="I9" s="22">
        <v>372190009</v>
      </c>
      <c r="J9" s="23">
        <v>346342500</v>
      </c>
      <c r="K9" s="19">
        <v>375654000</v>
      </c>
      <c r="L9" s="20">
        <v>412729000</v>
      </c>
    </row>
    <row r="10" spans="1:12" ht="13.5">
      <c r="A10" s="24" t="s">
        <v>23</v>
      </c>
      <c r="B10" s="18" t="s">
        <v>22</v>
      </c>
      <c r="C10" s="19">
        <v>241670162</v>
      </c>
      <c r="D10" s="19">
        <v>175331286</v>
      </c>
      <c r="E10" s="20">
        <v>222693064</v>
      </c>
      <c r="F10" s="21">
        <v>267516900</v>
      </c>
      <c r="G10" s="19">
        <v>284441900</v>
      </c>
      <c r="H10" s="20">
        <v>274143000</v>
      </c>
      <c r="I10" s="22">
        <v>230277228</v>
      </c>
      <c r="J10" s="23">
        <v>257964501</v>
      </c>
      <c r="K10" s="19">
        <v>285560550</v>
      </c>
      <c r="L10" s="20">
        <v>313854850</v>
      </c>
    </row>
    <row r="11" spans="1:12" ht="13.5">
      <c r="A11" s="24" t="s">
        <v>24</v>
      </c>
      <c r="B11" s="18"/>
      <c r="C11" s="19">
        <v>6842770</v>
      </c>
      <c r="D11" s="19">
        <v>9141489</v>
      </c>
      <c r="E11" s="20">
        <v>12611694</v>
      </c>
      <c r="F11" s="21">
        <v>323772</v>
      </c>
      <c r="G11" s="19">
        <v>3130128</v>
      </c>
      <c r="H11" s="20">
        <v>1258097</v>
      </c>
      <c r="I11" s="22">
        <v>5305018</v>
      </c>
      <c r="J11" s="23">
        <v>4256000</v>
      </c>
      <c r="K11" s="19">
        <v>3520148</v>
      </c>
      <c r="L11" s="20">
        <v>3717277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-465472890</v>
      </c>
      <c r="D14" s="19">
        <v>-372660987</v>
      </c>
      <c r="E14" s="20">
        <v>-344317152</v>
      </c>
      <c r="F14" s="21">
        <v>-321822496</v>
      </c>
      <c r="G14" s="19">
        <v>-360640374</v>
      </c>
      <c r="H14" s="20">
        <v>-454125118</v>
      </c>
      <c r="I14" s="22">
        <v>-397528443</v>
      </c>
      <c r="J14" s="23">
        <v>-394577821</v>
      </c>
      <c r="K14" s="19">
        <v>-349065908</v>
      </c>
      <c r="L14" s="20">
        <v>-405367031</v>
      </c>
    </row>
    <row r="15" spans="1:12" ht="13.5">
      <c r="A15" s="24" t="s">
        <v>28</v>
      </c>
      <c r="B15" s="18"/>
      <c r="C15" s="19">
        <v>-1030068</v>
      </c>
      <c r="D15" s="19">
        <v>-6362222</v>
      </c>
      <c r="E15" s="20">
        <v>-2352023</v>
      </c>
      <c r="F15" s="21">
        <v>-1049000</v>
      </c>
      <c r="G15" s="19">
        <v>-1780674</v>
      </c>
      <c r="H15" s="20"/>
      <c r="I15" s="22">
        <v>-780626</v>
      </c>
      <c r="J15" s="23">
        <v>-1498863</v>
      </c>
      <c r="K15" s="19">
        <v>-1584298</v>
      </c>
      <c r="L15" s="20">
        <v>-1673019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-5558076</v>
      </c>
      <c r="G16" s="19">
        <v>-5558078</v>
      </c>
      <c r="H16" s="20">
        <v>-2779039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113121684</v>
      </c>
      <c r="D17" s="27">
        <f aca="true" t="shared" si="0" ref="D17:L17">SUM(D6:D16)</f>
        <v>51196000</v>
      </c>
      <c r="E17" s="28">
        <f t="shared" si="0"/>
        <v>250917866</v>
      </c>
      <c r="F17" s="29">
        <f t="shared" si="0"/>
        <v>295009518</v>
      </c>
      <c r="G17" s="27">
        <f t="shared" si="0"/>
        <v>275638936</v>
      </c>
      <c r="H17" s="30">
        <f t="shared" si="0"/>
        <v>201539317</v>
      </c>
      <c r="I17" s="29">
        <f t="shared" si="0"/>
        <v>237656303</v>
      </c>
      <c r="J17" s="31">
        <f t="shared" si="0"/>
        <v>259180230</v>
      </c>
      <c r="K17" s="27">
        <f t="shared" si="0"/>
        <v>379670902</v>
      </c>
      <c r="L17" s="28">
        <f t="shared" si="0"/>
        <v>400919812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-261911473</v>
      </c>
      <c r="D26" s="19">
        <v>-51648266</v>
      </c>
      <c r="E26" s="20">
        <v>-231363669</v>
      </c>
      <c r="F26" s="21">
        <v>-267516900</v>
      </c>
      <c r="G26" s="19">
        <v>-284441900</v>
      </c>
      <c r="H26" s="20">
        <v>-184105250</v>
      </c>
      <c r="I26" s="22">
        <v>-232527833</v>
      </c>
      <c r="J26" s="23">
        <v>-257964500</v>
      </c>
      <c r="K26" s="19">
        <v>-285560550</v>
      </c>
      <c r="L26" s="20">
        <v>-313854850</v>
      </c>
    </row>
    <row r="27" spans="1:12" ht="13.5">
      <c r="A27" s="25" t="s">
        <v>37</v>
      </c>
      <c r="B27" s="26"/>
      <c r="C27" s="27">
        <f>SUM(C21:C26)</f>
        <v>-261911473</v>
      </c>
      <c r="D27" s="27">
        <f aca="true" t="shared" si="1" ref="D27:L27">SUM(D21:D26)</f>
        <v>-51648266</v>
      </c>
      <c r="E27" s="28">
        <f t="shared" si="1"/>
        <v>-231363669</v>
      </c>
      <c r="F27" s="29">
        <f t="shared" si="1"/>
        <v>-267516900</v>
      </c>
      <c r="G27" s="27">
        <f t="shared" si="1"/>
        <v>-284441900</v>
      </c>
      <c r="H27" s="28">
        <f t="shared" si="1"/>
        <v>-184105250</v>
      </c>
      <c r="I27" s="30">
        <f t="shared" si="1"/>
        <v>-232527833</v>
      </c>
      <c r="J27" s="31">
        <f t="shared" si="1"/>
        <v>-257964500</v>
      </c>
      <c r="K27" s="27">
        <f t="shared" si="1"/>
        <v>-285560550</v>
      </c>
      <c r="L27" s="28">
        <f t="shared" si="1"/>
        <v>-313854850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20002</v>
      </c>
      <c r="H33" s="40">
        <v>82054</v>
      </c>
      <c r="I33" s="42"/>
      <c r="J33" s="23">
        <v>21000</v>
      </c>
      <c r="K33" s="19">
        <v>22000</v>
      </c>
      <c r="L33" s="20">
        <v>23000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20303876</v>
      </c>
      <c r="D35" s="19">
        <v>-837667</v>
      </c>
      <c r="E35" s="20">
        <v>-835511</v>
      </c>
      <c r="F35" s="21">
        <v>-711000</v>
      </c>
      <c r="G35" s="19">
        <v>-1422000</v>
      </c>
      <c r="H35" s="20">
        <v>-759477</v>
      </c>
      <c r="I35" s="22">
        <v>-853901</v>
      </c>
      <c r="J35" s="23">
        <v>-3045716</v>
      </c>
      <c r="K35" s="19">
        <v>-1422000</v>
      </c>
      <c r="L35" s="20">
        <v>-1422000</v>
      </c>
    </row>
    <row r="36" spans="1:12" ht="13.5">
      <c r="A36" s="25" t="s">
        <v>43</v>
      </c>
      <c r="B36" s="26"/>
      <c r="C36" s="27">
        <f>SUM(C31:C35)</f>
        <v>20303876</v>
      </c>
      <c r="D36" s="27">
        <f aca="true" t="shared" si="2" ref="D36:L36">SUM(D31:D35)</f>
        <v>-837667</v>
      </c>
      <c r="E36" s="28">
        <f t="shared" si="2"/>
        <v>-835511</v>
      </c>
      <c r="F36" s="29">
        <f t="shared" si="2"/>
        <v>-711000</v>
      </c>
      <c r="G36" s="27">
        <f t="shared" si="2"/>
        <v>-1401998</v>
      </c>
      <c r="H36" s="28">
        <f t="shared" si="2"/>
        <v>-677423</v>
      </c>
      <c r="I36" s="30">
        <f t="shared" si="2"/>
        <v>-853901</v>
      </c>
      <c r="J36" s="31">
        <f t="shared" si="2"/>
        <v>-3024716</v>
      </c>
      <c r="K36" s="27">
        <f t="shared" si="2"/>
        <v>-1400000</v>
      </c>
      <c r="L36" s="28">
        <f t="shared" si="2"/>
        <v>-1399000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-128485913</v>
      </c>
      <c r="D38" s="33">
        <f aca="true" t="shared" si="3" ref="D38:L38">+D17+D27+D36</f>
        <v>-1289933</v>
      </c>
      <c r="E38" s="34">
        <f t="shared" si="3"/>
        <v>18718686</v>
      </c>
      <c r="F38" s="35">
        <f t="shared" si="3"/>
        <v>26781618</v>
      </c>
      <c r="G38" s="33">
        <f t="shared" si="3"/>
        <v>-10204962</v>
      </c>
      <c r="H38" s="34">
        <f t="shared" si="3"/>
        <v>16756644</v>
      </c>
      <c r="I38" s="36">
        <f t="shared" si="3"/>
        <v>4274569</v>
      </c>
      <c r="J38" s="37">
        <f t="shared" si="3"/>
        <v>-1808986</v>
      </c>
      <c r="K38" s="33">
        <f t="shared" si="3"/>
        <v>92710352</v>
      </c>
      <c r="L38" s="34">
        <f t="shared" si="3"/>
        <v>85665962</v>
      </c>
    </row>
    <row r="39" spans="1:12" ht="13.5">
      <c r="A39" s="24" t="s">
        <v>45</v>
      </c>
      <c r="B39" s="18" t="s">
        <v>46</v>
      </c>
      <c r="C39" s="33">
        <v>143580576</v>
      </c>
      <c r="D39" s="33">
        <v>15094663</v>
      </c>
      <c r="E39" s="34">
        <v>13804730</v>
      </c>
      <c r="F39" s="35">
        <v>-81476000</v>
      </c>
      <c r="G39" s="33">
        <v>32523410</v>
      </c>
      <c r="H39" s="34">
        <v>48036621</v>
      </c>
      <c r="I39" s="36">
        <v>32523410</v>
      </c>
      <c r="J39" s="37">
        <v>22316710</v>
      </c>
      <c r="K39" s="33">
        <v>20507724</v>
      </c>
      <c r="L39" s="34">
        <v>113218076</v>
      </c>
    </row>
    <row r="40" spans="1:12" ht="13.5">
      <c r="A40" s="43" t="s">
        <v>47</v>
      </c>
      <c r="B40" s="44" t="s">
        <v>46</v>
      </c>
      <c r="C40" s="45">
        <v>15094663</v>
      </c>
      <c r="D40" s="45">
        <v>13804730</v>
      </c>
      <c r="E40" s="46">
        <v>32523416</v>
      </c>
      <c r="F40" s="47">
        <v>-54694382</v>
      </c>
      <c r="G40" s="45">
        <v>22318448</v>
      </c>
      <c r="H40" s="46">
        <v>64793265</v>
      </c>
      <c r="I40" s="48">
        <v>36797979</v>
      </c>
      <c r="J40" s="49">
        <v>20507724</v>
      </c>
      <c r="K40" s="45">
        <v>113218076</v>
      </c>
      <c r="L40" s="46">
        <v>198884038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2652128</v>
      </c>
      <c r="D6" s="19">
        <v>3296330</v>
      </c>
      <c r="E6" s="20">
        <v>3635007</v>
      </c>
      <c r="F6" s="21">
        <v>2619264</v>
      </c>
      <c r="G6" s="19">
        <v>4158000</v>
      </c>
      <c r="H6" s="20">
        <v>2398109</v>
      </c>
      <c r="I6" s="22">
        <v>3501742</v>
      </c>
      <c r="J6" s="23">
        <v>4157556</v>
      </c>
      <c r="K6" s="19">
        <v>4448586</v>
      </c>
      <c r="L6" s="20">
        <v>4759987</v>
      </c>
    </row>
    <row r="7" spans="1:12" ht="13.5">
      <c r="A7" s="24" t="s">
        <v>19</v>
      </c>
      <c r="B7" s="18"/>
      <c r="C7" s="19"/>
      <c r="D7" s="19"/>
      <c r="E7" s="20"/>
      <c r="F7" s="21">
        <v>20160</v>
      </c>
      <c r="G7" s="19">
        <v>32002</v>
      </c>
      <c r="H7" s="20">
        <v>22813</v>
      </c>
      <c r="I7" s="22"/>
      <c r="J7" s="23">
        <v>19992</v>
      </c>
      <c r="K7" s="19">
        <v>21400</v>
      </c>
      <c r="L7" s="20">
        <v>22898</v>
      </c>
    </row>
    <row r="8" spans="1:12" ht="13.5">
      <c r="A8" s="24" t="s">
        <v>20</v>
      </c>
      <c r="B8" s="18"/>
      <c r="C8" s="19"/>
      <c r="D8" s="19"/>
      <c r="E8" s="20"/>
      <c r="F8" s="21">
        <v>467004</v>
      </c>
      <c r="G8" s="19">
        <v>-469655</v>
      </c>
      <c r="H8" s="20">
        <v>-734918</v>
      </c>
      <c r="I8" s="22"/>
      <c r="J8" s="23">
        <v>129996</v>
      </c>
      <c r="K8" s="19">
        <v>133100</v>
      </c>
      <c r="L8" s="20">
        <v>136357</v>
      </c>
    </row>
    <row r="9" spans="1:12" ht="13.5">
      <c r="A9" s="24" t="s">
        <v>21</v>
      </c>
      <c r="B9" s="18" t="s">
        <v>22</v>
      </c>
      <c r="C9" s="19">
        <v>133820040</v>
      </c>
      <c r="D9" s="19">
        <v>131473916</v>
      </c>
      <c r="E9" s="20">
        <v>151290519</v>
      </c>
      <c r="F9" s="21">
        <v>131396004</v>
      </c>
      <c r="G9" s="19">
        <v>134111000</v>
      </c>
      <c r="H9" s="20">
        <v>98353875</v>
      </c>
      <c r="I9" s="22">
        <v>134723574</v>
      </c>
      <c r="J9" s="23">
        <v>132449004</v>
      </c>
      <c r="K9" s="19">
        <v>132318000</v>
      </c>
      <c r="L9" s="20">
        <v>132312000</v>
      </c>
    </row>
    <row r="10" spans="1:12" ht="13.5">
      <c r="A10" s="24" t="s">
        <v>23</v>
      </c>
      <c r="B10" s="18" t="s">
        <v>22</v>
      </c>
      <c r="C10" s="19"/>
      <c r="D10" s="19">
        <v>48370000</v>
      </c>
      <c r="E10" s="20">
        <v>50282031</v>
      </c>
      <c r="F10" s="21">
        <v>42621996</v>
      </c>
      <c r="G10" s="19">
        <v>45622000</v>
      </c>
      <c r="H10" s="20">
        <v>45622000</v>
      </c>
      <c r="I10" s="22">
        <v>42341688</v>
      </c>
      <c r="J10" s="23">
        <v>34623996</v>
      </c>
      <c r="K10" s="19">
        <v>36460000</v>
      </c>
      <c r="L10" s="20">
        <v>38398000</v>
      </c>
    </row>
    <row r="11" spans="1:12" ht="13.5">
      <c r="A11" s="24" t="s">
        <v>24</v>
      </c>
      <c r="B11" s="18"/>
      <c r="C11" s="19">
        <v>4503583</v>
      </c>
      <c r="D11" s="19">
        <v>6429747</v>
      </c>
      <c r="E11" s="20">
        <v>8269793</v>
      </c>
      <c r="F11" s="21">
        <v>8300004</v>
      </c>
      <c r="G11" s="19">
        <v>8599998</v>
      </c>
      <c r="H11" s="20">
        <v>11490596</v>
      </c>
      <c r="I11" s="22">
        <v>11421924</v>
      </c>
      <c r="J11" s="23">
        <v>11630436</v>
      </c>
      <c r="K11" s="19">
        <v>12444566</v>
      </c>
      <c r="L11" s="20">
        <v>13315686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-85034029</v>
      </c>
      <c r="D14" s="19">
        <v>-95566501</v>
      </c>
      <c r="E14" s="20">
        <v>-127147592</v>
      </c>
      <c r="F14" s="21">
        <v>-118003620</v>
      </c>
      <c r="G14" s="19">
        <v>-94677081</v>
      </c>
      <c r="H14" s="20">
        <v>-110579986</v>
      </c>
      <c r="I14" s="22">
        <v>-101523945</v>
      </c>
      <c r="J14" s="23">
        <v>-153615183</v>
      </c>
      <c r="K14" s="19">
        <v>-159803936</v>
      </c>
      <c r="L14" s="20">
        <v>-168414028</v>
      </c>
    </row>
    <row r="15" spans="1:12" ht="13.5">
      <c r="A15" s="24" t="s">
        <v>28</v>
      </c>
      <c r="B15" s="18"/>
      <c r="C15" s="19">
        <v>-37000</v>
      </c>
      <c r="D15" s="19">
        <v>-46000</v>
      </c>
      <c r="E15" s="20">
        <v>-65000</v>
      </c>
      <c r="F15" s="21">
        <v>-234000</v>
      </c>
      <c r="G15" s="19">
        <v>-19001</v>
      </c>
      <c r="H15" s="20">
        <v>-8614</v>
      </c>
      <c r="I15" s="22">
        <v>-82000</v>
      </c>
      <c r="J15" s="23">
        <v>-305004</v>
      </c>
      <c r="K15" s="19">
        <v>-307250</v>
      </c>
      <c r="L15" s="20">
        <v>-311131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-1000000</v>
      </c>
      <c r="G16" s="19">
        <v>-12949658</v>
      </c>
      <c r="H16" s="20">
        <v>-927170</v>
      </c>
      <c r="I16" s="22"/>
      <c r="J16" s="23">
        <v>-4100004</v>
      </c>
      <c r="K16" s="19">
        <v>-4241000</v>
      </c>
      <c r="L16" s="20">
        <v>-4383410</v>
      </c>
    </row>
    <row r="17" spans="1:12" ht="13.5">
      <c r="A17" s="25" t="s">
        <v>30</v>
      </c>
      <c r="B17" s="26"/>
      <c r="C17" s="27">
        <f>SUM(C6:C16)</f>
        <v>55904722</v>
      </c>
      <c r="D17" s="27">
        <f aca="true" t="shared" si="0" ref="D17:L17">SUM(D6:D16)</f>
        <v>93957492</v>
      </c>
      <c r="E17" s="28">
        <f t="shared" si="0"/>
        <v>86264758</v>
      </c>
      <c r="F17" s="29">
        <f t="shared" si="0"/>
        <v>66186812</v>
      </c>
      <c r="G17" s="27">
        <f t="shared" si="0"/>
        <v>84407605</v>
      </c>
      <c r="H17" s="30">
        <f t="shared" si="0"/>
        <v>45636705</v>
      </c>
      <c r="I17" s="29">
        <f t="shared" si="0"/>
        <v>90382983</v>
      </c>
      <c r="J17" s="31">
        <f t="shared" si="0"/>
        <v>24990789</v>
      </c>
      <c r="K17" s="27">
        <f t="shared" si="0"/>
        <v>21473466</v>
      </c>
      <c r="L17" s="28">
        <f t="shared" si="0"/>
        <v>15836359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915003</v>
      </c>
      <c r="D21" s="19">
        <v>212664</v>
      </c>
      <c r="E21" s="20"/>
      <c r="F21" s="38"/>
      <c r="G21" s="39"/>
      <c r="H21" s="40"/>
      <c r="I21" s="22">
        <v>325935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-742278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-42591201</v>
      </c>
      <c r="D26" s="19">
        <v>-75542878</v>
      </c>
      <c r="E26" s="20">
        <v>-73837780</v>
      </c>
      <c r="F26" s="21">
        <v>-56165904</v>
      </c>
      <c r="G26" s="19">
        <v>-60070816</v>
      </c>
      <c r="H26" s="20">
        <v>-43316834</v>
      </c>
      <c r="I26" s="22">
        <v>-43589540</v>
      </c>
      <c r="J26" s="23">
        <v>-79080588</v>
      </c>
      <c r="K26" s="19">
        <v>-66939979</v>
      </c>
      <c r="L26" s="20">
        <v>-70467741</v>
      </c>
    </row>
    <row r="27" spans="1:12" ht="13.5">
      <c r="A27" s="25" t="s">
        <v>37</v>
      </c>
      <c r="B27" s="26"/>
      <c r="C27" s="27">
        <f>SUM(C21:C26)</f>
        <v>-41676198</v>
      </c>
      <c r="D27" s="27">
        <f aca="true" t="shared" si="1" ref="D27:L27">SUM(D21:D26)</f>
        <v>-75330214</v>
      </c>
      <c r="E27" s="28">
        <f t="shared" si="1"/>
        <v>-73837780</v>
      </c>
      <c r="F27" s="29">
        <f t="shared" si="1"/>
        <v>-56165904</v>
      </c>
      <c r="G27" s="27">
        <f t="shared" si="1"/>
        <v>-60070816</v>
      </c>
      <c r="H27" s="28">
        <f t="shared" si="1"/>
        <v>-43316834</v>
      </c>
      <c r="I27" s="30">
        <f t="shared" si="1"/>
        <v>-44005883</v>
      </c>
      <c r="J27" s="31">
        <f t="shared" si="1"/>
        <v>-79080588</v>
      </c>
      <c r="K27" s="27">
        <f t="shared" si="1"/>
        <v>-66939979</v>
      </c>
      <c r="L27" s="28">
        <f t="shared" si="1"/>
        <v>-70467741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20004</v>
      </c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20004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14228524</v>
      </c>
      <c r="D38" s="33">
        <f aca="true" t="shared" si="3" ref="D38:L38">+D17+D27+D36</f>
        <v>18627278</v>
      </c>
      <c r="E38" s="34">
        <f t="shared" si="3"/>
        <v>12426978</v>
      </c>
      <c r="F38" s="35">
        <f t="shared" si="3"/>
        <v>10040912</v>
      </c>
      <c r="G38" s="33">
        <f t="shared" si="3"/>
        <v>24336789</v>
      </c>
      <c r="H38" s="34">
        <f t="shared" si="3"/>
        <v>2319871</v>
      </c>
      <c r="I38" s="36">
        <f t="shared" si="3"/>
        <v>46377100</v>
      </c>
      <c r="J38" s="37">
        <f t="shared" si="3"/>
        <v>-54089799</v>
      </c>
      <c r="K38" s="33">
        <f t="shared" si="3"/>
        <v>-45466513</v>
      </c>
      <c r="L38" s="34">
        <f t="shared" si="3"/>
        <v>-54631382</v>
      </c>
    </row>
    <row r="39" spans="1:12" ht="13.5">
      <c r="A39" s="24" t="s">
        <v>45</v>
      </c>
      <c r="B39" s="18" t="s">
        <v>46</v>
      </c>
      <c r="C39" s="33">
        <v>77557478</v>
      </c>
      <c r="D39" s="33">
        <v>91786002</v>
      </c>
      <c r="E39" s="34">
        <v>110413313</v>
      </c>
      <c r="F39" s="35">
        <v>151205622</v>
      </c>
      <c r="G39" s="33"/>
      <c r="H39" s="34"/>
      <c r="I39" s="36">
        <v>122840291</v>
      </c>
      <c r="J39" s="37">
        <v>190000000</v>
      </c>
      <c r="K39" s="33">
        <v>135910201</v>
      </c>
      <c r="L39" s="34">
        <v>90443688</v>
      </c>
    </row>
    <row r="40" spans="1:12" ht="13.5">
      <c r="A40" s="43" t="s">
        <v>47</v>
      </c>
      <c r="B40" s="44" t="s">
        <v>46</v>
      </c>
      <c r="C40" s="45">
        <v>91786002</v>
      </c>
      <c r="D40" s="45">
        <v>110413280</v>
      </c>
      <c r="E40" s="46">
        <v>122840291</v>
      </c>
      <c r="F40" s="47">
        <v>161246533</v>
      </c>
      <c r="G40" s="45">
        <v>24336789</v>
      </c>
      <c r="H40" s="46">
        <v>2319871</v>
      </c>
      <c r="I40" s="48">
        <v>169217391</v>
      </c>
      <c r="J40" s="49">
        <v>135910201</v>
      </c>
      <c r="K40" s="45">
        <v>90443688</v>
      </c>
      <c r="L40" s="46">
        <v>35812306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5805000</v>
      </c>
      <c r="G6" s="19">
        <v>6078000</v>
      </c>
      <c r="H6" s="20">
        <v>7279601</v>
      </c>
      <c r="I6" s="22">
        <v>3473366</v>
      </c>
      <c r="J6" s="23">
        <v>5975000</v>
      </c>
      <c r="K6" s="19">
        <v>6303000</v>
      </c>
      <c r="L6" s="20">
        <v>6650000</v>
      </c>
    </row>
    <row r="7" spans="1:12" ht="13.5">
      <c r="A7" s="24" t="s">
        <v>19</v>
      </c>
      <c r="B7" s="18"/>
      <c r="C7" s="19">
        <v>5938871</v>
      </c>
      <c r="D7" s="19">
        <v>4785676</v>
      </c>
      <c r="E7" s="20">
        <v>1389339</v>
      </c>
      <c r="F7" s="21">
        <v>320000</v>
      </c>
      <c r="G7" s="19">
        <v>320000</v>
      </c>
      <c r="H7" s="20">
        <v>106150</v>
      </c>
      <c r="I7" s="22"/>
      <c r="J7" s="23">
        <v>338000</v>
      </c>
      <c r="K7" s="19">
        <v>356000</v>
      </c>
      <c r="L7" s="20">
        <v>376000</v>
      </c>
    </row>
    <row r="8" spans="1:12" ht="13.5">
      <c r="A8" s="24" t="s">
        <v>20</v>
      </c>
      <c r="B8" s="18"/>
      <c r="C8" s="19">
        <v>2270988</v>
      </c>
      <c r="D8" s="19">
        <v>1059302</v>
      </c>
      <c r="E8" s="20">
        <v>483903</v>
      </c>
      <c r="F8" s="21">
        <v>3414000</v>
      </c>
      <c r="G8" s="19">
        <v>3413000</v>
      </c>
      <c r="H8" s="20">
        <v>8584289</v>
      </c>
      <c r="I8" s="22">
        <v>277745</v>
      </c>
      <c r="J8" s="23">
        <v>16826000</v>
      </c>
      <c r="K8" s="19">
        <v>11215000</v>
      </c>
      <c r="L8" s="20">
        <v>16626000</v>
      </c>
    </row>
    <row r="9" spans="1:12" ht="13.5">
      <c r="A9" s="24" t="s">
        <v>21</v>
      </c>
      <c r="B9" s="18" t="s">
        <v>22</v>
      </c>
      <c r="C9" s="19">
        <v>58964326</v>
      </c>
      <c r="D9" s="19">
        <v>82975000</v>
      </c>
      <c r="E9" s="20">
        <v>101567000</v>
      </c>
      <c r="F9" s="21">
        <v>115713000</v>
      </c>
      <c r="G9" s="19">
        <v>116218000</v>
      </c>
      <c r="H9" s="20">
        <v>113279999</v>
      </c>
      <c r="I9" s="22">
        <v>120845000</v>
      </c>
      <c r="J9" s="23">
        <v>112439000</v>
      </c>
      <c r="K9" s="19">
        <v>119494000</v>
      </c>
      <c r="L9" s="20">
        <v>123441000</v>
      </c>
    </row>
    <row r="10" spans="1:12" ht="13.5">
      <c r="A10" s="24" t="s">
        <v>23</v>
      </c>
      <c r="B10" s="18" t="s">
        <v>22</v>
      </c>
      <c r="C10" s="19">
        <v>26871674</v>
      </c>
      <c r="D10" s="19">
        <v>34447003</v>
      </c>
      <c r="E10" s="20">
        <v>40372000</v>
      </c>
      <c r="F10" s="21">
        <v>32048400</v>
      </c>
      <c r="G10" s="19">
        <v>36049000</v>
      </c>
      <c r="H10" s="20">
        <v>33774000</v>
      </c>
      <c r="I10" s="22">
        <v>24049000</v>
      </c>
      <c r="J10" s="23"/>
      <c r="K10" s="19"/>
      <c r="L10" s="20"/>
    </row>
    <row r="11" spans="1:12" ht="13.5">
      <c r="A11" s="24" t="s">
        <v>24</v>
      </c>
      <c r="B11" s="18"/>
      <c r="C11" s="19">
        <v>996165</v>
      </c>
      <c r="D11" s="19">
        <v>1559564</v>
      </c>
      <c r="E11" s="20">
        <v>1862232</v>
      </c>
      <c r="F11" s="21">
        <v>700000</v>
      </c>
      <c r="G11" s="19">
        <v>400000</v>
      </c>
      <c r="H11" s="20">
        <v>278737</v>
      </c>
      <c r="I11" s="22">
        <v>1687239</v>
      </c>
      <c r="J11" s="23">
        <v>800000</v>
      </c>
      <c r="K11" s="19">
        <v>378000</v>
      </c>
      <c r="L11" s="20">
        <v>397000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-70529364</v>
      </c>
      <c r="D14" s="19">
        <v>-71715946</v>
      </c>
      <c r="E14" s="20">
        <v>-99044466</v>
      </c>
      <c r="F14" s="21">
        <v>-112439000</v>
      </c>
      <c r="G14" s="19">
        <v>-112441000</v>
      </c>
      <c r="H14" s="20">
        <v>-124313042</v>
      </c>
      <c r="I14" s="22">
        <v>-107175294</v>
      </c>
      <c r="J14" s="23">
        <v>-120001000</v>
      </c>
      <c r="K14" s="19">
        <v>-128896000</v>
      </c>
      <c r="L14" s="20">
        <v>-139300000</v>
      </c>
    </row>
    <row r="15" spans="1:12" ht="13.5">
      <c r="A15" s="24" t="s">
        <v>28</v>
      </c>
      <c r="B15" s="18"/>
      <c r="C15" s="19"/>
      <c r="D15" s="19">
        <v>-9970</v>
      </c>
      <c r="E15" s="20">
        <v>-20302</v>
      </c>
      <c r="F15" s="21"/>
      <c r="G15" s="19">
        <v>-750000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-510000</v>
      </c>
      <c r="G16" s="19">
        <v>-595000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24512660</v>
      </c>
      <c r="D17" s="27">
        <f aca="true" t="shared" si="0" ref="D17:L17">SUM(D6:D16)</f>
        <v>53100629</v>
      </c>
      <c r="E17" s="28">
        <f t="shared" si="0"/>
        <v>46609706</v>
      </c>
      <c r="F17" s="29">
        <f t="shared" si="0"/>
        <v>45051400</v>
      </c>
      <c r="G17" s="27">
        <f t="shared" si="0"/>
        <v>48692000</v>
      </c>
      <c r="H17" s="30">
        <f t="shared" si="0"/>
        <v>38989734</v>
      </c>
      <c r="I17" s="29">
        <f t="shared" si="0"/>
        <v>43157056</v>
      </c>
      <c r="J17" s="31">
        <f t="shared" si="0"/>
        <v>16377000</v>
      </c>
      <c r="K17" s="27">
        <f t="shared" si="0"/>
        <v>8850000</v>
      </c>
      <c r="L17" s="28">
        <f t="shared" si="0"/>
        <v>8190000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144737</v>
      </c>
      <c r="E21" s="20"/>
      <c r="F21" s="38"/>
      <c r="G21" s="39"/>
      <c r="H21" s="40"/>
      <c r="I21" s="22"/>
      <c r="J21" s="41">
        <v>43623000</v>
      </c>
      <c r="K21" s="39">
        <v>37964000</v>
      </c>
      <c r="L21" s="40">
        <v>45378000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-26871674</v>
      </c>
      <c r="D26" s="19">
        <v>-46456938</v>
      </c>
      <c r="E26" s="20">
        <v>-48470546</v>
      </c>
      <c r="F26" s="21">
        <v>-62047000</v>
      </c>
      <c r="G26" s="19">
        <v>-52049000</v>
      </c>
      <c r="H26" s="20">
        <v>-43346664</v>
      </c>
      <c r="I26" s="22">
        <v>-41753941</v>
      </c>
      <c r="J26" s="23">
        <v>-60000000</v>
      </c>
      <c r="K26" s="19">
        <v>-45764000</v>
      </c>
      <c r="L26" s="20">
        <v>-53568000</v>
      </c>
    </row>
    <row r="27" spans="1:12" ht="13.5">
      <c r="A27" s="25" t="s">
        <v>37</v>
      </c>
      <c r="B27" s="26"/>
      <c r="C27" s="27">
        <f>SUM(C21:C26)</f>
        <v>-26871674</v>
      </c>
      <c r="D27" s="27">
        <f aca="true" t="shared" si="1" ref="D27:L27">SUM(D21:D26)</f>
        <v>-46312201</v>
      </c>
      <c r="E27" s="28">
        <f t="shared" si="1"/>
        <v>-48470546</v>
      </c>
      <c r="F27" s="29">
        <f t="shared" si="1"/>
        <v>-62047000</v>
      </c>
      <c r="G27" s="27">
        <f t="shared" si="1"/>
        <v>-52049000</v>
      </c>
      <c r="H27" s="28">
        <f t="shared" si="1"/>
        <v>-43346664</v>
      </c>
      <c r="I27" s="30">
        <f t="shared" si="1"/>
        <v>-41753941</v>
      </c>
      <c r="J27" s="31">
        <f t="shared" si="1"/>
        <v>-16377000</v>
      </c>
      <c r="K27" s="27">
        <f t="shared" si="1"/>
        <v>-7800000</v>
      </c>
      <c r="L27" s="28">
        <f t="shared" si="1"/>
        <v>-8190000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16999600</v>
      </c>
      <c r="G32" s="19">
        <v>7000000</v>
      </c>
      <c r="H32" s="20">
        <v>7000000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1669199</v>
      </c>
      <c r="D35" s="19">
        <v>-3755884</v>
      </c>
      <c r="E35" s="20">
        <v>-1117004</v>
      </c>
      <c r="F35" s="21"/>
      <c r="G35" s="19">
        <v>-1500000</v>
      </c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1669199</v>
      </c>
      <c r="D36" s="27">
        <f aca="true" t="shared" si="2" ref="D36:L36">SUM(D31:D35)</f>
        <v>-3755884</v>
      </c>
      <c r="E36" s="28">
        <f t="shared" si="2"/>
        <v>-1117004</v>
      </c>
      <c r="F36" s="29">
        <f t="shared" si="2"/>
        <v>16999600</v>
      </c>
      <c r="G36" s="27">
        <f t="shared" si="2"/>
        <v>5500000</v>
      </c>
      <c r="H36" s="28">
        <f t="shared" si="2"/>
        <v>7000000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-689815</v>
      </c>
      <c r="D38" s="33">
        <f aca="true" t="shared" si="3" ref="D38:L38">+D17+D27+D36</f>
        <v>3032544</v>
      </c>
      <c r="E38" s="34">
        <f t="shared" si="3"/>
        <v>-2977844</v>
      </c>
      <c r="F38" s="35">
        <f t="shared" si="3"/>
        <v>4000</v>
      </c>
      <c r="G38" s="33">
        <f t="shared" si="3"/>
        <v>2143000</v>
      </c>
      <c r="H38" s="34">
        <f t="shared" si="3"/>
        <v>2643070</v>
      </c>
      <c r="I38" s="36">
        <f t="shared" si="3"/>
        <v>1403115</v>
      </c>
      <c r="J38" s="37">
        <f t="shared" si="3"/>
        <v>0</v>
      </c>
      <c r="K38" s="33">
        <f t="shared" si="3"/>
        <v>1050000</v>
      </c>
      <c r="L38" s="34">
        <f t="shared" si="3"/>
        <v>0</v>
      </c>
    </row>
    <row r="39" spans="1:12" ht="13.5">
      <c r="A39" s="24" t="s">
        <v>45</v>
      </c>
      <c r="B39" s="18" t="s">
        <v>46</v>
      </c>
      <c r="C39" s="33">
        <v>845719</v>
      </c>
      <c r="D39" s="33">
        <v>155904</v>
      </c>
      <c r="E39" s="34">
        <v>3188448</v>
      </c>
      <c r="F39" s="35">
        <v>1891000</v>
      </c>
      <c r="G39" s="33">
        <v>211000</v>
      </c>
      <c r="H39" s="34">
        <v>200984</v>
      </c>
      <c r="I39" s="36">
        <v>210604</v>
      </c>
      <c r="J39" s="37">
        <v>2354000</v>
      </c>
      <c r="K39" s="33">
        <v>2354000</v>
      </c>
      <c r="L39" s="34">
        <v>3404000</v>
      </c>
    </row>
    <row r="40" spans="1:12" ht="13.5">
      <c r="A40" s="43" t="s">
        <v>47</v>
      </c>
      <c r="B40" s="44" t="s">
        <v>46</v>
      </c>
      <c r="C40" s="45">
        <v>155904</v>
      </c>
      <c r="D40" s="45">
        <v>3188448</v>
      </c>
      <c r="E40" s="46">
        <v>210604</v>
      </c>
      <c r="F40" s="47">
        <v>1895000</v>
      </c>
      <c r="G40" s="45">
        <v>2354000</v>
      </c>
      <c r="H40" s="46"/>
      <c r="I40" s="48">
        <v>1613719</v>
      </c>
      <c r="J40" s="49">
        <v>2354000</v>
      </c>
      <c r="K40" s="45">
        <v>3404000</v>
      </c>
      <c r="L40" s="46">
        <v>3404000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278248792</v>
      </c>
      <c r="D6" s="19">
        <v>338165881</v>
      </c>
      <c r="E6" s="20">
        <v>373295053</v>
      </c>
      <c r="F6" s="21">
        <v>385722240</v>
      </c>
      <c r="G6" s="19">
        <v>392927040</v>
      </c>
      <c r="H6" s="20">
        <v>373075992</v>
      </c>
      <c r="I6" s="22">
        <v>400905694</v>
      </c>
      <c r="J6" s="23">
        <v>434757504</v>
      </c>
      <c r="K6" s="19">
        <v>455551392</v>
      </c>
      <c r="L6" s="20">
        <v>487023936</v>
      </c>
    </row>
    <row r="7" spans="1:12" ht="13.5">
      <c r="A7" s="24" t="s">
        <v>19</v>
      </c>
      <c r="B7" s="18"/>
      <c r="C7" s="19">
        <v>1617726163</v>
      </c>
      <c r="D7" s="19">
        <v>1673839935</v>
      </c>
      <c r="E7" s="20">
        <v>1710851770</v>
      </c>
      <c r="F7" s="21">
        <v>1715369472</v>
      </c>
      <c r="G7" s="19">
        <v>1878428064</v>
      </c>
      <c r="H7" s="20">
        <v>2005151759</v>
      </c>
      <c r="I7" s="22">
        <v>2003817657</v>
      </c>
      <c r="J7" s="23">
        <v>1876237632</v>
      </c>
      <c r="K7" s="19">
        <v>1965295199</v>
      </c>
      <c r="L7" s="20">
        <v>2101865280</v>
      </c>
    </row>
    <row r="8" spans="1:12" ht="13.5">
      <c r="A8" s="24" t="s">
        <v>20</v>
      </c>
      <c r="B8" s="18"/>
      <c r="C8" s="19">
        <v>99272453</v>
      </c>
      <c r="D8" s="19">
        <v>185995081</v>
      </c>
      <c r="E8" s="20">
        <v>94537933</v>
      </c>
      <c r="F8" s="21">
        <v>58159300</v>
      </c>
      <c r="G8" s="19">
        <v>68523500</v>
      </c>
      <c r="H8" s="20">
        <v>250388131</v>
      </c>
      <c r="I8" s="22">
        <v>51246575</v>
      </c>
      <c r="J8" s="23">
        <v>61333896</v>
      </c>
      <c r="K8" s="19">
        <v>63220700</v>
      </c>
      <c r="L8" s="20">
        <v>67298200</v>
      </c>
    </row>
    <row r="9" spans="1:12" ht="13.5">
      <c r="A9" s="24" t="s">
        <v>21</v>
      </c>
      <c r="B9" s="18" t="s">
        <v>22</v>
      </c>
      <c r="C9" s="19">
        <v>236770279</v>
      </c>
      <c r="D9" s="19">
        <v>249416114</v>
      </c>
      <c r="E9" s="20">
        <v>267494245</v>
      </c>
      <c r="F9" s="21">
        <v>298236900</v>
      </c>
      <c r="G9" s="19">
        <v>296992900</v>
      </c>
      <c r="H9" s="20">
        <v>275912880</v>
      </c>
      <c r="I9" s="22">
        <v>279991513</v>
      </c>
      <c r="J9" s="23">
        <v>326359200</v>
      </c>
      <c r="K9" s="19">
        <v>353997700</v>
      </c>
      <c r="L9" s="20">
        <v>384645100</v>
      </c>
    </row>
    <row r="10" spans="1:12" ht="13.5">
      <c r="A10" s="24" t="s">
        <v>23</v>
      </c>
      <c r="B10" s="18" t="s">
        <v>22</v>
      </c>
      <c r="C10" s="19">
        <v>109208236</v>
      </c>
      <c r="D10" s="19">
        <v>211795744</v>
      </c>
      <c r="E10" s="20">
        <v>225013765</v>
      </c>
      <c r="F10" s="21">
        <v>145747100</v>
      </c>
      <c r="G10" s="19">
        <v>145747098</v>
      </c>
      <c r="H10" s="20">
        <v>144380000</v>
      </c>
      <c r="I10" s="22">
        <v>144867523</v>
      </c>
      <c r="J10" s="23">
        <v>147304800</v>
      </c>
      <c r="K10" s="19">
        <v>165414300</v>
      </c>
      <c r="L10" s="20">
        <v>195861900</v>
      </c>
    </row>
    <row r="11" spans="1:12" ht="13.5">
      <c r="A11" s="24" t="s">
        <v>24</v>
      </c>
      <c r="B11" s="18"/>
      <c r="C11" s="19">
        <v>21112525</v>
      </c>
      <c r="D11" s="19">
        <v>27614817</v>
      </c>
      <c r="E11" s="20">
        <v>32465079</v>
      </c>
      <c r="F11" s="21">
        <v>29100000</v>
      </c>
      <c r="G11" s="19">
        <v>32561000</v>
      </c>
      <c r="H11" s="20">
        <v>44775379</v>
      </c>
      <c r="I11" s="22">
        <v>60920565</v>
      </c>
      <c r="J11" s="23">
        <v>41995104</v>
      </c>
      <c r="K11" s="19">
        <v>42095700</v>
      </c>
      <c r="L11" s="20">
        <v>47239500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-1883468267</v>
      </c>
      <c r="D14" s="19">
        <v>-2035775693</v>
      </c>
      <c r="E14" s="20">
        <v>-2191023939</v>
      </c>
      <c r="F14" s="21">
        <v>-2192856630</v>
      </c>
      <c r="G14" s="19">
        <v>-2335937852</v>
      </c>
      <c r="H14" s="20">
        <v>-2440487044</v>
      </c>
      <c r="I14" s="22">
        <v>-2393352095</v>
      </c>
      <c r="J14" s="23">
        <v>-2308953348</v>
      </c>
      <c r="K14" s="19">
        <v>-2422345570</v>
      </c>
      <c r="L14" s="20">
        <v>-2608414938</v>
      </c>
    </row>
    <row r="15" spans="1:12" ht="13.5">
      <c r="A15" s="24" t="s">
        <v>28</v>
      </c>
      <c r="B15" s="18"/>
      <c r="C15" s="19">
        <v>-71144663</v>
      </c>
      <c r="D15" s="19">
        <v>-71171449</v>
      </c>
      <c r="E15" s="20">
        <v>-58693589</v>
      </c>
      <c r="F15" s="21">
        <v>-80335400</v>
      </c>
      <c r="G15" s="19">
        <v>-69387900</v>
      </c>
      <c r="H15" s="20">
        <v>-68739506</v>
      </c>
      <c r="I15" s="22">
        <v>-68940376</v>
      </c>
      <c r="J15" s="23">
        <v>-73400943</v>
      </c>
      <c r="K15" s="19">
        <v>-72194100</v>
      </c>
      <c r="L15" s="20">
        <v>-58231232</v>
      </c>
    </row>
    <row r="16" spans="1:12" ht="13.5">
      <c r="A16" s="24" t="s">
        <v>29</v>
      </c>
      <c r="B16" s="18" t="s">
        <v>22</v>
      </c>
      <c r="C16" s="19">
        <v>-3021511</v>
      </c>
      <c r="D16" s="19">
        <v>-4357606</v>
      </c>
      <c r="E16" s="20">
        <v>-18149132</v>
      </c>
      <c r="F16" s="21">
        <v>-12681100</v>
      </c>
      <c r="G16" s="19">
        <v>-11035800</v>
      </c>
      <c r="H16" s="20">
        <v>-9533158</v>
      </c>
      <c r="I16" s="22">
        <v>-9319378</v>
      </c>
      <c r="J16" s="23">
        <v>-11728800</v>
      </c>
      <c r="K16" s="19">
        <v>-12324000</v>
      </c>
      <c r="L16" s="20">
        <v>-12807500</v>
      </c>
    </row>
    <row r="17" spans="1:12" ht="13.5">
      <c r="A17" s="25" t="s">
        <v>30</v>
      </c>
      <c r="B17" s="26"/>
      <c r="C17" s="27">
        <f>SUM(C6:C16)</f>
        <v>404704007</v>
      </c>
      <c r="D17" s="27">
        <f aca="true" t="shared" si="0" ref="D17:L17">SUM(D6:D16)</f>
        <v>575522824</v>
      </c>
      <c r="E17" s="28">
        <f t="shared" si="0"/>
        <v>435791185</v>
      </c>
      <c r="F17" s="29">
        <f t="shared" si="0"/>
        <v>346461882</v>
      </c>
      <c r="G17" s="27">
        <f t="shared" si="0"/>
        <v>398818050</v>
      </c>
      <c r="H17" s="30">
        <f t="shared" si="0"/>
        <v>574924433</v>
      </c>
      <c r="I17" s="29">
        <f t="shared" si="0"/>
        <v>470137678</v>
      </c>
      <c r="J17" s="31">
        <f t="shared" si="0"/>
        <v>493905045</v>
      </c>
      <c r="K17" s="27">
        <f t="shared" si="0"/>
        <v>538711321</v>
      </c>
      <c r="L17" s="28">
        <f t="shared" si="0"/>
        <v>604480246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7529910</v>
      </c>
      <c r="D21" s="19">
        <v>19000000</v>
      </c>
      <c r="E21" s="20">
        <v>1065710</v>
      </c>
      <c r="F21" s="38"/>
      <c r="G21" s="39"/>
      <c r="H21" s="40">
        <v>1801600</v>
      </c>
      <c r="I21" s="22">
        <v>3334761</v>
      </c>
      <c r="J21" s="41"/>
      <c r="K21" s="39"/>
      <c r="L21" s="40"/>
    </row>
    <row r="22" spans="1:12" ht="13.5">
      <c r="A22" s="24" t="s">
        <v>33</v>
      </c>
      <c r="B22" s="18"/>
      <c r="C22" s="19">
        <v>267335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41207</v>
      </c>
      <c r="E23" s="20">
        <v>47897</v>
      </c>
      <c r="F23" s="38">
        <v>90000</v>
      </c>
      <c r="G23" s="39">
        <v>90000</v>
      </c>
      <c r="H23" s="40">
        <v>7000</v>
      </c>
      <c r="I23" s="22">
        <v>36353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-250889276</v>
      </c>
      <c r="D26" s="19">
        <v>-452822708</v>
      </c>
      <c r="E26" s="20">
        <v>-310881611</v>
      </c>
      <c r="F26" s="21">
        <v>-471385499</v>
      </c>
      <c r="G26" s="19">
        <v>-466245145</v>
      </c>
      <c r="H26" s="20">
        <v>-539860716</v>
      </c>
      <c r="I26" s="22">
        <v>-507908974</v>
      </c>
      <c r="J26" s="23">
        <v>-499282632</v>
      </c>
      <c r="K26" s="19">
        <v>-557670300</v>
      </c>
      <c r="L26" s="20">
        <v>-551877940</v>
      </c>
    </row>
    <row r="27" spans="1:12" ht="13.5">
      <c r="A27" s="25" t="s">
        <v>37</v>
      </c>
      <c r="B27" s="26"/>
      <c r="C27" s="27">
        <f>SUM(C21:C26)</f>
        <v>-243092031</v>
      </c>
      <c r="D27" s="27">
        <f aca="true" t="shared" si="1" ref="D27:L27">SUM(D21:D26)</f>
        <v>-433781501</v>
      </c>
      <c r="E27" s="28">
        <f t="shared" si="1"/>
        <v>-309768004</v>
      </c>
      <c r="F27" s="29">
        <f t="shared" si="1"/>
        <v>-471295499</v>
      </c>
      <c r="G27" s="27">
        <f t="shared" si="1"/>
        <v>-466155145</v>
      </c>
      <c r="H27" s="28">
        <f t="shared" si="1"/>
        <v>-538052116</v>
      </c>
      <c r="I27" s="30">
        <f t="shared" si="1"/>
        <v>-504537860</v>
      </c>
      <c r="J27" s="31">
        <f t="shared" si="1"/>
        <v>-499282632</v>
      </c>
      <c r="K27" s="27">
        <f t="shared" si="1"/>
        <v>-557670300</v>
      </c>
      <c r="L27" s="28">
        <f t="shared" si="1"/>
        <v>-551877940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100000000</v>
      </c>
      <c r="D32" s="19"/>
      <c r="E32" s="20"/>
      <c r="F32" s="21">
        <v>385500000</v>
      </c>
      <c r="G32" s="19">
        <v>385500000</v>
      </c>
      <c r="H32" s="20">
        <v>385500000</v>
      </c>
      <c r="I32" s="22">
        <v>385500000</v>
      </c>
      <c r="J32" s="23">
        <v>100000000</v>
      </c>
      <c r="K32" s="19">
        <v>100000000</v>
      </c>
      <c r="L32" s="20"/>
    </row>
    <row r="33" spans="1:12" ht="13.5">
      <c r="A33" s="24" t="s">
        <v>41</v>
      </c>
      <c r="B33" s="18"/>
      <c r="C33" s="19">
        <v>5129196</v>
      </c>
      <c r="D33" s="19">
        <v>956209</v>
      </c>
      <c r="E33" s="20">
        <v>45196572</v>
      </c>
      <c r="F33" s="21">
        <v>943000</v>
      </c>
      <c r="G33" s="39">
        <v>943000</v>
      </c>
      <c r="H33" s="40">
        <v>10499064</v>
      </c>
      <c r="I33" s="42">
        <v>67946807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-105007318</v>
      </c>
      <c r="D35" s="19">
        <v>-125569341</v>
      </c>
      <c r="E35" s="20">
        <v>-130450983</v>
      </c>
      <c r="F35" s="21">
        <v>-142914312</v>
      </c>
      <c r="G35" s="19">
        <v>-159485162</v>
      </c>
      <c r="H35" s="20">
        <v>-170537767</v>
      </c>
      <c r="I35" s="22">
        <v>-166337174</v>
      </c>
      <c r="J35" s="23">
        <v>-158864255</v>
      </c>
      <c r="K35" s="19">
        <v>-159364629</v>
      </c>
      <c r="L35" s="20">
        <v>-78531299</v>
      </c>
    </row>
    <row r="36" spans="1:12" ht="13.5">
      <c r="A36" s="25" t="s">
        <v>43</v>
      </c>
      <c r="B36" s="26"/>
      <c r="C36" s="27">
        <f>SUM(C31:C35)</f>
        <v>121878</v>
      </c>
      <c r="D36" s="27">
        <f aca="true" t="shared" si="2" ref="D36:L36">SUM(D31:D35)</f>
        <v>-124613132</v>
      </c>
      <c r="E36" s="28">
        <f t="shared" si="2"/>
        <v>-85254411</v>
      </c>
      <c r="F36" s="29">
        <f t="shared" si="2"/>
        <v>243528688</v>
      </c>
      <c r="G36" s="27">
        <f t="shared" si="2"/>
        <v>226957838</v>
      </c>
      <c r="H36" s="28">
        <f t="shared" si="2"/>
        <v>225461297</v>
      </c>
      <c r="I36" s="30">
        <f t="shared" si="2"/>
        <v>287109633</v>
      </c>
      <c r="J36" s="31">
        <f t="shared" si="2"/>
        <v>-58864255</v>
      </c>
      <c r="K36" s="27">
        <f t="shared" si="2"/>
        <v>-59364629</v>
      </c>
      <c r="L36" s="28">
        <f t="shared" si="2"/>
        <v>-78531299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161733854</v>
      </c>
      <c r="D38" s="33">
        <f aca="true" t="shared" si="3" ref="D38:L38">+D17+D27+D36</f>
        <v>17128191</v>
      </c>
      <c r="E38" s="34">
        <f t="shared" si="3"/>
        <v>40768770</v>
      </c>
      <c r="F38" s="35">
        <f t="shared" si="3"/>
        <v>118695071</v>
      </c>
      <c r="G38" s="33">
        <f t="shared" si="3"/>
        <v>159620743</v>
      </c>
      <c r="H38" s="34">
        <f t="shared" si="3"/>
        <v>262333614</v>
      </c>
      <c r="I38" s="36">
        <f t="shared" si="3"/>
        <v>252709451</v>
      </c>
      <c r="J38" s="37">
        <f t="shared" si="3"/>
        <v>-64241842</v>
      </c>
      <c r="K38" s="33">
        <f t="shared" si="3"/>
        <v>-78323608</v>
      </c>
      <c r="L38" s="34">
        <f t="shared" si="3"/>
        <v>-25928993</v>
      </c>
    </row>
    <row r="39" spans="1:12" ht="13.5">
      <c r="A39" s="24" t="s">
        <v>45</v>
      </c>
      <c r="B39" s="18" t="s">
        <v>46</v>
      </c>
      <c r="C39" s="33">
        <v>242775493</v>
      </c>
      <c r="D39" s="33">
        <v>404509347</v>
      </c>
      <c r="E39" s="34">
        <v>421637538</v>
      </c>
      <c r="F39" s="35">
        <v>346529000</v>
      </c>
      <c r="G39" s="33">
        <v>432557000</v>
      </c>
      <c r="H39" s="34">
        <v>432557000</v>
      </c>
      <c r="I39" s="36">
        <v>462406308</v>
      </c>
      <c r="J39" s="37">
        <v>592177743</v>
      </c>
      <c r="K39" s="33">
        <v>527935901</v>
      </c>
      <c r="L39" s="34">
        <v>449612293</v>
      </c>
    </row>
    <row r="40" spans="1:12" ht="13.5">
      <c r="A40" s="43" t="s">
        <v>47</v>
      </c>
      <c r="B40" s="44" t="s">
        <v>46</v>
      </c>
      <c r="C40" s="45">
        <v>404509347</v>
      </c>
      <c r="D40" s="45">
        <v>421637538</v>
      </c>
      <c r="E40" s="46">
        <v>462406308</v>
      </c>
      <c r="F40" s="47">
        <v>465224071</v>
      </c>
      <c r="G40" s="45">
        <v>592177743</v>
      </c>
      <c r="H40" s="46">
        <v>694890614</v>
      </c>
      <c r="I40" s="48">
        <v>715115759</v>
      </c>
      <c r="J40" s="49">
        <v>527935901</v>
      </c>
      <c r="K40" s="45">
        <v>449612293</v>
      </c>
      <c r="L40" s="46">
        <v>423683300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33831258</v>
      </c>
      <c r="D6" s="19">
        <v>33815897</v>
      </c>
      <c r="E6" s="20">
        <v>36741681</v>
      </c>
      <c r="F6" s="21">
        <v>48178660</v>
      </c>
      <c r="G6" s="19">
        <v>48958489</v>
      </c>
      <c r="H6" s="20">
        <v>39576193</v>
      </c>
      <c r="I6" s="22">
        <v>39576193</v>
      </c>
      <c r="J6" s="23">
        <v>52775928</v>
      </c>
      <c r="K6" s="19">
        <v>55784143</v>
      </c>
      <c r="L6" s="20">
        <v>58908056</v>
      </c>
    </row>
    <row r="7" spans="1:12" ht="13.5">
      <c r="A7" s="24" t="s">
        <v>19</v>
      </c>
      <c r="B7" s="18"/>
      <c r="C7" s="19">
        <v>61145810</v>
      </c>
      <c r="D7" s="19">
        <v>63115000</v>
      </c>
      <c r="E7" s="20">
        <v>66757690</v>
      </c>
      <c r="F7" s="21">
        <v>60634571</v>
      </c>
      <c r="G7" s="19">
        <v>60271843</v>
      </c>
      <c r="H7" s="20">
        <v>72024370</v>
      </c>
      <c r="I7" s="22">
        <v>72024371</v>
      </c>
      <c r="J7" s="23">
        <v>58539991</v>
      </c>
      <c r="K7" s="19">
        <v>59901117</v>
      </c>
      <c r="L7" s="20">
        <v>61586487</v>
      </c>
    </row>
    <row r="8" spans="1:12" ht="13.5">
      <c r="A8" s="24" t="s">
        <v>20</v>
      </c>
      <c r="B8" s="18"/>
      <c r="C8" s="19">
        <v>26389156</v>
      </c>
      <c r="D8" s="19">
        <v>31948891</v>
      </c>
      <c r="E8" s="20">
        <v>-7907586</v>
      </c>
      <c r="F8" s="21">
        <v>12052149</v>
      </c>
      <c r="G8" s="19">
        <v>15422147</v>
      </c>
      <c r="H8" s="20">
        <v>43671267</v>
      </c>
      <c r="I8" s="22">
        <v>53400237</v>
      </c>
      <c r="J8" s="23">
        <v>14348247</v>
      </c>
      <c r="K8" s="19">
        <v>14526819</v>
      </c>
      <c r="L8" s="20">
        <v>16149381</v>
      </c>
    </row>
    <row r="9" spans="1:12" ht="13.5">
      <c r="A9" s="24" t="s">
        <v>21</v>
      </c>
      <c r="B9" s="18" t="s">
        <v>22</v>
      </c>
      <c r="C9" s="19">
        <v>98519556</v>
      </c>
      <c r="D9" s="19">
        <v>120423311</v>
      </c>
      <c r="E9" s="20">
        <v>135560171</v>
      </c>
      <c r="F9" s="21">
        <v>150263561</v>
      </c>
      <c r="G9" s="19">
        <v>151462480</v>
      </c>
      <c r="H9" s="20">
        <v>156171200</v>
      </c>
      <c r="I9" s="22">
        <v>148702887</v>
      </c>
      <c r="J9" s="23">
        <v>164648428</v>
      </c>
      <c r="K9" s="19">
        <v>172653160</v>
      </c>
      <c r="L9" s="20">
        <v>187826900</v>
      </c>
    </row>
    <row r="10" spans="1:12" ht="13.5">
      <c r="A10" s="24" t="s">
        <v>23</v>
      </c>
      <c r="B10" s="18" t="s">
        <v>22</v>
      </c>
      <c r="C10" s="19">
        <v>34296267</v>
      </c>
      <c r="D10" s="19">
        <v>49117816</v>
      </c>
      <c r="E10" s="20">
        <v>65674184</v>
      </c>
      <c r="F10" s="21">
        <v>58137440</v>
      </c>
      <c r="G10" s="19">
        <v>54503130</v>
      </c>
      <c r="H10" s="20">
        <v>37539000</v>
      </c>
      <c r="I10" s="22">
        <v>57024355</v>
      </c>
      <c r="J10" s="23">
        <v>50448450</v>
      </c>
      <c r="K10" s="19">
        <v>49163840</v>
      </c>
      <c r="L10" s="20">
        <v>48636100</v>
      </c>
    </row>
    <row r="11" spans="1:12" ht="13.5">
      <c r="A11" s="24" t="s">
        <v>24</v>
      </c>
      <c r="B11" s="18"/>
      <c r="C11" s="19">
        <v>3074293</v>
      </c>
      <c r="D11" s="19">
        <v>4145570</v>
      </c>
      <c r="E11" s="20">
        <v>6466900</v>
      </c>
      <c r="F11" s="21">
        <v>6384374</v>
      </c>
      <c r="G11" s="19">
        <v>6483891</v>
      </c>
      <c r="H11" s="20">
        <v>4040185</v>
      </c>
      <c r="I11" s="22">
        <v>5567036</v>
      </c>
      <c r="J11" s="23">
        <v>6472950</v>
      </c>
      <c r="K11" s="19">
        <v>6841923</v>
      </c>
      <c r="L11" s="20">
        <v>7225077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-205863203</v>
      </c>
      <c r="D14" s="19">
        <v>-232338386</v>
      </c>
      <c r="E14" s="20">
        <v>-200872221</v>
      </c>
      <c r="F14" s="21">
        <v>-296194074</v>
      </c>
      <c r="G14" s="19">
        <v>-308088997</v>
      </c>
      <c r="H14" s="20">
        <v>-314760039</v>
      </c>
      <c r="I14" s="22">
        <v>-326604752</v>
      </c>
      <c r="J14" s="23">
        <v>-295832254</v>
      </c>
      <c r="K14" s="19">
        <v>-309040890</v>
      </c>
      <c r="L14" s="20">
        <v>-329671030</v>
      </c>
    </row>
    <row r="15" spans="1:12" ht="13.5">
      <c r="A15" s="24" t="s">
        <v>28</v>
      </c>
      <c r="B15" s="18"/>
      <c r="C15" s="19">
        <v>-660474</v>
      </c>
      <c r="D15" s="19">
        <v>-617534</v>
      </c>
      <c r="E15" s="20">
        <v>-576525</v>
      </c>
      <c r="F15" s="21">
        <v>-540550</v>
      </c>
      <c r="G15" s="19">
        <v>-540550</v>
      </c>
      <c r="H15" s="20"/>
      <c r="I15" s="22">
        <v>-537243</v>
      </c>
      <c r="J15" s="23">
        <v>-566500</v>
      </c>
      <c r="K15" s="19">
        <v>-590850</v>
      </c>
      <c r="L15" s="20">
        <v>-616310</v>
      </c>
    </row>
    <row r="16" spans="1:12" ht="13.5">
      <c r="A16" s="24" t="s">
        <v>29</v>
      </c>
      <c r="B16" s="18" t="s">
        <v>22</v>
      </c>
      <c r="C16" s="19">
        <v>-2958987</v>
      </c>
      <c r="D16" s="19">
        <v>-3398121</v>
      </c>
      <c r="E16" s="20">
        <v>-980360</v>
      </c>
      <c r="F16" s="21">
        <v>-4302404</v>
      </c>
      <c r="G16" s="19">
        <v>-5051999</v>
      </c>
      <c r="H16" s="20">
        <v>-3823942</v>
      </c>
      <c r="I16" s="22">
        <v>-652040</v>
      </c>
      <c r="J16" s="23">
        <v>-3891246</v>
      </c>
      <c r="K16" s="19">
        <v>-2884260</v>
      </c>
      <c r="L16" s="20">
        <v>-3021660</v>
      </c>
    </row>
    <row r="17" spans="1:12" ht="13.5">
      <c r="A17" s="25" t="s">
        <v>30</v>
      </c>
      <c r="B17" s="26"/>
      <c r="C17" s="27">
        <f>SUM(C6:C16)</f>
        <v>47773676</v>
      </c>
      <c r="D17" s="27">
        <f aca="true" t="shared" si="0" ref="D17:L17">SUM(D6:D16)</f>
        <v>66212444</v>
      </c>
      <c r="E17" s="28">
        <f t="shared" si="0"/>
        <v>100863934</v>
      </c>
      <c r="F17" s="29">
        <f t="shared" si="0"/>
        <v>34613727</v>
      </c>
      <c r="G17" s="27">
        <f t="shared" si="0"/>
        <v>23420434</v>
      </c>
      <c r="H17" s="30">
        <f t="shared" si="0"/>
        <v>34438234</v>
      </c>
      <c r="I17" s="29">
        <f t="shared" si="0"/>
        <v>48501044</v>
      </c>
      <c r="J17" s="31">
        <f t="shared" si="0"/>
        <v>46943994</v>
      </c>
      <c r="K17" s="27">
        <f t="shared" si="0"/>
        <v>46355002</v>
      </c>
      <c r="L17" s="28">
        <f t="shared" si="0"/>
        <v>47023001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253550</v>
      </c>
      <c r="D21" s="19"/>
      <c r="E21" s="20">
        <v>911450</v>
      </c>
      <c r="F21" s="38">
        <v>129996</v>
      </c>
      <c r="G21" s="39">
        <v>130000</v>
      </c>
      <c r="H21" s="40"/>
      <c r="I21" s="22">
        <v>400415</v>
      </c>
      <c r="J21" s="41">
        <v>155004</v>
      </c>
      <c r="K21" s="39">
        <v>155000</v>
      </c>
      <c r="L21" s="40">
        <v>155000</v>
      </c>
    </row>
    <row r="22" spans="1:12" ht="13.5">
      <c r="A22" s="24" t="s">
        <v>33</v>
      </c>
      <c r="B22" s="18"/>
      <c r="C22" s="19"/>
      <c r="D22" s="39"/>
      <c r="E22" s="40"/>
      <c r="F22" s="21">
        <v>-18000</v>
      </c>
      <c r="G22" s="19">
        <v>-77000</v>
      </c>
      <c r="H22" s="20"/>
      <c r="I22" s="22"/>
      <c r="J22" s="23">
        <v>-5000</v>
      </c>
      <c r="K22" s="19">
        <v>-6000</v>
      </c>
      <c r="L22" s="20">
        <v>-4000</v>
      </c>
    </row>
    <row r="23" spans="1:12" ht="13.5">
      <c r="A23" s="24" t="s">
        <v>34</v>
      </c>
      <c r="B23" s="18"/>
      <c r="C23" s="39"/>
      <c r="D23" s="19"/>
      <c r="E23" s="20">
        <v>95678</v>
      </c>
      <c r="F23" s="38"/>
      <c r="G23" s="39"/>
      <c r="H23" s="40"/>
      <c r="I23" s="22">
        <v>-5358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-37164802</v>
      </c>
      <c r="D26" s="19">
        <v>-58805940</v>
      </c>
      <c r="E26" s="20">
        <v>-68502049</v>
      </c>
      <c r="F26" s="21">
        <v>-57965581</v>
      </c>
      <c r="G26" s="19">
        <v>-61506000</v>
      </c>
      <c r="H26" s="20">
        <v>-60749830</v>
      </c>
      <c r="I26" s="22">
        <v>-75016899</v>
      </c>
      <c r="J26" s="23">
        <v>-50390000</v>
      </c>
      <c r="K26" s="19">
        <v>-45813000</v>
      </c>
      <c r="L26" s="20">
        <v>-47637000</v>
      </c>
    </row>
    <row r="27" spans="1:12" ht="13.5">
      <c r="A27" s="25" t="s">
        <v>37</v>
      </c>
      <c r="B27" s="26"/>
      <c r="C27" s="27">
        <f>SUM(C21:C26)</f>
        <v>-36911252</v>
      </c>
      <c r="D27" s="27">
        <f aca="true" t="shared" si="1" ref="D27:L27">SUM(D21:D26)</f>
        <v>-58805940</v>
      </c>
      <c r="E27" s="28">
        <f t="shared" si="1"/>
        <v>-67494921</v>
      </c>
      <c r="F27" s="29">
        <f t="shared" si="1"/>
        <v>-57853585</v>
      </c>
      <c r="G27" s="27">
        <f t="shared" si="1"/>
        <v>-61453000</v>
      </c>
      <c r="H27" s="28">
        <f t="shared" si="1"/>
        <v>-60749830</v>
      </c>
      <c r="I27" s="30">
        <f t="shared" si="1"/>
        <v>-74621842</v>
      </c>
      <c r="J27" s="31">
        <f t="shared" si="1"/>
        <v>-50239996</v>
      </c>
      <c r="K27" s="27">
        <f t="shared" si="1"/>
        <v>-45664000</v>
      </c>
      <c r="L27" s="28">
        <f t="shared" si="1"/>
        <v>-47486000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46290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111059</v>
      </c>
      <c r="D33" s="19">
        <v>119700</v>
      </c>
      <c r="E33" s="20">
        <v>377889</v>
      </c>
      <c r="F33" s="21">
        <v>105000</v>
      </c>
      <c r="G33" s="39">
        <v>-174000</v>
      </c>
      <c r="H33" s="40"/>
      <c r="I33" s="42">
        <v>147791</v>
      </c>
      <c r="J33" s="23">
        <v>54996</v>
      </c>
      <c r="K33" s="19">
        <v>650000</v>
      </c>
      <c r="L33" s="20">
        <v>24000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-342816</v>
      </c>
      <c r="F35" s="21">
        <v>-343000</v>
      </c>
      <c r="G35" s="19">
        <v>-343000</v>
      </c>
      <c r="H35" s="20"/>
      <c r="I35" s="22">
        <v>-353433</v>
      </c>
      <c r="J35" s="23">
        <v>-343000</v>
      </c>
      <c r="K35" s="19">
        <v>-343000</v>
      </c>
      <c r="L35" s="20">
        <v>-343000</v>
      </c>
    </row>
    <row r="36" spans="1:12" ht="13.5">
      <c r="A36" s="25" t="s">
        <v>43</v>
      </c>
      <c r="B36" s="26"/>
      <c r="C36" s="27">
        <f>SUM(C31:C35)</f>
        <v>157349</v>
      </c>
      <c r="D36" s="27">
        <f aca="true" t="shared" si="2" ref="D36:L36">SUM(D31:D35)</f>
        <v>119700</v>
      </c>
      <c r="E36" s="28">
        <f t="shared" si="2"/>
        <v>35073</v>
      </c>
      <c r="F36" s="29">
        <f t="shared" si="2"/>
        <v>-238000</v>
      </c>
      <c r="G36" s="27">
        <f t="shared" si="2"/>
        <v>-517000</v>
      </c>
      <c r="H36" s="28">
        <f t="shared" si="2"/>
        <v>0</v>
      </c>
      <c r="I36" s="30">
        <f t="shared" si="2"/>
        <v>-205642</v>
      </c>
      <c r="J36" s="31">
        <f t="shared" si="2"/>
        <v>-288004</v>
      </c>
      <c r="K36" s="27">
        <f t="shared" si="2"/>
        <v>307000</v>
      </c>
      <c r="L36" s="28">
        <f t="shared" si="2"/>
        <v>-319000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11019773</v>
      </c>
      <c r="D38" s="33">
        <f aca="true" t="shared" si="3" ref="D38:L38">+D17+D27+D36</f>
        <v>7526204</v>
      </c>
      <c r="E38" s="34">
        <f t="shared" si="3"/>
        <v>33404086</v>
      </c>
      <c r="F38" s="35">
        <f t="shared" si="3"/>
        <v>-23477858</v>
      </c>
      <c r="G38" s="33">
        <f t="shared" si="3"/>
        <v>-38549566</v>
      </c>
      <c r="H38" s="34">
        <f t="shared" si="3"/>
        <v>-26311596</v>
      </c>
      <c r="I38" s="36">
        <f t="shared" si="3"/>
        <v>-26326440</v>
      </c>
      <c r="J38" s="37">
        <f t="shared" si="3"/>
        <v>-3584006</v>
      </c>
      <c r="K38" s="33">
        <f t="shared" si="3"/>
        <v>998002</v>
      </c>
      <c r="L38" s="34">
        <f t="shared" si="3"/>
        <v>-781999</v>
      </c>
    </row>
    <row r="39" spans="1:12" ht="13.5">
      <c r="A39" s="24" t="s">
        <v>45</v>
      </c>
      <c r="B39" s="18" t="s">
        <v>46</v>
      </c>
      <c r="C39" s="33">
        <v>60488499</v>
      </c>
      <c r="D39" s="33">
        <v>71508272</v>
      </c>
      <c r="E39" s="34">
        <v>79034476</v>
      </c>
      <c r="F39" s="35">
        <v>87326000</v>
      </c>
      <c r="G39" s="33">
        <v>112439000</v>
      </c>
      <c r="H39" s="34">
        <v>112434294</v>
      </c>
      <c r="I39" s="36">
        <v>112438562</v>
      </c>
      <c r="J39" s="37">
        <v>73889086</v>
      </c>
      <c r="K39" s="33">
        <v>70305083</v>
      </c>
      <c r="L39" s="34">
        <v>71303085</v>
      </c>
    </row>
    <row r="40" spans="1:12" ht="13.5">
      <c r="A40" s="43" t="s">
        <v>47</v>
      </c>
      <c r="B40" s="44" t="s">
        <v>46</v>
      </c>
      <c r="C40" s="45">
        <v>71508272</v>
      </c>
      <c r="D40" s="45">
        <v>79034476</v>
      </c>
      <c r="E40" s="46">
        <v>112438562</v>
      </c>
      <c r="F40" s="47">
        <v>63848143</v>
      </c>
      <c r="G40" s="45">
        <v>73889434</v>
      </c>
      <c r="H40" s="46">
        <v>86122698</v>
      </c>
      <c r="I40" s="48">
        <v>86112122</v>
      </c>
      <c r="J40" s="49">
        <v>70305083</v>
      </c>
      <c r="K40" s="45">
        <v>71303085</v>
      </c>
      <c r="L40" s="46">
        <v>70521086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7185093</v>
      </c>
      <c r="E6" s="20">
        <v>6331298</v>
      </c>
      <c r="F6" s="21">
        <v>9900528</v>
      </c>
      <c r="G6" s="19">
        <v>7124698</v>
      </c>
      <c r="H6" s="20">
        <v>6706412</v>
      </c>
      <c r="I6" s="22">
        <v>8471550</v>
      </c>
      <c r="J6" s="23">
        <v>7124697</v>
      </c>
      <c r="K6" s="19">
        <v>7552177</v>
      </c>
      <c r="L6" s="20">
        <v>8005308</v>
      </c>
    </row>
    <row r="7" spans="1:12" ht="13.5">
      <c r="A7" s="24" t="s">
        <v>19</v>
      </c>
      <c r="B7" s="18"/>
      <c r="C7" s="19">
        <v>31546536</v>
      </c>
      <c r="D7" s="19">
        <v>17753152</v>
      </c>
      <c r="E7" s="20">
        <v>14783846</v>
      </c>
      <c r="F7" s="21">
        <v>23788308</v>
      </c>
      <c r="G7" s="19">
        <v>21957047</v>
      </c>
      <c r="H7" s="20">
        <v>20780910</v>
      </c>
      <c r="I7" s="22">
        <v>19889514</v>
      </c>
      <c r="J7" s="23">
        <v>21957046</v>
      </c>
      <c r="K7" s="19">
        <v>23274469</v>
      </c>
      <c r="L7" s="20">
        <v>24670937</v>
      </c>
    </row>
    <row r="8" spans="1:12" ht="13.5">
      <c r="A8" s="24" t="s">
        <v>20</v>
      </c>
      <c r="B8" s="18"/>
      <c r="C8" s="19">
        <v>1028672</v>
      </c>
      <c r="D8" s="19">
        <v>10139162</v>
      </c>
      <c r="E8" s="20">
        <v>7547576</v>
      </c>
      <c r="F8" s="21">
        <v>24918144</v>
      </c>
      <c r="G8" s="19">
        <v>10099971</v>
      </c>
      <c r="H8" s="20">
        <v>15868773</v>
      </c>
      <c r="I8" s="22">
        <v>43983028</v>
      </c>
      <c r="J8" s="23">
        <v>10543365</v>
      </c>
      <c r="K8" s="19">
        <v>11594568</v>
      </c>
      <c r="L8" s="20">
        <v>12363217</v>
      </c>
    </row>
    <row r="9" spans="1:12" ht="13.5">
      <c r="A9" s="24" t="s">
        <v>21</v>
      </c>
      <c r="B9" s="18" t="s">
        <v>22</v>
      </c>
      <c r="C9" s="19">
        <v>21278656</v>
      </c>
      <c r="D9" s="19">
        <v>49617949</v>
      </c>
      <c r="E9" s="20">
        <v>69642549</v>
      </c>
      <c r="F9" s="21">
        <v>77171796</v>
      </c>
      <c r="G9" s="19">
        <v>71851000</v>
      </c>
      <c r="H9" s="20">
        <v>71912964</v>
      </c>
      <c r="I9" s="22">
        <v>71384058</v>
      </c>
      <c r="J9" s="23">
        <v>76584000</v>
      </c>
      <c r="K9" s="19">
        <v>74169000</v>
      </c>
      <c r="L9" s="20">
        <v>76120000</v>
      </c>
    </row>
    <row r="10" spans="1:12" ht="13.5">
      <c r="A10" s="24" t="s">
        <v>23</v>
      </c>
      <c r="B10" s="18" t="s">
        <v>22</v>
      </c>
      <c r="C10" s="19">
        <v>12487600</v>
      </c>
      <c r="D10" s="19">
        <v>15610000</v>
      </c>
      <c r="E10" s="20">
        <v>20904000</v>
      </c>
      <c r="F10" s="21">
        <v>27399000</v>
      </c>
      <c r="G10" s="19">
        <v>27399000</v>
      </c>
      <c r="H10" s="20">
        <v>47049415</v>
      </c>
      <c r="I10" s="22">
        <v>37399000</v>
      </c>
      <c r="J10" s="23">
        <v>26278000</v>
      </c>
      <c r="K10" s="19">
        <v>27102000</v>
      </c>
      <c r="L10" s="20">
        <v>34970000</v>
      </c>
    </row>
    <row r="11" spans="1:12" ht="13.5">
      <c r="A11" s="24" t="s">
        <v>24</v>
      </c>
      <c r="B11" s="18"/>
      <c r="C11" s="19">
        <v>4209775</v>
      </c>
      <c r="D11" s="19">
        <v>2901295</v>
      </c>
      <c r="E11" s="20">
        <v>3283879</v>
      </c>
      <c r="F11" s="21">
        <v>3146076</v>
      </c>
      <c r="G11" s="19">
        <v>1206000</v>
      </c>
      <c r="H11" s="20">
        <v>2456901</v>
      </c>
      <c r="I11" s="22">
        <v>2733205</v>
      </c>
      <c r="J11" s="23">
        <v>3334845</v>
      </c>
      <c r="K11" s="19">
        <v>3534935</v>
      </c>
      <c r="L11" s="20">
        <v>3747032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-61722398</v>
      </c>
      <c r="D14" s="19">
        <v>-78902791</v>
      </c>
      <c r="E14" s="20">
        <v>-95654199</v>
      </c>
      <c r="F14" s="21">
        <v>-126580872</v>
      </c>
      <c r="G14" s="19">
        <v>-110667663</v>
      </c>
      <c r="H14" s="20">
        <v>-98325587</v>
      </c>
      <c r="I14" s="22">
        <v>-140441867</v>
      </c>
      <c r="J14" s="23">
        <v>-113545788</v>
      </c>
      <c r="K14" s="19">
        <v>-133172939</v>
      </c>
      <c r="L14" s="20">
        <v>-142971062</v>
      </c>
    </row>
    <row r="15" spans="1:12" ht="13.5">
      <c r="A15" s="24" t="s">
        <v>28</v>
      </c>
      <c r="B15" s="18"/>
      <c r="C15" s="19"/>
      <c r="D15" s="19"/>
      <c r="E15" s="20"/>
      <c r="F15" s="21">
        <v>-11130288</v>
      </c>
      <c r="G15" s="19"/>
      <c r="H15" s="20">
        <v>-1694199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-1189104</v>
      </c>
      <c r="G16" s="19">
        <v>-1299665</v>
      </c>
      <c r="H16" s="20">
        <v>-8121269</v>
      </c>
      <c r="I16" s="22"/>
      <c r="J16" s="23">
        <v>-579996</v>
      </c>
      <c r="K16" s="19">
        <v>-620600</v>
      </c>
      <c r="L16" s="20">
        <v>-664042</v>
      </c>
    </row>
    <row r="17" spans="1:12" ht="13.5">
      <c r="A17" s="25" t="s">
        <v>30</v>
      </c>
      <c r="B17" s="26"/>
      <c r="C17" s="27">
        <f>SUM(C6:C16)</f>
        <v>8828841</v>
      </c>
      <c r="D17" s="27">
        <f aca="true" t="shared" si="0" ref="D17:L17">SUM(D6:D16)</f>
        <v>24303860</v>
      </c>
      <c r="E17" s="28">
        <f t="shared" si="0"/>
        <v>26838949</v>
      </c>
      <c r="F17" s="29">
        <f t="shared" si="0"/>
        <v>27423588</v>
      </c>
      <c r="G17" s="27">
        <f t="shared" si="0"/>
        <v>27670388</v>
      </c>
      <c r="H17" s="30">
        <f t="shared" si="0"/>
        <v>56634320</v>
      </c>
      <c r="I17" s="29">
        <f t="shared" si="0"/>
        <v>43418488</v>
      </c>
      <c r="J17" s="31">
        <f t="shared" si="0"/>
        <v>31696169</v>
      </c>
      <c r="K17" s="27">
        <f t="shared" si="0"/>
        <v>13433610</v>
      </c>
      <c r="L17" s="28">
        <f t="shared" si="0"/>
        <v>16241390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208483</v>
      </c>
      <c r="D21" s="19"/>
      <c r="E21" s="20"/>
      <c r="F21" s="38"/>
      <c r="G21" s="39">
        <v>2229626</v>
      </c>
      <c r="H21" s="40"/>
      <c r="I21" s="22">
        <v>761792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>
        <v>13405000</v>
      </c>
      <c r="K24" s="19">
        <v>857900</v>
      </c>
      <c r="L24" s="20">
        <v>274720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-29954969</v>
      </c>
      <c r="D26" s="19">
        <v>-21181888</v>
      </c>
      <c r="E26" s="20">
        <v>-33627730</v>
      </c>
      <c r="F26" s="21">
        <v>-34241580</v>
      </c>
      <c r="G26" s="19">
        <v>-52304599</v>
      </c>
      <c r="H26" s="20">
        <v>-56450556</v>
      </c>
      <c r="I26" s="22">
        <v>-60653234</v>
      </c>
      <c r="J26" s="23">
        <v>-39683004</v>
      </c>
      <c r="K26" s="19">
        <v>-27959900</v>
      </c>
      <c r="L26" s="20">
        <v>-35244720</v>
      </c>
    </row>
    <row r="27" spans="1:12" ht="13.5">
      <c r="A27" s="25" t="s">
        <v>37</v>
      </c>
      <c r="B27" s="26"/>
      <c r="C27" s="27">
        <f>SUM(C21:C26)</f>
        <v>-29746486</v>
      </c>
      <c r="D27" s="27">
        <f aca="true" t="shared" si="1" ref="D27:L27">SUM(D21:D26)</f>
        <v>-21181888</v>
      </c>
      <c r="E27" s="28">
        <f t="shared" si="1"/>
        <v>-33627730</v>
      </c>
      <c r="F27" s="29">
        <f t="shared" si="1"/>
        <v>-34241580</v>
      </c>
      <c r="G27" s="27">
        <f t="shared" si="1"/>
        <v>-50074973</v>
      </c>
      <c r="H27" s="28">
        <f t="shared" si="1"/>
        <v>-56450556</v>
      </c>
      <c r="I27" s="30">
        <f t="shared" si="1"/>
        <v>-59891442</v>
      </c>
      <c r="J27" s="31">
        <f t="shared" si="1"/>
        <v>-26278004</v>
      </c>
      <c r="K27" s="27">
        <f t="shared" si="1"/>
        <v>-27102000</v>
      </c>
      <c r="L27" s="28">
        <f t="shared" si="1"/>
        <v>-34970000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13986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13986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-20903659</v>
      </c>
      <c r="D38" s="33">
        <f aca="true" t="shared" si="3" ref="D38:L38">+D17+D27+D36</f>
        <v>3121972</v>
      </c>
      <c r="E38" s="34">
        <f t="shared" si="3"/>
        <v>-6788781</v>
      </c>
      <c r="F38" s="35">
        <f t="shared" si="3"/>
        <v>-6817992</v>
      </c>
      <c r="G38" s="33">
        <f t="shared" si="3"/>
        <v>-22404585</v>
      </c>
      <c r="H38" s="34">
        <f t="shared" si="3"/>
        <v>183764</v>
      </c>
      <c r="I38" s="36">
        <f t="shared" si="3"/>
        <v>-16472954</v>
      </c>
      <c r="J38" s="37">
        <f t="shared" si="3"/>
        <v>5418165</v>
      </c>
      <c r="K38" s="33">
        <f t="shared" si="3"/>
        <v>-13668390</v>
      </c>
      <c r="L38" s="34">
        <f t="shared" si="3"/>
        <v>-18728610</v>
      </c>
    </row>
    <row r="39" spans="1:12" ht="13.5">
      <c r="A39" s="24" t="s">
        <v>45</v>
      </c>
      <c r="B39" s="18" t="s">
        <v>46</v>
      </c>
      <c r="C39" s="33">
        <v>67040721</v>
      </c>
      <c r="D39" s="33">
        <v>46137063</v>
      </c>
      <c r="E39" s="34">
        <v>49259035</v>
      </c>
      <c r="F39" s="35">
        <v>49259099</v>
      </c>
      <c r="G39" s="33">
        <v>42470320</v>
      </c>
      <c r="H39" s="34">
        <v>42139000</v>
      </c>
      <c r="I39" s="36">
        <v>42470320</v>
      </c>
      <c r="J39" s="37">
        <v>20066124</v>
      </c>
      <c r="K39" s="33">
        <v>25484288</v>
      </c>
      <c r="L39" s="34">
        <v>11815898</v>
      </c>
    </row>
    <row r="40" spans="1:12" ht="13.5">
      <c r="A40" s="43" t="s">
        <v>47</v>
      </c>
      <c r="B40" s="44" t="s">
        <v>46</v>
      </c>
      <c r="C40" s="45">
        <v>46137062</v>
      </c>
      <c r="D40" s="45">
        <v>49259035</v>
      </c>
      <c r="E40" s="46">
        <v>42470254</v>
      </c>
      <c r="F40" s="47">
        <v>42441108</v>
      </c>
      <c r="G40" s="45">
        <v>20065735</v>
      </c>
      <c r="H40" s="46">
        <v>42322764</v>
      </c>
      <c r="I40" s="48">
        <v>25997366</v>
      </c>
      <c r="J40" s="49">
        <v>25484288</v>
      </c>
      <c r="K40" s="45">
        <v>11815898</v>
      </c>
      <c r="L40" s="46">
        <v>-6912712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6911663</v>
      </c>
      <c r="D6" s="19">
        <v>9125412</v>
      </c>
      <c r="E6" s="20">
        <v>10818076</v>
      </c>
      <c r="F6" s="21">
        <v>11879996</v>
      </c>
      <c r="G6" s="19">
        <v>13342000</v>
      </c>
      <c r="H6" s="20">
        <v>15584705</v>
      </c>
      <c r="I6" s="22">
        <v>17083307</v>
      </c>
      <c r="J6" s="23">
        <v>14670521</v>
      </c>
      <c r="K6" s="19">
        <v>15536078</v>
      </c>
      <c r="L6" s="20">
        <v>17437100</v>
      </c>
    </row>
    <row r="7" spans="1:12" ht="13.5">
      <c r="A7" s="24" t="s">
        <v>19</v>
      </c>
      <c r="B7" s="18"/>
      <c r="C7" s="19">
        <v>9556951</v>
      </c>
      <c r="D7" s="19">
        <v>6703444</v>
      </c>
      <c r="E7" s="20">
        <v>7064736</v>
      </c>
      <c r="F7" s="21">
        <v>16623003</v>
      </c>
      <c r="G7" s="19">
        <v>11848959</v>
      </c>
      <c r="H7" s="20">
        <v>10291892</v>
      </c>
      <c r="I7" s="22">
        <v>9269055</v>
      </c>
      <c r="J7" s="23">
        <v>10600095</v>
      </c>
      <c r="K7" s="19">
        <v>11696400</v>
      </c>
      <c r="L7" s="20">
        <v>11296100</v>
      </c>
    </row>
    <row r="8" spans="1:12" ht="13.5">
      <c r="A8" s="24" t="s">
        <v>20</v>
      </c>
      <c r="B8" s="18"/>
      <c r="C8" s="19">
        <v>2364755</v>
      </c>
      <c r="D8" s="19">
        <v>2864330</v>
      </c>
      <c r="E8" s="20">
        <v>2955912</v>
      </c>
      <c r="F8" s="21">
        <v>1454052</v>
      </c>
      <c r="G8" s="19">
        <v>1454240</v>
      </c>
      <c r="H8" s="20">
        <v>19823187</v>
      </c>
      <c r="I8" s="22">
        <v>700187</v>
      </c>
      <c r="J8" s="23">
        <v>10009400</v>
      </c>
      <c r="K8" s="19">
        <v>4965600</v>
      </c>
      <c r="L8" s="20">
        <v>6019600</v>
      </c>
    </row>
    <row r="9" spans="1:12" ht="13.5">
      <c r="A9" s="24" t="s">
        <v>21</v>
      </c>
      <c r="B9" s="18" t="s">
        <v>22</v>
      </c>
      <c r="C9" s="19">
        <v>54265424</v>
      </c>
      <c r="D9" s="19">
        <v>70650683</v>
      </c>
      <c r="E9" s="20">
        <v>86587025</v>
      </c>
      <c r="F9" s="21">
        <v>83881001</v>
      </c>
      <c r="G9" s="19">
        <v>83881000</v>
      </c>
      <c r="H9" s="20">
        <v>83881000</v>
      </c>
      <c r="I9" s="22">
        <v>84486284</v>
      </c>
      <c r="J9" s="23">
        <v>88846000</v>
      </c>
      <c r="K9" s="19">
        <v>89064000</v>
      </c>
      <c r="L9" s="20">
        <v>91236000</v>
      </c>
    </row>
    <row r="10" spans="1:12" ht="13.5">
      <c r="A10" s="24" t="s">
        <v>23</v>
      </c>
      <c r="B10" s="18" t="s">
        <v>22</v>
      </c>
      <c r="C10" s="19">
        <v>19626330</v>
      </c>
      <c r="D10" s="19">
        <v>35582000</v>
      </c>
      <c r="E10" s="20">
        <v>57187362</v>
      </c>
      <c r="F10" s="21">
        <v>39795000</v>
      </c>
      <c r="G10" s="19">
        <v>39795000</v>
      </c>
      <c r="H10" s="20">
        <v>39795000</v>
      </c>
      <c r="I10" s="22">
        <v>39795639</v>
      </c>
      <c r="J10" s="23">
        <v>23170000</v>
      </c>
      <c r="K10" s="19">
        <v>24296000</v>
      </c>
      <c r="L10" s="20">
        <v>25485000</v>
      </c>
    </row>
    <row r="11" spans="1:12" ht="13.5">
      <c r="A11" s="24" t="s">
        <v>24</v>
      </c>
      <c r="B11" s="18"/>
      <c r="C11" s="19">
        <v>1288493</v>
      </c>
      <c r="D11" s="19">
        <v>989265</v>
      </c>
      <c r="E11" s="20">
        <v>2077041</v>
      </c>
      <c r="F11" s="21">
        <v>1335000</v>
      </c>
      <c r="G11" s="19">
        <v>1880000</v>
      </c>
      <c r="H11" s="20">
        <v>656109</v>
      </c>
      <c r="I11" s="22">
        <v>663980</v>
      </c>
      <c r="J11" s="23">
        <v>1440000</v>
      </c>
      <c r="K11" s="19">
        <v>1560000</v>
      </c>
      <c r="L11" s="20">
        <v>1680000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>
        <v>800</v>
      </c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-86333445</v>
      </c>
      <c r="D14" s="19">
        <v>-75905377</v>
      </c>
      <c r="E14" s="20">
        <v>-103674760</v>
      </c>
      <c r="F14" s="21">
        <v>-114622469</v>
      </c>
      <c r="G14" s="19">
        <v>-121814000</v>
      </c>
      <c r="H14" s="20">
        <v>-134839389</v>
      </c>
      <c r="I14" s="22">
        <v>-115166616</v>
      </c>
      <c r="J14" s="23">
        <v>-113776768</v>
      </c>
      <c r="K14" s="19">
        <v>-117446904</v>
      </c>
      <c r="L14" s="20">
        <v>-122133688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-885000</v>
      </c>
      <c r="H16" s="20">
        <v>-777855</v>
      </c>
      <c r="I16" s="22"/>
      <c r="J16" s="23">
        <v>-819200</v>
      </c>
      <c r="K16" s="19">
        <v>-1052780</v>
      </c>
      <c r="L16" s="20">
        <v>-1110680</v>
      </c>
    </row>
    <row r="17" spans="1:12" ht="13.5">
      <c r="A17" s="25" t="s">
        <v>30</v>
      </c>
      <c r="B17" s="26"/>
      <c r="C17" s="27">
        <f>SUM(C6:C16)</f>
        <v>7680171</v>
      </c>
      <c r="D17" s="27">
        <f aca="true" t="shared" si="0" ref="D17:L17">SUM(D6:D16)</f>
        <v>50009757</v>
      </c>
      <c r="E17" s="28">
        <f t="shared" si="0"/>
        <v>63015392</v>
      </c>
      <c r="F17" s="29">
        <f t="shared" si="0"/>
        <v>40345583</v>
      </c>
      <c r="G17" s="27">
        <f t="shared" si="0"/>
        <v>29502199</v>
      </c>
      <c r="H17" s="30">
        <f t="shared" si="0"/>
        <v>34415449</v>
      </c>
      <c r="I17" s="29">
        <f t="shared" si="0"/>
        <v>36831836</v>
      </c>
      <c r="J17" s="31">
        <f t="shared" si="0"/>
        <v>34140048</v>
      </c>
      <c r="K17" s="27">
        <f t="shared" si="0"/>
        <v>28618394</v>
      </c>
      <c r="L17" s="28">
        <f t="shared" si="0"/>
        <v>29909432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761403</v>
      </c>
      <c r="F21" s="38">
        <v>2500000</v>
      </c>
      <c r="G21" s="39">
        <v>1183000</v>
      </c>
      <c r="H21" s="40">
        <v>380780</v>
      </c>
      <c r="I21" s="22">
        <v>1198001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-53452457</v>
      </c>
      <c r="D26" s="19">
        <v>-42278199</v>
      </c>
      <c r="E26" s="20">
        <v>-68345739</v>
      </c>
      <c r="F26" s="21">
        <v>-43311600</v>
      </c>
      <c r="G26" s="19">
        <v>-42602000</v>
      </c>
      <c r="H26" s="20">
        <v>-36721666</v>
      </c>
      <c r="I26" s="22">
        <v>-41704715</v>
      </c>
      <c r="J26" s="23">
        <v>-33713003</v>
      </c>
      <c r="K26" s="19">
        <v>-27651620</v>
      </c>
      <c r="L26" s="20">
        <v>-28918070</v>
      </c>
    </row>
    <row r="27" spans="1:12" ht="13.5">
      <c r="A27" s="25" t="s">
        <v>37</v>
      </c>
      <c r="B27" s="26"/>
      <c r="C27" s="27">
        <f>SUM(C21:C26)</f>
        <v>-53452457</v>
      </c>
      <c r="D27" s="27">
        <f aca="true" t="shared" si="1" ref="D27:L27">SUM(D21:D26)</f>
        <v>-42278199</v>
      </c>
      <c r="E27" s="28">
        <f t="shared" si="1"/>
        <v>-67584336</v>
      </c>
      <c r="F27" s="29">
        <f t="shared" si="1"/>
        <v>-40811600</v>
      </c>
      <c r="G27" s="27">
        <f t="shared" si="1"/>
        <v>-41419000</v>
      </c>
      <c r="H27" s="28">
        <f t="shared" si="1"/>
        <v>-36340886</v>
      </c>
      <c r="I27" s="30">
        <f t="shared" si="1"/>
        <v>-40506714</v>
      </c>
      <c r="J27" s="31">
        <f t="shared" si="1"/>
        <v>-33713003</v>
      </c>
      <c r="K27" s="27">
        <f t="shared" si="1"/>
        <v>-27651620</v>
      </c>
      <c r="L27" s="28">
        <f t="shared" si="1"/>
        <v>-28918070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-45772286</v>
      </c>
      <c r="D38" s="33">
        <f aca="true" t="shared" si="3" ref="D38:L38">+D17+D27+D36</f>
        <v>7731558</v>
      </c>
      <c r="E38" s="34">
        <f t="shared" si="3"/>
        <v>-4568944</v>
      </c>
      <c r="F38" s="35">
        <f t="shared" si="3"/>
        <v>-466017</v>
      </c>
      <c r="G38" s="33">
        <f t="shared" si="3"/>
        <v>-11916801</v>
      </c>
      <c r="H38" s="34">
        <f t="shared" si="3"/>
        <v>-1925437</v>
      </c>
      <c r="I38" s="36">
        <f t="shared" si="3"/>
        <v>-3674878</v>
      </c>
      <c r="J38" s="37">
        <f t="shared" si="3"/>
        <v>427045</v>
      </c>
      <c r="K38" s="33">
        <f t="shared" si="3"/>
        <v>966774</v>
      </c>
      <c r="L38" s="34">
        <f t="shared" si="3"/>
        <v>991362</v>
      </c>
    </row>
    <row r="39" spans="1:12" ht="13.5">
      <c r="A39" s="24" t="s">
        <v>45</v>
      </c>
      <c r="B39" s="18" t="s">
        <v>46</v>
      </c>
      <c r="C39" s="33">
        <v>47091484</v>
      </c>
      <c r="D39" s="33">
        <v>1319198</v>
      </c>
      <c r="E39" s="34">
        <v>9050757</v>
      </c>
      <c r="F39" s="35">
        <v>9050757</v>
      </c>
      <c r="G39" s="33">
        <v>4481813</v>
      </c>
      <c r="H39" s="34">
        <v>4481813</v>
      </c>
      <c r="I39" s="36">
        <v>4481813</v>
      </c>
      <c r="J39" s="37">
        <v>8718000</v>
      </c>
      <c r="K39" s="33">
        <v>9145045</v>
      </c>
      <c r="L39" s="34">
        <v>10111819</v>
      </c>
    </row>
    <row r="40" spans="1:12" ht="13.5">
      <c r="A40" s="43" t="s">
        <v>47</v>
      </c>
      <c r="B40" s="44" t="s">
        <v>46</v>
      </c>
      <c r="C40" s="45">
        <v>1319198</v>
      </c>
      <c r="D40" s="45">
        <v>9050756</v>
      </c>
      <c r="E40" s="46">
        <v>4481813</v>
      </c>
      <c r="F40" s="47">
        <v>8584740</v>
      </c>
      <c r="G40" s="45">
        <v>-7434987</v>
      </c>
      <c r="H40" s="46">
        <v>2556376</v>
      </c>
      <c r="I40" s="48">
        <v>806935</v>
      </c>
      <c r="J40" s="49">
        <v>9145045</v>
      </c>
      <c r="K40" s="45">
        <v>10111819</v>
      </c>
      <c r="L40" s="46">
        <v>11103181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53801025</v>
      </c>
      <c r="D7" s="19">
        <v>53826074</v>
      </c>
      <c r="E7" s="20">
        <v>62958216</v>
      </c>
      <c r="F7" s="21">
        <v>68250300</v>
      </c>
      <c r="G7" s="19">
        <v>58580470</v>
      </c>
      <c r="H7" s="20">
        <v>65857149</v>
      </c>
      <c r="I7" s="22">
        <v>64841192</v>
      </c>
      <c r="J7" s="23">
        <v>77061240</v>
      </c>
      <c r="K7" s="19">
        <v>82877646</v>
      </c>
      <c r="L7" s="20">
        <v>89161927</v>
      </c>
    </row>
    <row r="8" spans="1:12" ht="13.5">
      <c r="A8" s="24" t="s">
        <v>20</v>
      </c>
      <c r="B8" s="18"/>
      <c r="C8" s="19">
        <v>4614888</v>
      </c>
      <c r="D8" s="19">
        <v>-8160586</v>
      </c>
      <c r="E8" s="20">
        <v>26842598</v>
      </c>
      <c r="F8" s="21">
        <v>11714160</v>
      </c>
      <c r="G8" s="19">
        <v>40859355</v>
      </c>
      <c r="H8" s="20">
        <v>1478173837</v>
      </c>
      <c r="I8" s="22">
        <v>-6398787</v>
      </c>
      <c r="J8" s="23">
        <v>7315777</v>
      </c>
      <c r="K8" s="19">
        <v>869065</v>
      </c>
      <c r="L8" s="20">
        <v>918209</v>
      </c>
    </row>
    <row r="9" spans="1:12" ht="13.5">
      <c r="A9" s="24" t="s">
        <v>21</v>
      </c>
      <c r="B9" s="18" t="s">
        <v>22</v>
      </c>
      <c r="C9" s="19">
        <v>371631044</v>
      </c>
      <c r="D9" s="19">
        <v>398842858</v>
      </c>
      <c r="E9" s="20">
        <v>401533545</v>
      </c>
      <c r="F9" s="21">
        <v>472692504</v>
      </c>
      <c r="G9" s="19">
        <v>471851716</v>
      </c>
      <c r="H9" s="20">
        <v>290187000</v>
      </c>
      <c r="I9" s="22">
        <v>433789216</v>
      </c>
      <c r="J9" s="23">
        <v>523524903</v>
      </c>
      <c r="K9" s="19">
        <v>517976500</v>
      </c>
      <c r="L9" s="20">
        <v>554463100</v>
      </c>
    </row>
    <row r="10" spans="1:12" ht="13.5">
      <c r="A10" s="24" t="s">
        <v>23</v>
      </c>
      <c r="B10" s="18" t="s">
        <v>22</v>
      </c>
      <c r="C10" s="19">
        <v>277213524</v>
      </c>
      <c r="D10" s="19">
        <v>250503306</v>
      </c>
      <c r="E10" s="20">
        <v>499956756</v>
      </c>
      <c r="F10" s="21">
        <v>433011504</v>
      </c>
      <c r="G10" s="19">
        <v>427011500</v>
      </c>
      <c r="H10" s="20">
        <v>469607987</v>
      </c>
      <c r="I10" s="22">
        <v>461762987</v>
      </c>
      <c r="J10" s="23">
        <v>289758096</v>
      </c>
      <c r="K10" s="19">
        <v>325919500</v>
      </c>
      <c r="L10" s="20">
        <v>345588900</v>
      </c>
    </row>
    <row r="11" spans="1:12" ht="13.5">
      <c r="A11" s="24" t="s">
        <v>24</v>
      </c>
      <c r="B11" s="18"/>
      <c r="C11" s="19">
        <v>32893942</v>
      </c>
      <c r="D11" s="19">
        <v>37074488</v>
      </c>
      <c r="E11" s="20">
        <v>40631838</v>
      </c>
      <c r="F11" s="21">
        <v>37489380</v>
      </c>
      <c r="G11" s="19">
        <v>43707190</v>
      </c>
      <c r="H11" s="20">
        <v>31028524</v>
      </c>
      <c r="I11" s="22">
        <v>47703379</v>
      </c>
      <c r="J11" s="23">
        <v>38143620</v>
      </c>
      <c r="K11" s="19">
        <v>44617974</v>
      </c>
      <c r="L11" s="20">
        <v>47295053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-435654556</v>
      </c>
      <c r="D14" s="19">
        <v>-597770466</v>
      </c>
      <c r="E14" s="20">
        <v>-640201647</v>
      </c>
      <c r="F14" s="21">
        <v>-579202933</v>
      </c>
      <c r="G14" s="19">
        <v>-635146041</v>
      </c>
      <c r="H14" s="20">
        <v>-1818095474</v>
      </c>
      <c r="I14" s="22">
        <v>-587984094</v>
      </c>
      <c r="J14" s="23">
        <v>-645400189</v>
      </c>
      <c r="K14" s="19">
        <v>-684294242</v>
      </c>
      <c r="L14" s="20">
        <v>-718165618</v>
      </c>
    </row>
    <row r="15" spans="1:12" ht="13.5">
      <c r="A15" s="24" t="s">
        <v>28</v>
      </c>
      <c r="B15" s="18"/>
      <c r="C15" s="19">
        <v>-13637099</v>
      </c>
      <c r="D15" s="19">
        <v>-12671936</v>
      </c>
      <c r="E15" s="20">
        <v>-11251516</v>
      </c>
      <c r="F15" s="21">
        <v>-17447136</v>
      </c>
      <c r="G15" s="19">
        <v>-17447135</v>
      </c>
      <c r="H15" s="20">
        <v>-17447136</v>
      </c>
      <c r="I15" s="22">
        <v>-9125435</v>
      </c>
      <c r="J15" s="23">
        <v>-6432322</v>
      </c>
      <c r="K15" s="19">
        <v>-8096534</v>
      </c>
      <c r="L15" s="20">
        <v>-10169413</v>
      </c>
    </row>
    <row r="16" spans="1:12" ht="13.5">
      <c r="A16" s="24" t="s">
        <v>29</v>
      </c>
      <c r="B16" s="18" t="s">
        <v>22</v>
      </c>
      <c r="C16" s="19">
        <v>-12233119</v>
      </c>
      <c r="D16" s="19">
        <v>-7181000</v>
      </c>
      <c r="E16" s="20">
        <v>-30109719</v>
      </c>
      <c r="F16" s="21">
        <v>-5000004</v>
      </c>
      <c r="G16" s="19">
        <v>-9779035</v>
      </c>
      <c r="H16" s="20">
        <v>-5000000</v>
      </c>
      <c r="I16" s="22">
        <v>-10635455</v>
      </c>
      <c r="J16" s="23">
        <v>-8587503</v>
      </c>
      <c r="K16" s="19">
        <v>-6490000</v>
      </c>
      <c r="L16" s="20">
        <v>-7197500</v>
      </c>
    </row>
    <row r="17" spans="1:12" ht="13.5">
      <c r="A17" s="25" t="s">
        <v>30</v>
      </c>
      <c r="B17" s="26"/>
      <c r="C17" s="27">
        <f>SUM(C6:C16)</f>
        <v>278629649</v>
      </c>
      <c r="D17" s="27">
        <f aca="true" t="shared" si="0" ref="D17:L17">SUM(D6:D16)</f>
        <v>114462738</v>
      </c>
      <c r="E17" s="28">
        <f t="shared" si="0"/>
        <v>350360071</v>
      </c>
      <c r="F17" s="29">
        <f t="shared" si="0"/>
        <v>421507775</v>
      </c>
      <c r="G17" s="27">
        <f t="shared" si="0"/>
        <v>379638020</v>
      </c>
      <c r="H17" s="30">
        <f t="shared" si="0"/>
        <v>494311887</v>
      </c>
      <c r="I17" s="29">
        <f t="shared" si="0"/>
        <v>393953003</v>
      </c>
      <c r="J17" s="31">
        <f t="shared" si="0"/>
        <v>275383622</v>
      </c>
      <c r="K17" s="27">
        <f t="shared" si="0"/>
        <v>273379909</v>
      </c>
      <c r="L17" s="28">
        <f t="shared" si="0"/>
        <v>301894658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1236920</v>
      </c>
      <c r="E21" s="20"/>
      <c r="F21" s="38">
        <v>6000000</v>
      </c>
      <c r="G21" s="39">
        <v>6000000</v>
      </c>
      <c r="H21" s="40"/>
      <c r="I21" s="22">
        <v>186611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46151</v>
      </c>
      <c r="D23" s="19">
        <v>41595</v>
      </c>
      <c r="E23" s="20"/>
      <c r="F23" s="38">
        <v>47004</v>
      </c>
      <c r="G23" s="39">
        <v>47000</v>
      </c>
      <c r="H23" s="40"/>
      <c r="I23" s="22">
        <v>89992</v>
      </c>
      <c r="J23" s="41">
        <v>142944</v>
      </c>
      <c r="K23" s="39">
        <v>43312</v>
      </c>
      <c r="L23" s="40">
        <v>32868</v>
      </c>
    </row>
    <row r="24" spans="1:12" ht="13.5">
      <c r="A24" s="24" t="s">
        <v>35</v>
      </c>
      <c r="B24" s="18"/>
      <c r="C24" s="19">
        <v>1668345</v>
      </c>
      <c r="D24" s="19">
        <v>3237544</v>
      </c>
      <c r="E24" s="20"/>
      <c r="F24" s="21">
        <v>8292996</v>
      </c>
      <c r="G24" s="19">
        <v>8293000</v>
      </c>
      <c r="H24" s="20"/>
      <c r="I24" s="22">
        <v>8270713</v>
      </c>
      <c r="J24" s="23">
        <v>6078972</v>
      </c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-202490125</v>
      </c>
      <c r="D26" s="19">
        <v>-202487750</v>
      </c>
      <c r="E26" s="20">
        <v>-347023652</v>
      </c>
      <c r="F26" s="21">
        <v>-466192495</v>
      </c>
      <c r="G26" s="19">
        <v>-464456894</v>
      </c>
      <c r="H26" s="20">
        <v>-395013178</v>
      </c>
      <c r="I26" s="22">
        <v>-308711205</v>
      </c>
      <c r="J26" s="23">
        <v>-326101836</v>
      </c>
      <c r="K26" s="19">
        <v>-377609247</v>
      </c>
      <c r="L26" s="20">
        <v>-351008900</v>
      </c>
    </row>
    <row r="27" spans="1:12" ht="13.5">
      <c r="A27" s="25" t="s">
        <v>37</v>
      </c>
      <c r="B27" s="26"/>
      <c r="C27" s="27">
        <f>SUM(C21:C26)</f>
        <v>-200775629</v>
      </c>
      <c r="D27" s="27">
        <f aca="true" t="shared" si="1" ref="D27:L27">SUM(D21:D26)</f>
        <v>-197971691</v>
      </c>
      <c r="E27" s="28">
        <f t="shared" si="1"/>
        <v>-347023652</v>
      </c>
      <c r="F27" s="29">
        <f t="shared" si="1"/>
        <v>-451852495</v>
      </c>
      <c r="G27" s="27">
        <f t="shared" si="1"/>
        <v>-450116894</v>
      </c>
      <c r="H27" s="28">
        <f t="shared" si="1"/>
        <v>-395013178</v>
      </c>
      <c r="I27" s="30">
        <f t="shared" si="1"/>
        <v>-300163889</v>
      </c>
      <c r="J27" s="31">
        <f t="shared" si="1"/>
        <v>-319879920</v>
      </c>
      <c r="K27" s="27">
        <f t="shared" si="1"/>
        <v>-377565935</v>
      </c>
      <c r="L27" s="28">
        <f t="shared" si="1"/>
        <v>-350976032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>
        <v>46389747</v>
      </c>
      <c r="L32" s="20"/>
    </row>
    <row r="33" spans="1:12" ht="13.5">
      <c r="A33" s="24" t="s">
        <v>41</v>
      </c>
      <c r="B33" s="18"/>
      <c r="C33" s="19"/>
      <c r="D33" s="19"/>
      <c r="E33" s="20">
        <v>440322</v>
      </c>
      <c r="F33" s="21">
        <v>951996</v>
      </c>
      <c r="G33" s="39">
        <v>952000</v>
      </c>
      <c r="H33" s="40"/>
      <c r="I33" s="42"/>
      <c r="J33" s="23">
        <v>1047312</v>
      </c>
      <c r="K33" s="19">
        <v>1152041</v>
      </c>
      <c r="L33" s="20">
        <v>1267245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-4946233</v>
      </c>
      <c r="D35" s="19">
        <v>-6937997</v>
      </c>
      <c r="E35" s="20">
        <v>-9528740</v>
      </c>
      <c r="F35" s="21">
        <v>-12988989</v>
      </c>
      <c r="G35" s="19">
        <v>-12988990</v>
      </c>
      <c r="H35" s="20">
        <v>-4667289</v>
      </c>
      <c r="I35" s="22">
        <v>-12988988</v>
      </c>
      <c r="J35" s="23">
        <v>-10605492</v>
      </c>
      <c r="K35" s="19">
        <v>-6246075</v>
      </c>
      <c r="L35" s="20">
        <v>-7363325</v>
      </c>
    </row>
    <row r="36" spans="1:12" ht="13.5">
      <c r="A36" s="25" t="s">
        <v>43</v>
      </c>
      <c r="B36" s="26"/>
      <c r="C36" s="27">
        <f>SUM(C31:C35)</f>
        <v>-4946233</v>
      </c>
      <c r="D36" s="27">
        <f aca="true" t="shared" si="2" ref="D36:L36">SUM(D31:D35)</f>
        <v>-6937997</v>
      </c>
      <c r="E36" s="28">
        <f t="shared" si="2"/>
        <v>-9088418</v>
      </c>
      <c r="F36" s="29">
        <f t="shared" si="2"/>
        <v>-12036993</v>
      </c>
      <c r="G36" s="27">
        <f t="shared" si="2"/>
        <v>-12036990</v>
      </c>
      <c r="H36" s="28">
        <f t="shared" si="2"/>
        <v>-4667289</v>
      </c>
      <c r="I36" s="30">
        <f t="shared" si="2"/>
        <v>-12988988</v>
      </c>
      <c r="J36" s="31">
        <f t="shared" si="2"/>
        <v>-9558180</v>
      </c>
      <c r="K36" s="27">
        <f t="shared" si="2"/>
        <v>41295713</v>
      </c>
      <c r="L36" s="28">
        <f t="shared" si="2"/>
        <v>-6096080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72907787</v>
      </c>
      <c r="D38" s="33">
        <f aca="true" t="shared" si="3" ref="D38:L38">+D17+D27+D36</f>
        <v>-90446950</v>
      </c>
      <c r="E38" s="34">
        <f t="shared" si="3"/>
        <v>-5751999</v>
      </c>
      <c r="F38" s="35">
        <f t="shared" si="3"/>
        <v>-42381713</v>
      </c>
      <c r="G38" s="33">
        <f t="shared" si="3"/>
        <v>-82515864</v>
      </c>
      <c r="H38" s="34">
        <f t="shared" si="3"/>
        <v>94631420</v>
      </c>
      <c r="I38" s="36">
        <f t="shared" si="3"/>
        <v>80800126</v>
      </c>
      <c r="J38" s="37">
        <f t="shared" si="3"/>
        <v>-54054478</v>
      </c>
      <c r="K38" s="33">
        <f t="shared" si="3"/>
        <v>-62890313</v>
      </c>
      <c r="L38" s="34">
        <f t="shared" si="3"/>
        <v>-55177454</v>
      </c>
    </row>
    <row r="39" spans="1:12" ht="13.5">
      <c r="A39" s="24" t="s">
        <v>45</v>
      </c>
      <c r="B39" s="18" t="s">
        <v>46</v>
      </c>
      <c r="C39" s="33">
        <v>445848491</v>
      </c>
      <c r="D39" s="33">
        <v>518756277</v>
      </c>
      <c r="E39" s="34">
        <v>428309327</v>
      </c>
      <c r="F39" s="35">
        <v>345808000</v>
      </c>
      <c r="G39" s="33">
        <v>422557325</v>
      </c>
      <c r="H39" s="34">
        <v>82532697</v>
      </c>
      <c r="I39" s="36">
        <v>422557325</v>
      </c>
      <c r="J39" s="37">
        <v>303426293</v>
      </c>
      <c r="K39" s="33">
        <v>249371815</v>
      </c>
      <c r="L39" s="34">
        <v>186481502</v>
      </c>
    </row>
    <row r="40" spans="1:12" ht="13.5">
      <c r="A40" s="43" t="s">
        <v>47</v>
      </c>
      <c r="B40" s="44" t="s">
        <v>46</v>
      </c>
      <c r="C40" s="45">
        <v>518756278</v>
      </c>
      <c r="D40" s="45">
        <v>428309327</v>
      </c>
      <c r="E40" s="46">
        <v>422557328</v>
      </c>
      <c r="F40" s="47">
        <v>303426288</v>
      </c>
      <c r="G40" s="45">
        <v>340041461</v>
      </c>
      <c r="H40" s="46">
        <v>177164117</v>
      </c>
      <c r="I40" s="48">
        <v>503357451</v>
      </c>
      <c r="J40" s="49">
        <v>249371815</v>
      </c>
      <c r="K40" s="45">
        <v>186481502</v>
      </c>
      <c r="L40" s="46">
        <v>131304048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41718290</v>
      </c>
      <c r="D6" s="19">
        <v>31612913</v>
      </c>
      <c r="E6" s="20">
        <v>29548229</v>
      </c>
      <c r="F6" s="21">
        <v>19180000</v>
      </c>
      <c r="G6" s="19">
        <v>19180000</v>
      </c>
      <c r="H6" s="20">
        <v>17553701</v>
      </c>
      <c r="I6" s="22">
        <v>47783608</v>
      </c>
      <c r="J6" s="23">
        <v>22383000</v>
      </c>
      <c r="K6" s="19">
        <v>23591961</v>
      </c>
      <c r="L6" s="20">
        <v>24865927</v>
      </c>
    </row>
    <row r="7" spans="1:12" ht="13.5">
      <c r="A7" s="24" t="s">
        <v>19</v>
      </c>
      <c r="B7" s="18"/>
      <c r="C7" s="19">
        <v>116070</v>
      </c>
      <c r="D7" s="19">
        <v>13740603</v>
      </c>
      <c r="E7" s="20">
        <v>28682094</v>
      </c>
      <c r="F7" s="21">
        <v>13356000</v>
      </c>
      <c r="G7" s="19">
        <v>18309929</v>
      </c>
      <c r="H7" s="20">
        <v>16643579</v>
      </c>
      <c r="I7" s="22">
        <v>20992966</v>
      </c>
      <c r="J7" s="23">
        <v>18659000</v>
      </c>
      <c r="K7" s="19">
        <v>19666187</v>
      </c>
      <c r="L7" s="20">
        <v>20728162</v>
      </c>
    </row>
    <row r="8" spans="1:12" ht="13.5">
      <c r="A8" s="24" t="s">
        <v>20</v>
      </c>
      <c r="B8" s="18"/>
      <c r="C8" s="19">
        <v>50120</v>
      </c>
      <c r="D8" s="19">
        <v>60883</v>
      </c>
      <c r="E8" s="20"/>
      <c r="F8" s="21">
        <v>2184000</v>
      </c>
      <c r="G8" s="19">
        <v>7587011</v>
      </c>
      <c r="H8" s="20">
        <v>10101812</v>
      </c>
      <c r="I8" s="22"/>
      <c r="J8" s="23">
        <v>1845996</v>
      </c>
      <c r="K8" s="19">
        <v>1985123</v>
      </c>
      <c r="L8" s="20">
        <v>2092319</v>
      </c>
    </row>
    <row r="9" spans="1:12" ht="13.5">
      <c r="A9" s="24" t="s">
        <v>21</v>
      </c>
      <c r="B9" s="18" t="s">
        <v>22</v>
      </c>
      <c r="C9" s="19">
        <v>118166443</v>
      </c>
      <c r="D9" s="19">
        <v>147651519</v>
      </c>
      <c r="E9" s="20">
        <v>176024867</v>
      </c>
      <c r="F9" s="21">
        <v>139308000</v>
      </c>
      <c r="G9" s="19">
        <v>139308000</v>
      </c>
      <c r="H9" s="20">
        <v>183910809</v>
      </c>
      <c r="I9" s="22">
        <v>178424000</v>
      </c>
      <c r="J9" s="23">
        <v>152744000</v>
      </c>
      <c r="K9" s="19">
        <v>169732491</v>
      </c>
      <c r="L9" s="20">
        <v>181407884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33757000</v>
      </c>
      <c r="G10" s="19">
        <v>25757000</v>
      </c>
      <c r="H10" s="20">
        <v>6640610</v>
      </c>
      <c r="I10" s="22"/>
      <c r="J10" s="23">
        <v>45321000</v>
      </c>
      <c r="K10" s="19">
        <v>35964100</v>
      </c>
      <c r="L10" s="20">
        <v>37888000</v>
      </c>
    </row>
    <row r="11" spans="1:12" ht="13.5">
      <c r="A11" s="24" t="s">
        <v>24</v>
      </c>
      <c r="B11" s="18"/>
      <c r="C11" s="19">
        <v>3513507</v>
      </c>
      <c r="D11" s="19">
        <v>3244944</v>
      </c>
      <c r="E11" s="20">
        <v>3627069</v>
      </c>
      <c r="F11" s="21">
        <v>3948000</v>
      </c>
      <c r="G11" s="19">
        <v>3945000</v>
      </c>
      <c r="H11" s="20">
        <v>1079275</v>
      </c>
      <c r="I11" s="22">
        <v>2960636</v>
      </c>
      <c r="J11" s="23">
        <v>3208001</v>
      </c>
      <c r="K11" s="19">
        <v>3522894</v>
      </c>
      <c r="L11" s="20">
        <v>3744477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-127873628</v>
      </c>
      <c r="D14" s="19">
        <v>-158378942</v>
      </c>
      <c r="E14" s="20">
        <v>-180242474</v>
      </c>
      <c r="F14" s="21">
        <v>-167964000</v>
      </c>
      <c r="G14" s="19">
        <v>-170650906</v>
      </c>
      <c r="H14" s="20">
        <v>-189418148</v>
      </c>
      <c r="I14" s="22">
        <v>-160995698</v>
      </c>
      <c r="J14" s="23">
        <v>-179042000</v>
      </c>
      <c r="K14" s="19">
        <v>-192786286</v>
      </c>
      <c r="L14" s="20">
        <v>-208584656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>
        <v>-810000</v>
      </c>
      <c r="H15" s="20"/>
      <c r="I15" s="22"/>
      <c r="J15" s="23">
        <v>-2150000</v>
      </c>
      <c r="K15" s="19">
        <v>-2266000</v>
      </c>
      <c r="L15" s="20">
        <v>-2388000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-11148000</v>
      </c>
      <c r="G16" s="19">
        <v>-11150000</v>
      </c>
      <c r="H16" s="20">
        <v>-9068734</v>
      </c>
      <c r="I16" s="22">
        <v>-20499759</v>
      </c>
      <c r="J16" s="23">
        <v>-10650000</v>
      </c>
      <c r="K16" s="19">
        <v>-15685100</v>
      </c>
      <c r="L16" s="20">
        <v>-18722095</v>
      </c>
    </row>
    <row r="17" spans="1:12" ht="13.5">
      <c r="A17" s="25" t="s">
        <v>30</v>
      </c>
      <c r="B17" s="26"/>
      <c r="C17" s="27">
        <f>SUM(C6:C16)</f>
        <v>35690802</v>
      </c>
      <c r="D17" s="27">
        <f aca="true" t="shared" si="0" ref="D17:L17">SUM(D6:D16)</f>
        <v>37931920</v>
      </c>
      <c r="E17" s="28">
        <f t="shared" si="0"/>
        <v>57639785</v>
      </c>
      <c r="F17" s="29">
        <f t="shared" si="0"/>
        <v>32621000</v>
      </c>
      <c r="G17" s="27">
        <f t="shared" si="0"/>
        <v>31476034</v>
      </c>
      <c r="H17" s="30">
        <f t="shared" si="0"/>
        <v>37442904</v>
      </c>
      <c r="I17" s="29">
        <f t="shared" si="0"/>
        <v>68665753</v>
      </c>
      <c r="J17" s="31">
        <f t="shared" si="0"/>
        <v>52318997</v>
      </c>
      <c r="K17" s="27">
        <f t="shared" si="0"/>
        <v>43725370</v>
      </c>
      <c r="L17" s="28">
        <f t="shared" si="0"/>
        <v>41032018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-48259011</v>
      </c>
      <c r="D26" s="19">
        <v>-69676642</v>
      </c>
      <c r="E26" s="20">
        <v>-59552393</v>
      </c>
      <c r="F26" s="21">
        <v>-51180000</v>
      </c>
      <c r="G26" s="19">
        <v>-37681998</v>
      </c>
      <c r="H26" s="20">
        <v>-2879028</v>
      </c>
      <c r="I26" s="22">
        <v>-81257960</v>
      </c>
      <c r="J26" s="23">
        <v>-57721000</v>
      </c>
      <c r="K26" s="19">
        <v>-46941000</v>
      </c>
      <c r="L26" s="20">
        <v>-39882000</v>
      </c>
    </row>
    <row r="27" spans="1:12" ht="13.5">
      <c r="A27" s="25" t="s">
        <v>37</v>
      </c>
      <c r="B27" s="26"/>
      <c r="C27" s="27">
        <f>SUM(C21:C26)</f>
        <v>-48259011</v>
      </c>
      <c r="D27" s="27">
        <f aca="true" t="shared" si="1" ref="D27:L27">SUM(D21:D26)</f>
        <v>-69676642</v>
      </c>
      <c r="E27" s="28">
        <f t="shared" si="1"/>
        <v>-59552393</v>
      </c>
      <c r="F27" s="29">
        <f t="shared" si="1"/>
        <v>-51180000</v>
      </c>
      <c r="G27" s="27">
        <f t="shared" si="1"/>
        <v>-37681998</v>
      </c>
      <c r="H27" s="28">
        <f t="shared" si="1"/>
        <v>-2879028</v>
      </c>
      <c r="I27" s="30">
        <f t="shared" si="1"/>
        <v>-81257960</v>
      </c>
      <c r="J27" s="31">
        <f t="shared" si="1"/>
        <v>-57721000</v>
      </c>
      <c r="K27" s="27">
        <f t="shared" si="1"/>
        <v>-46941000</v>
      </c>
      <c r="L27" s="28">
        <f t="shared" si="1"/>
        <v>-39882000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-1585000</v>
      </c>
      <c r="H33" s="40">
        <v>72996</v>
      </c>
      <c r="I33" s="42"/>
      <c r="J33" s="23">
        <v>-1585000</v>
      </c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-103372</v>
      </c>
      <c r="E35" s="20">
        <v>604271</v>
      </c>
      <c r="F35" s="21">
        <v>-1212000</v>
      </c>
      <c r="G35" s="19">
        <v>-1210000</v>
      </c>
      <c r="H35" s="20"/>
      <c r="I35" s="22"/>
      <c r="J35" s="23">
        <v>-1210000</v>
      </c>
      <c r="K35" s="19">
        <v>-1300000</v>
      </c>
      <c r="L35" s="20">
        <v>-1500000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-103372</v>
      </c>
      <c r="E36" s="28">
        <f t="shared" si="2"/>
        <v>604271</v>
      </c>
      <c r="F36" s="29">
        <f t="shared" si="2"/>
        <v>-1212000</v>
      </c>
      <c r="G36" s="27">
        <f t="shared" si="2"/>
        <v>-2795000</v>
      </c>
      <c r="H36" s="28">
        <f t="shared" si="2"/>
        <v>72996</v>
      </c>
      <c r="I36" s="30">
        <f t="shared" si="2"/>
        <v>0</v>
      </c>
      <c r="J36" s="31">
        <f t="shared" si="2"/>
        <v>-2795000</v>
      </c>
      <c r="K36" s="27">
        <f t="shared" si="2"/>
        <v>-1300000</v>
      </c>
      <c r="L36" s="28">
        <f t="shared" si="2"/>
        <v>-1500000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-12568209</v>
      </c>
      <c r="D38" s="33">
        <f aca="true" t="shared" si="3" ref="D38:L38">+D17+D27+D36</f>
        <v>-31848094</v>
      </c>
      <c r="E38" s="34">
        <f t="shared" si="3"/>
        <v>-1308337</v>
      </c>
      <c r="F38" s="35">
        <f t="shared" si="3"/>
        <v>-19771000</v>
      </c>
      <c r="G38" s="33">
        <f t="shared" si="3"/>
        <v>-9000964</v>
      </c>
      <c r="H38" s="34">
        <f t="shared" si="3"/>
        <v>34636872</v>
      </c>
      <c r="I38" s="36">
        <f t="shared" si="3"/>
        <v>-12592207</v>
      </c>
      <c r="J38" s="37">
        <f t="shared" si="3"/>
        <v>-8197003</v>
      </c>
      <c r="K38" s="33">
        <f t="shared" si="3"/>
        <v>-4515630</v>
      </c>
      <c r="L38" s="34">
        <f t="shared" si="3"/>
        <v>-349982</v>
      </c>
    </row>
    <row r="39" spans="1:12" ht="13.5">
      <c r="A39" s="24" t="s">
        <v>45</v>
      </c>
      <c r="B39" s="18" t="s">
        <v>46</v>
      </c>
      <c r="C39" s="33">
        <v>60905309</v>
      </c>
      <c r="D39" s="33">
        <v>60905309</v>
      </c>
      <c r="E39" s="34">
        <v>29057222</v>
      </c>
      <c r="F39" s="35">
        <v>70701000</v>
      </c>
      <c r="G39" s="33">
        <v>27749000</v>
      </c>
      <c r="H39" s="34">
        <v>29057222</v>
      </c>
      <c r="I39" s="36">
        <v>27748886</v>
      </c>
      <c r="J39" s="37">
        <v>14743817</v>
      </c>
      <c r="K39" s="33">
        <v>6546814</v>
      </c>
      <c r="L39" s="34">
        <v>2031184</v>
      </c>
    </row>
    <row r="40" spans="1:12" ht="13.5">
      <c r="A40" s="43" t="s">
        <v>47</v>
      </c>
      <c r="B40" s="44" t="s">
        <v>46</v>
      </c>
      <c r="C40" s="45">
        <v>48337100</v>
      </c>
      <c r="D40" s="45">
        <v>29057215</v>
      </c>
      <c r="E40" s="46">
        <v>27748885</v>
      </c>
      <c r="F40" s="47">
        <v>50930000</v>
      </c>
      <c r="G40" s="45">
        <v>18748036</v>
      </c>
      <c r="H40" s="46">
        <v>63694094</v>
      </c>
      <c r="I40" s="48">
        <v>15156679</v>
      </c>
      <c r="J40" s="49">
        <v>6546814</v>
      </c>
      <c r="K40" s="45">
        <v>2031184</v>
      </c>
      <c r="L40" s="46">
        <v>1681202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264377026</v>
      </c>
      <c r="D6" s="19">
        <v>261456596</v>
      </c>
      <c r="E6" s="20">
        <v>301420536</v>
      </c>
      <c r="F6" s="21">
        <v>342508150</v>
      </c>
      <c r="G6" s="19">
        <v>345956654</v>
      </c>
      <c r="H6" s="20">
        <v>357544995</v>
      </c>
      <c r="I6" s="22">
        <v>357544993</v>
      </c>
      <c r="J6" s="23">
        <v>381075958</v>
      </c>
      <c r="K6" s="19">
        <v>391426625</v>
      </c>
      <c r="L6" s="20">
        <v>406723369</v>
      </c>
    </row>
    <row r="7" spans="1:12" ht="13.5">
      <c r="A7" s="24" t="s">
        <v>19</v>
      </c>
      <c r="B7" s="18"/>
      <c r="C7" s="19">
        <v>567772121</v>
      </c>
      <c r="D7" s="19">
        <v>590171101</v>
      </c>
      <c r="E7" s="20">
        <v>679554429</v>
      </c>
      <c r="F7" s="21">
        <v>723920832</v>
      </c>
      <c r="G7" s="19">
        <v>702498408</v>
      </c>
      <c r="H7" s="20">
        <v>713478632</v>
      </c>
      <c r="I7" s="22">
        <v>707478631</v>
      </c>
      <c r="J7" s="23">
        <v>768248944</v>
      </c>
      <c r="K7" s="19">
        <v>769166743</v>
      </c>
      <c r="L7" s="20">
        <v>799981339</v>
      </c>
    </row>
    <row r="8" spans="1:12" ht="13.5">
      <c r="A8" s="24" t="s">
        <v>20</v>
      </c>
      <c r="B8" s="18"/>
      <c r="C8" s="19">
        <v>115229878</v>
      </c>
      <c r="D8" s="19">
        <v>66224114</v>
      </c>
      <c r="E8" s="20">
        <v>57528291</v>
      </c>
      <c r="F8" s="21">
        <v>55300592</v>
      </c>
      <c r="G8" s="19">
        <v>85550478</v>
      </c>
      <c r="H8" s="20">
        <v>63184854</v>
      </c>
      <c r="I8" s="22">
        <v>98656270</v>
      </c>
      <c r="J8" s="23">
        <v>52990156</v>
      </c>
      <c r="K8" s="19">
        <v>59273241</v>
      </c>
      <c r="L8" s="20">
        <v>57375474</v>
      </c>
    </row>
    <row r="9" spans="1:12" ht="13.5">
      <c r="A9" s="24" t="s">
        <v>21</v>
      </c>
      <c r="B9" s="18" t="s">
        <v>22</v>
      </c>
      <c r="C9" s="19">
        <v>100142104</v>
      </c>
      <c r="D9" s="19">
        <v>119743627</v>
      </c>
      <c r="E9" s="20">
        <v>119774760</v>
      </c>
      <c r="F9" s="21">
        <v>130487496</v>
      </c>
      <c r="G9" s="19">
        <v>128286001</v>
      </c>
      <c r="H9" s="20">
        <v>127283312</v>
      </c>
      <c r="I9" s="22">
        <v>128086174</v>
      </c>
      <c r="J9" s="23">
        <v>148452096</v>
      </c>
      <c r="K9" s="19">
        <v>163324500</v>
      </c>
      <c r="L9" s="20">
        <v>177022100</v>
      </c>
    </row>
    <row r="10" spans="1:12" ht="13.5">
      <c r="A10" s="24" t="s">
        <v>23</v>
      </c>
      <c r="B10" s="18" t="s">
        <v>22</v>
      </c>
      <c r="C10" s="19">
        <v>41509181</v>
      </c>
      <c r="D10" s="19">
        <v>73994699</v>
      </c>
      <c r="E10" s="20">
        <v>80484800</v>
      </c>
      <c r="F10" s="21">
        <v>68248500</v>
      </c>
      <c r="G10" s="19">
        <v>87140000</v>
      </c>
      <c r="H10" s="20">
        <v>87020000</v>
      </c>
      <c r="I10" s="22">
        <v>83893669</v>
      </c>
      <c r="J10" s="23">
        <v>59933900</v>
      </c>
      <c r="K10" s="19">
        <v>70734500</v>
      </c>
      <c r="L10" s="20">
        <v>85690900</v>
      </c>
    </row>
    <row r="11" spans="1:12" ht="13.5">
      <c r="A11" s="24" t="s">
        <v>24</v>
      </c>
      <c r="B11" s="18"/>
      <c r="C11" s="19">
        <v>21700289</v>
      </c>
      <c r="D11" s="19">
        <v>30490667</v>
      </c>
      <c r="E11" s="20">
        <v>35973908</v>
      </c>
      <c r="F11" s="21">
        <v>36190236</v>
      </c>
      <c r="G11" s="19">
        <v>31287636</v>
      </c>
      <c r="H11" s="20">
        <v>34923317</v>
      </c>
      <c r="I11" s="22">
        <v>38060287</v>
      </c>
      <c r="J11" s="23">
        <v>27657996</v>
      </c>
      <c r="K11" s="19">
        <v>28961527</v>
      </c>
      <c r="L11" s="20">
        <v>30641296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-891458655</v>
      </c>
      <c r="D14" s="19">
        <v>-938955913</v>
      </c>
      <c r="E14" s="20">
        <v>-1049747814</v>
      </c>
      <c r="F14" s="21">
        <v>-1125794808</v>
      </c>
      <c r="G14" s="19">
        <v>-1149903868</v>
      </c>
      <c r="H14" s="20">
        <v>-1158823571</v>
      </c>
      <c r="I14" s="22">
        <v>-1185337383</v>
      </c>
      <c r="J14" s="23">
        <v>-1212696732</v>
      </c>
      <c r="K14" s="19">
        <v>-1294188138</v>
      </c>
      <c r="L14" s="20">
        <v>-1367598318</v>
      </c>
    </row>
    <row r="15" spans="1:12" ht="13.5">
      <c r="A15" s="24" t="s">
        <v>28</v>
      </c>
      <c r="B15" s="18"/>
      <c r="C15" s="19">
        <v>-11601150</v>
      </c>
      <c r="D15" s="19">
        <v>-19808206</v>
      </c>
      <c r="E15" s="20">
        <v>-24880004</v>
      </c>
      <c r="F15" s="21">
        <v>-24697104</v>
      </c>
      <c r="G15" s="19">
        <v>-24697105</v>
      </c>
      <c r="H15" s="20">
        <v>-24515485</v>
      </c>
      <c r="I15" s="22">
        <v>-24515486</v>
      </c>
      <c r="J15" s="23">
        <v>-28476516</v>
      </c>
      <c r="K15" s="19">
        <v>-26852243</v>
      </c>
      <c r="L15" s="20">
        <v>-26148000</v>
      </c>
    </row>
    <row r="16" spans="1:12" ht="13.5">
      <c r="A16" s="24" t="s">
        <v>29</v>
      </c>
      <c r="B16" s="18" t="s">
        <v>22</v>
      </c>
      <c r="C16" s="19">
        <v>-8528290</v>
      </c>
      <c r="D16" s="19">
        <v>-20751542</v>
      </c>
      <c r="E16" s="20">
        <v>-6100223</v>
      </c>
      <c r="F16" s="21">
        <v>-489996</v>
      </c>
      <c r="G16" s="19">
        <v>-620000</v>
      </c>
      <c r="H16" s="20"/>
      <c r="I16" s="22"/>
      <c r="J16" s="23">
        <v>-750004</v>
      </c>
      <c r="K16" s="19">
        <v>-794250</v>
      </c>
      <c r="L16" s="20">
        <v>-840317</v>
      </c>
    </row>
    <row r="17" spans="1:12" ht="13.5">
      <c r="A17" s="25" t="s">
        <v>30</v>
      </c>
      <c r="B17" s="26"/>
      <c r="C17" s="27">
        <f>SUM(C6:C16)</f>
        <v>199142504</v>
      </c>
      <c r="D17" s="27">
        <f aca="true" t="shared" si="0" ref="D17:L17">SUM(D6:D16)</f>
        <v>162565143</v>
      </c>
      <c r="E17" s="28">
        <f t="shared" si="0"/>
        <v>194008683</v>
      </c>
      <c r="F17" s="29">
        <f t="shared" si="0"/>
        <v>205673898</v>
      </c>
      <c r="G17" s="27">
        <f t="shared" si="0"/>
        <v>205498204</v>
      </c>
      <c r="H17" s="30">
        <f t="shared" si="0"/>
        <v>200096054</v>
      </c>
      <c r="I17" s="29">
        <f t="shared" si="0"/>
        <v>203867155</v>
      </c>
      <c r="J17" s="31">
        <f t="shared" si="0"/>
        <v>196435798</v>
      </c>
      <c r="K17" s="27">
        <f t="shared" si="0"/>
        <v>161052505</v>
      </c>
      <c r="L17" s="28">
        <f t="shared" si="0"/>
        <v>162847843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84105</v>
      </c>
      <c r="D21" s="19"/>
      <c r="E21" s="20">
        <v>100000</v>
      </c>
      <c r="F21" s="38">
        <v>500000</v>
      </c>
      <c r="G21" s="39">
        <v>500000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12919</v>
      </c>
      <c r="D23" s="19">
        <v>-75718</v>
      </c>
      <c r="E23" s="20">
        <v>-18808</v>
      </c>
      <c r="F23" s="38">
        <v>3911592</v>
      </c>
      <c r="G23" s="39">
        <v>54024</v>
      </c>
      <c r="H23" s="40">
        <v>84107</v>
      </c>
      <c r="I23" s="22"/>
      <c r="J23" s="41">
        <v>54024</v>
      </c>
      <c r="K23" s="39">
        <v>77839</v>
      </c>
      <c r="L23" s="40">
        <v>163400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171915537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-255041110</v>
      </c>
      <c r="D26" s="19">
        <v>-230225180</v>
      </c>
      <c r="E26" s="20">
        <v>-314986397</v>
      </c>
      <c r="F26" s="21">
        <v>-303157807</v>
      </c>
      <c r="G26" s="19">
        <v>-293134596</v>
      </c>
      <c r="H26" s="20">
        <v>-260115211</v>
      </c>
      <c r="I26" s="22">
        <v>-255005492</v>
      </c>
      <c r="J26" s="23">
        <v>-230843836</v>
      </c>
      <c r="K26" s="19">
        <v>-274973162</v>
      </c>
      <c r="L26" s="20">
        <v>-148016040</v>
      </c>
    </row>
    <row r="27" spans="1:12" ht="13.5">
      <c r="A27" s="25" t="s">
        <v>37</v>
      </c>
      <c r="B27" s="26"/>
      <c r="C27" s="27">
        <f>SUM(C21:C26)</f>
        <v>-254944086</v>
      </c>
      <c r="D27" s="27">
        <f aca="true" t="shared" si="1" ref="D27:L27">SUM(D21:D26)</f>
        <v>-230300898</v>
      </c>
      <c r="E27" s="28">
        <f t="shared" si="1"/>
        <v>-314905205</v>
      </c>
      <c r="F27" s="29">
        <f t="shared" si="1"/>
        <v>-298746215</v>
      </c>
      <c r="G27" s="27">
        <f t="shared" si="1"/>
        <v>-292580572</v>
      </c>
      <c r="H27" s="28">
        <f t="shared" si="1"/>
        <v>-260031104</v>
      </c>
      <c r="I27" s="30">
        <f t="shared" si="1"/>
        <v>-83089955</v>
      </c>
      <c r="J27" s="31">
        <f t="shared" si="1"/>
        <v>-230789812</v>
      </c>
      <c r="K27" s="27">
        <f t="shared" si="1"/>
        <v>-274895323</v>
      </c>
      <c r="L27" s="28">
        <f t="shared" si="1"/>
        <v>-147852640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81284467</v>
      </c>
      <c r="D32" s="19">
        <v>80876185</v>
      </c>
      <c r="E32" s="20">
        <v>44599318</v>
      </c>
      <c r="F32" s="21"/>
      <c r="G32" s="19"/>
      <c r="H32" s="20"/>
      <c r="I32" s="22"/>
      <c r="J32" s="23">
        <v>10000000</v>
      </c>
      <c r="K32" s="19">
        <v>80000000</v>
      </c>
      <c r="L32" s="20">
        <v>40000000</v>
      </c>
    </row>
    <row r="33" spans="1:12" ht="13.5">
      <c r="A33" s="24" t="s">
        <v>41</v>
      </c>
      <c r="B33" s="18"/>
      <c r="C33" s="19">
        <v>1487336</v>
      </c>
      <c r="D33" s="19">
        <v>1922361</v>
      </c>
      <c r="E33" s="20">
        <v>4007432</v>
      </c>
      <c r="F33" s="21">
        <v>2988888</v>
      </c>
      <c r="G33" s="39">
        <v>769166</v>
      </c>
      <c r="H33" s="40">
        <v>1225910</v>
      </c>
      <c r="I33" s="42">
        <v>1225910</v>
      </c>
      <c r="J33" s="23">
        <v>2500000</v>
      </c>
      <c r="K33" s="19">
        <v>1500000</v>
      </c>
      <c r="L33" s="20">
        <v>1500000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-13546739</v>
      </c>
      <c r="D35" s="19">
        <v>-17042510</v>
      </c>
      <c r="E35" s="20">
        <v>-15928108</v>
      </c>
      <c r="F35" s="21">
        <v>-712461</v>
      </c>
      <c r="G35" s="19">
        <v>-13396358</v>
      </c>
      <c r="H35" s="20">
        <v>-14688167</v>
      </c>
      <c r="I35" s="22">
        <v>-14734850</v>
      </c>
      <c r="J35" s="23">
        <v>-10313434</v>
      </c>
      <c r="K35" s="19">
        <v>-13406505</v>
      </c>
      <c r="L35" s="20">
        <v>-22143647</v>
      </c>
    </row>
    <row r="36" spans="1:12" ht="13.5">
      <c r="A36" s="25" t="s">
        <v>43</v>
      </c>
      <c r="B36" s="26"/>
      <c r="C36" s="27">
        <f>SUM(C31:C35)</f>
        <v>69225064</v>
      </c>
      <c r="D36" s="27">
        <f aca="true" t="shared" si="2" ref="D36:L36">SUM(D31:D35)</f>
        <v>65756036</v>
      </c>
      <c r="E36" s="28">
        <f t="shared" si="2"/>
        <v>32678642</v>
      </c>
      <c r="F36" s="29">
        <f t="shared" si="2"/>
        <v>2276427</v>
      </c>
      <c r="G36" s="27">
        <f t="shared" si="2"/>
        <v>-12627192</v>
      </c>
      <c r="H36" s="28">
        <f t="shared" si="2"/>
        <v>-13462257</v>
      </c>
      <c r="I36" s="30">
        <f t="shared" si="2"/>
        <v>-13508940</v>
      </c>
      <c r="J36" s="31">
        <f t="shared" si="2"/>
        <v>2186566</v>
      </c>
      <c r="K36" s="27">
        <f t="shared" si="2"/>
        <v>68093495</v>
      </c>
      <c r="L36" s="28">
        <f t="shared" si="2"/>
        <v>19356353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13423482</v>
      </c>
      <c r="D38" s="33">
        <f aca="true" t="shared" si="3" ref="D38:L38">+D17+D27+D36</f>
        <v>-1979719</v>
      </c>
      <c r="E38" s="34">
        <f t="shared" si="3"/>
        <v>-88217880</v>
      </c>
      <c r="F38" s="35">
        <f t="shared" si="3"/>
        <v>-90795890</v>
      </c>
      <c r="G38" s="33">
        <f t="shared" si="3"/>
        <v>-99709560</v>
      </c>
      <c r="H38" s="34">
        <f t="shared" si="3"/>
        <v>-73397307</v>
      </c>
      <c r="I38" s="36">
        <f t="shared" si="3"/>
        <v>107268260</v>
      </c>
      <c r="J38" s="37">
        <f t="shared" si="3"/>
        <v>-32167448</v>
      </c>
      <c r="K38" s="33">
        <f t="shared" si="3"/>
        <v>-45749323</v>
      </c>
      <c r="L38" s="34">
        <f t="shared" si="3"/>
        <v>34351556</v>
      </c>
    </row>
    <row r="39" spans="1:12" ht="13.5">
      <c r="A39" s="24" t="s">
        <v>45</v>
      </c>
      <c r="B39" s="18" t="s">
        <v>46</v>
      </c>
      <c r="C39" s="33">
        <v>528947208</v>
      </c>
      <c r="D39" s="33">
        <v>542370693</v>
      </c>
      <c r="E39" s="34">
        <v>540390976</v>
      </c>
      <c r="F39" s="35">
        <v>363285582</v>
      </c>
      <c r="G39" s="33">
        <v>452173094</v>
      </c>
      <c r="H39" s="34">
        <v>452173094</v>
      </c>
      <c r="I39" s="36">
        <v>162940915</v>
      </c>
      <c r="J39" s="37">
        <v>352463539</v>
      </c>
      <c r="K39" s="33">
        <v>320296090</v>
      </c>
      <c r="L39" s="34">
        <v>274546767</v>
      </c>
    </row>
    <row r="40" spans="1:12" ht="13.5">
      <c r="A40" s="43" t="s">
        <v>47</v>
      </c>
      <c r="B40" s="44" t="s">
        <v>46</v>
      </c>
      <c r="C40" s="45">
        <v>542370693</v>
      </c>
      <c r="D40" s="45">
        <v>540390975</v>
      </c>
      <c r="E40" s="46">
        <v>452173094</v>
      </c>
      <c r="F40" s="47">
        <v>272489692</v>
      </c>
      <c r="G40" s="45">
        <v>352463534</v>
      </c>
      <c r="H40" s="46">
        <v>378775787</v>
      </c>
      <c r="I40" s="48">
        <v>270209175</v>
      </c>
      <c r="J40" s="49">
        <v>320296090</v>
      </c>
      <c r="K40" s="45">
        <v>274546767</v>
      </c>
      <c r="L40" s="46">
        <v>308898323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6836530</v>
      </c>
      <c r="G6" s="19">
        <v>6838</v>
      </c>
      <c r="H6" s="20">
        <v>6676558</v>
      </c>
      <c r="I6" s="22"/>
      <c r="J6" s="23">
        <v>7105884</v>
      </c>
      <c r="K6" s="19">
        <v>7390117</v>
      </c>
      <c r="L6" s="20">
        <v>7685721</v>
      </c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11409848</v>
      </c>
      <c r="D8" s="19">
        <v>5888887</v>
      </c>
      <c r="E8" s="20">
        <v>5366775</v>
      </c>
      <c r="F8" s="21">
        <v>647141</v>
      </c>
      <c r="G8" s="19">
        <v>759</v>
      </c>
      <c r="H8" s="20">
        <v>2998654</v>
      </c>
      <c r="I8" s="22">
        <v>18646665</v>
      </c>
      <c r="J8" s="23">
        <v>570000</v>
      </c>
      <c r="K8" s="19">
        <v>613100</v>
      </c>
      <c r="L8" s="20">
        <v>657470</v>
      </c>
    </row>
    <row r="9" spans="1:12" ht="13.5">
      <c r="A9" s="24" t="s">
        <v>21</v>
      </c>
      <c r="B9" s="18" t="s">
        <v>22</v>
      </c>
      <c r="C9" s="19">
        <v>113634000</v>
      </c>
      <c r="D9" s="19">
        <v>150121186</v>
      </c>
      <c r="E9" s="20">
        <v>103321024</v>
      </c>
      <c r="F9" s="21">
        <v>113589999</v>
      </c>
      <c r="G9" s="19">
        <v>112378</v>
      </c>
      <c r="H9" s="20">
        <v>119820700</v>
      </c>
      <c r="I9" s="22">
        <v>104843631</v>
      </c>
      <c r="J9" s="23">
        <v>123235999</v>
      </c>
      <c r="K9" s="19">
        <v>132224000</v>
      </c>
      <c r="L9" s="20">
        <v>139434000</v>
      </c>
    </row>
    <row r="10" spans="1:12" ht="13.5">
      <c r="A10" s="24" t="s">
        <v>23</v>
      </c>
      <c r="B10" s="18" t="s">
        <v>22</v>
      </c>
      <c r="C10" s="19"/>
      <c r="D10" s="19"/>
      <c r="E10" s="20">
        <v>45832379</v>
      </c>
      <c r="F10" s="21">
        <v>47451000</v>
      </c>
      <c r="G10" s="19">
        <v>47451</v>
      </c>
      <c r="H10" s="20">
        <v>33676000</v>
      </c>
      <c r="I10" s="22">
        <v>38814440</v>
      </c>
      <c r="J10" s="23">
        <v>55274000</v>
      </c>
      <c r="K10" s="19">
        <v>40842000</v>
      </c>
      <c r="L10" s="20">
        <v>43672000</v>
      </c>
    </row>
    <row r="11" spans="1:12" ht="13.5">
      <c r="A11" s="24" t="s">
        <v>24</v>
      </c>
      <c r="B11" s="18"/>
      <c r="C11" s="19">
        <v>3738426</v>
      </c>
      <c r="D11" s="19">
        <v>5471212</v>
      </c>
      <c r="E11" s="20">
        <v>7300532</v>
      </c>
      <c r="F11" s="21">
        <v>5167992</v>
      </c>
      <c r="G11" s="19">
        <v>7501</v>
      </c>
      <c r="H11" s="20">
        <v>9154392</v>
      </c>
      <c r="I11" s="22"/>
      <c r="J11" s="23">
        <v>8500665</v>
      </c>
      <c r="K11" s="19">
        <v>9500000</v>
      </c>
      <c r="L11" s="20">
        <v>9800000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-82381901</v>
      </c>
      <c r="D14" s="19">
        <v>-75783555</v>
      </c>
      <c r="E14" s="20">
        <v>-124531124</v>
      </c>
      <c r="F14" s="21">
        <v>-127051932</v>
      </c>
      <c r="G14" s="19">
        <v>-111149</v>
      </c>
      <c r="H14" s="20">
        <v>-124533261</v>
      </c>
      <c r="I14" s="22">
        <v>-116645417</v>
      </c>
      <c r="J14" s="23">
        <v>-143779229</v>
      </c>
      <c r="K14" s="19">
        <v>-152653627</v>
      </c>
      <c r="L14" s="20">
        <v>-152953494</v>
      </c>
    </row>
    <row r="15" spans="1:12" ht="13.5">
      <c r="A15" s="24" t="s">
        <v>28</v>
      </c>
      <c r="B15" s="18"/>
      <c r="C15" s="19">
        <v>-109801</v>
      </c>
      <c r="D15" s="19">
        <v>-209666</v>
      </c>
      <c r="E15" s="20">
        <v>-11870</v>
      </c>
      <c r="F15" s="21"/>
      <c r="G15" s="19"/>
      <c r="H15" s="20"/>
      <c r="I15" s="22">
        <v>-18686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46290572</v>
      </c>
      <c r="D17" s="27">
        <f aca="true" t="shared" si="0" ref="D17:L17">SUM(D6:D16)</f>
        <v>85488064</v>
      </c>
      <c r="E17" s="28">
        <f t="shared" si="0"/>
        <v>37277716</v>
      </c>
      <c r="F17" s="29">
        <f t="shared" si="0"/>
        <v>46640730</v>
      </c>
      <c r="G17" s="27">
        <f t="shared" si="0"/>
        <v>63778</v>
      </c>
      <c r="H17" s="30">
        <f t="shared" si="0"/>
        <v>47793043</v>
      </c>
      <c r="I17" s="29">
        <f t="shared" si="0"/>
        <v>45640633</v>
      </c>
      <c r="J17" s="31">
        <f t="shared" si="0"/>
        <v>50907319</v>
      </c>
      <c r="K17" s="27">
        <f t="shared" si="0"/>
        <v>37915590</v>
      </c>
      <c r="L17" s="28">
        <f t="shared" si="0"/>
        <v>48295697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-28780814</v>
      </c>
      <c r="D26" s="19">
        <v>-66038368</v>
      </c>
      <c r="E26" s="20">
        <v>-4565406</v>
      </c>
      <c r="F26" s="21">
        <v>-79070750</v>
      </c>
      <c r="G26" s="19">
        <v>-81929</v>
      </c>
      <c r="H26" s="20">
        <v>-45449293</v>
      </c>
      <c r="I26" s="22">
        <v>-42439386</v>
      </c>
      <c r="J26" s="23">
        <v>-93395000</v>
      </c>
      <c r="K26" s="19">
        <v>-40842000</v>
      </c>
      <c r="L26" s="20">
        <v>-43672000</v>
      </c>
    </row>
    <row r="27" spans="1:12" ht="13.5">
      <c r="A27" s="25" t="s">
        <v>37</v>
      </c>
      <c r="B27" s="26"/>
      <c r="C27" s="27">
        <f>SUM(C21:C26)</f>
        <v>-28780814</v>
      </c>
      <c r="D27" s="27">
        <f aca="true" t="shared" si="1" ref="D27:L27">SUM(D21:D26)</f>
        <v>-66038368</v>
      </c>
      <c r="E27" s="28">
        <f t="shared" si="1"/>
        <v>-4565406</v>
      </c>
      <c r="F27" s="29">
        <f t="shared" si="1"/>
        <v>-79070750</v>
      </c>
      <c r="G27" s="27">
        <f t="shared" si="1"/>
        <v>-81929</v>
      </c>
      <c r="H27" s="28">
        <f t="shared" si="1"/>
        <v>-45449293</v>
      </c>
      <c r="I27" s="30">
        <f t="shared" si="1"/>
        <v>-42439386</v>
      </c>
      <c r="J27" s="31">
        <f t="shared" si="1"/>
        <v>-93395000</v>
      </c>
      <c r="K27" s="27">
        <f t="shared" si="1"/>
        <v>-40842000</v>
      </c>
      <c r="L27" s="28">
        <f t="shared" si="1"/>
        <v>-43672000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-873853</v>
      </c>
      <c r="D35" s="19">
        <v>-266639</v>
      </c>
      <c r="E35" s="20"/>
      <c r="F35" s="21"/>
      <c r="G35" s="19"/>
      <c r="H35" s="20"/>
      <c r="I35" s="22">
        <v>-850152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-873853</v>
      </c>
      <c r="D36" s="27">
        <f aca="true" t="shared" si="2" ref="D36:L36">SUM(D31:D35)</f>
        <v>-266639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-850152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16635905</v>
      </c>
      <c r="D38" s="33">
        <f aca="true" t="shared" si="3" ref="D38:L38">+D17+D27+D36</f>
        <v>19183057</v>
      </c>
      <c r="E38" s="34">
        <f t="shared" si="3"/>
        <v>32712310</v>
      </c>
      <c r="F38" s="35">
        <f t="shared" si="3"/>
        <v>-32430020</v>
      </c>
      <c r="G38" s="33">
        <f t="shared" si="3"/>
        <v>-18151</v>
      </c>
      <c r="H38" s="34">
        <f t="shared" si="3"/>
        <v>2343750</v>
      </c>
      <c r="I38" s="36">
        <f t="shared" si="3"/>
        <v>2351095</v>
      </c>
      <c r="J38" s="37">
        <f t="shared" si="3"/>
        <v>-42487681</v>
      </c>
      <c r="K38" s="33">
        <f t="shared" si="3"/>
        <v>-2926410</v>
      </c>
      <c r="L38" s="34">
        <f t="shared" si="3"/>
        <v>4623697</v>
      </c>
    </row>
    <row r="39" spans="1:12" ht="13.5">
      <c r="A39" s="24" t="s">
        <v>45</v>
      </c>
      <c r="B39" s="18" t="s">
        <v>46</v>
      </c>
      <c r="C39" s="33">
        <v>40848429</v>
      </c>
      <c r="D39" s="33">
        <v>57484334</v>
      </c>
      <c r="E39" s="34">
        <v>76667391</v>
      </c>
      <c r="F39" s="35">
        <v>84616000</v>
      </c>
      <c r="G39" s="33">
        <v>109380</v>
      </c>
      <c r="H39" s="34">
        <v>109379701</v>
      </c>
      <c r="I39" s="36">
        <v>109379701</v>
      </c>
      <c r="J39" s="37">
        <v>109379701</v>
      </c>
      <c r="K39" s="33">
        <v>66892020</v>
      </c>
      <c r="L39" s="34">
        <v>63965610</v>
      </c>
    </row>
    <row r="40" spans="1:12" ht="13.5">
      <c r="A40" s="43" t="s">
        <v>47</v>
      </c>
      <c r="B40" s="44" t="s">
        <v>46</v>
      </c>
      <c r="C40" s="45">
        <v>57484334</v>
      </c>
      <c r="D40" s="45">
        <v>76667391</v>
      </c>
      <c r="E40" s="46">
        <v>109379701</v>
      </c>
      <c r="F40" s="47">
        <v>52185980</v>
      </c>
      <c r="G40" s="45">
        <v>91229</v>
      </c>
      <c r="H40" s="46">
        <v>111723451</v>
      </c>
      <c r="I40" s="48">
        <v>111730796</v>
      </c>
      <c r="J40" s="49">
        <v>66892020</v>
      </c>
      <c r="K40" s="45">
        <v>63965610</v>
      </c>
      <c r="L40" s="46">
        <v>68589307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93592940</v>
      </c>
      <c r="D6" s="19">
        <v>8993084</v>
      </c>
      <c r="E6" s="20">
        <v>14074318</v>
      </c>
      <c r="F6" s="21">
        <v>7993191</v>
      </c>
      <c r="G6" s="19">
        <v>8631560</v>
      </c>
      <c r="H6" s="20">
        <v>10993035</v>
      </c>
      <c r="I6" s="22">
        <v>15819044</v>
      </c>
      <c r="J6" s="23">
        <v>7812000</v>
      </c>
      <c r="K6" s="19">
        <v>9500000</v>
      </c>
      <c r="L6" s="20">
        <v>10000000</v>
      </c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/>
      <c r="D8" s="19">
        <v>1230539</v>
      </c>
      <c r="E8" s="20">
        <v>2612461</v>
      </c>
      <c r="F8" s="21">
        <v>2502870</v>
      </c>
      <c r="G8" s="19">
        <v>8735346</v>
      </c>
      <c r="H8" s="20">
        <v>9833484</v>
      </c>
      <c r="I8" s="22">
        <v>146094</v>
      </c>
      <c r="J8" s="23">
        <v>4823807</v>
      </c>
      <c r="K8" s="19">
        <v>640240</v>
      </c>
      <c r="L8" s="20">
        <v>646650</v>
      </c>
    </row>
    <row r="9" spans="1:12" ht="13.5">
      <c r="A9" s="24" t="s">
        <v>21</v>
      </c>
      <c r="B9" s="18" t="s">
        <v>22</v>
      </c>
      <c r="C9" s="19"/>
      <c r="D9" s="19">
        <v>68107734</v>
      </c>
      <c r="E9" s="20">
        <v>81809400</v>
      </c>
      <c r="F9" s="21">
        <v>89590000</v>
      </c>
      <c r="G9" s="19">
        <v>89590000</v>
      </c>
      <c r="H9" s="20">
        <v>89922000</v>
      </c>
      <c r="I9" s="22">
        <v>74822000</v>
      </c>
      <c r="J9" s="23">
        <v>93879000</v>
      </c>
      <c r="K9" s="19">
        <v>92295000</v>
      </c>
      <c r="L9" s="20">
        <v>95075000</v>
      </c>
    </row>
    <row r="10" spans="1:12" ht="13.5">
      <c r="A10" s="24" t="s">
        <v>23</v>
      </c>
      <c r="B10" s="18" t="s">
        <v>22</v>
      </c>
      <c r="C10" s="19"/>
      <c r="D10" s="19">
        <v>28395000</v>
      </c>
      <c r="E10" s="20">
        <v>21689000</v>
      </c>
      <c r="F10" s="21">
        <v>21301000</v>
      </c>
      <c r="G10" s="19">
        <v>17801000</v>
      </c>
      <c r="H10" s="20">
        <v>21301000</v>
      </c>
      <c r="I10" s="22">
        <v>21301000</v>
      </c>
      <c r="J10" s="23">
        <v>22646000</v>
      </c>
      <c r="K10" s="19">
        <v>23740000</v>
      </c>
      <c r="L10" s="20">
        <v>24894000</v>
      </c>
    </row>
    <row r="11" spans="1:12" ht="13.5">
      <c r="A11" s="24" t="s">
        <v>24</v>
      </c>
      <c r="B11" s="18"/>
      <c r="C11" s="19">
        <v>2115920</v>
      </c>
      <c r="D11" s="19">
        <v>3742306</v>
      </c>
      <c r="E11" s="20">
        <v>2313060</v>
      </c>
      <c r="F11" s="21">
        <v>2322178</v>
      </c>
      <c r="G11" s="19">
        <v>2651354</v>
      </c>
      <c r="H11" s="20">
        <v>2386961</v>
      </c>
      <c r="I11" s="22">
        <v>3196930</v>
      </c>
      <c r="J11" s="23">
        <v>2141055</v>
      </c>
      <c r="K11" s="19">
        <v>2226697</v>
      </c>
      <c r="L11" s="20">
        <v>2315765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-78057331</v>
      </c>
      <c r="D14" s="19">
        <v>-83853485</v>
      </c>
      <c r="E14" s="20">
        <v>-69290550</v>
      </c>
      <c r="F14" s="21">
        <v>-73646631</v>
      </c>
      <c r="G14" s="19">
        <v>-80137146</v>
      </c>
      <c r="H14" s="20">
        <v>-95330893</v>
      </c>
      <c r="I14" s="22">
        <v>-68404639</v>
      </c>
      <c r="J14" s="23">
        <v>-84527896</v>
      </c>
      <c r="K14" s="19">
        <v>-85126519</v>
      </c>
      <c r="L14" s="20">
        <v>-91763369</v>
      </c>
    </row>
    <row r="15" spans="1:12" ht="13.5">
      <c r="A15" s="24" t="s">
        <v>28</v>
      </c>
      <c r="B15" s="18"/>
      <c r="C15" s="19">
        <v>-1098657</v>
      </c>
      <c r="D15" s="19">
        <v>-2288943</v>
      </c>
      <c r="E15" s="20">
        <v>-1519572</v>
      </c>
      <c r="F15" s="21">
        <v>-1150265</v>
      </c>
      <c r="G15" s="19">
        <v>-716658</v>
      </c>
      <c r="H15" s="20">
        <v>-687896</v>
      </c>
      <c r="I15" s="22">
        <v>-804887</v>
      </c>
      <c r="J15" s="23">
        <v>-243767</v>
      </c>
      <c r="K15" s="19">
        <v>-41716</v>
      </c>
      <c r="L15" s="20"/>
    </row>
    <row r="16" spans="1:12" ht="13.5">
      <c r="A16" s="24" t="s">
        <v>29</v>
      </c>
      <c r="B16" s="18" t="s">
        <v>22</v>
      </c>
      <c r="C16" s="19"/>
      <c r="D16" s="19">
        <v>-10562573</v>
      </c>
      <c r="E16" s="20">
        <v>-11785523</v>
      </c>
      <c r="F16" s="21">
        <v>-16150000</v>
      </c>
      <c r="G16" s="19">
        <v>-15150397</v>
      </c>
      <c r="H16" s="20">
        <v>-14951614</v>
      </c>
      <c r="I16" s="22"/>
      <c r="J16" s="23">
        <v>-20050000</v>
      </c>
      <c r="K16" s="19">
        <v>-16092000</v>
      </c>
      <c r="L16" s="20">
        <v>-17135680</v>
      </c>
    </row>
    <row r="17" spans="1:12" ht="13.5">
      <c r="A17" s="25" t="s">
        <v>30</v>
      </c>
      <c r="B17" s="26"/>
      <c r="C17" s="27">
        <f>SUM(C6:C16)</f>
        <v>16552872</v>
      </c>
      <c r="D17" s="27">
        <f aca="true" t="shared" si="0" ref="D17:L17">SUM(D6:D16)</f>
        <v>13763662</v>
      </c>
      <c r="E17" s="28">
        <f t="shared" si="0"/>
        <v>39902594</v>
      </c>
      <c r="F17" s="29">
        <f t="shared" si="0"/>
        <v>32762343</v>
      </c>
      <c r="G17" s="27">
        <f t="shared" si="0"/>
        <v>31405059</v>
      </c>
      <c r="H17" s="30">
        <f t="shared" si="0"/>
        <v>23466077</v>
      </c>
      <c r="I17" s="29">
        <f t="shared" si="0"/>
        <v>46075542</v>
      </c>
      <c r="J17" s="31">
        <f t="shared" si="0"/>
        <v>26480199</v>
      </c>
      <c r="K17" s="27">
        <f t="shared" si="0"/>
        <v>27141702</v>
      </c>
      <c r="L17" s="28">
        <f t="shared" si="0"/>
        <v>24032366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513500</v>
      </c>
      <c r="D21" s="19">
        <v>806962</v>
      </c>
      <c r="E21" s="20">
        <v>12340</v>
      </c>
      <c r="F21" s="38"/>
      <c r="G21" s="39"/>
      <c r="H21" s="40">
        <v>20000000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-14728</v>
      </c>
      <c r="D22" s="39"/>
      <c r="E22" s="40">
        <v>274998</v>
      </c>
      <c r="F22" s="21"/>
      <c r="G22" s="19"/>
      <c r="H22" s="20"/>
      <c r="I22" s="22">
        <v>-395327</v>
      </c>
      <c r="J22" s="23"/>
      <c r="K22" s="19"/>
      <c r="L22" s="20"/>
    </row>
    <row r="23" spans="1:12" ht="13.5">
      <c r="A23" s="24" t="s">
        <v>34</v>
      </c>
      <c r="B23" s="18"/>
      <c r="C23" s="39">
        <v>-20504</v>
      </c>
      <c r="D23" s="19"/>
      <c r="E23" s="20">
        <v>1098793</v>
      </c>
      <c r="F23" s="38"/>
      <c r="G23" s="39"/>
      <c r="H23" s="40"/>
      <c r="I23" s="22">
        <v>-867597</v>
      </c>
      <c r="J23" s="41"/>
      <c r="K23" s="39"/>
      <c r="L23" s="40"/>
    </row>
    <row r="24" spans="1:12" ht="13.5">
      <c r="A24" s="24" t="s">
        <v>35</v>
      </c>
      <c r="B24" s="18"/>
      <c r="C24" s="19">
        <v>3146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-31463020</v>
      </c>
      <c r="D26" s="19">
        <v>-44353798</v>
      </c>
      <c r="E26" s="20">
        <v>-27131357</v>
      </c>
      <c r="F26" s="21">
        <v>-25083817</v>
      </c>
      <c r="G26" s="19">
        <v>-24697229</v>
      </c>
      <c r="H26" s="20">
        <v>-27029039</v>
      </c>
      <c r="I26" s="22">
        <v>-27963481</v>
      </c>
      <c r="J26" s="23">
        <v>-24491000</v>
      </c>
      <c r="K26" s="19">
        <v>-23740000</v>
      </c>
      <c r="L26" s="20">
        <v>-24894000</v>
      </c>
    </row>
    <row r="27" spans="1:12" ht="13.5">
      <c r="A27" s="25" t="s">
        <v>37</v>
      </c>
      <c r="B27" s="26"/>
      <c r="C27" s="27">
        <f>SUM(C21:C26)</f>
        <v>-30981606</v>
      </c>
      <c r="D27" s="27">
        <f aca="true" t="shared" si="1" ref="D27:L27">SUM(D21:D26)</f>
        <v>-43546836</v>
      </c>
      <c r="E27" s="28">
        <f t="shared" si="1"/>
        <v>-25745226</v>
      </c>
      <c r="F27" s="29">
        <f t="shared" si="1"/>
        <v>-25083817</v>
      </c>
      <c r="G27" s="27">
        <f t="shared" si="1"/>
        <v>-24697229</v>
      </c>
      <c r="H27" s="28">
        <f t="shared" si="1"/>
        <v>-7029039</v>
      </c>
      <c r="I27" s="30">
        <f t="shared" si="1"/>
        <v>-29226405</v>
      </c>
      <c r="J27" s="31">
        <f t="shared" si="1"/>
        <v>-24491000</v>
      </c>
      <c r="K27" s="27">
        <f t="shared" si="1"/>
        <v>-23740000</v>
      </c>
      <c r="L27" s="28">
        <f t="shared" si="1"/>
        <v>-24894000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1032667</v>
      </c>
      <c r="D32" s="19">
        <v>11902721</v>
      </c>
      <c r="E32" s="20">
        <v>-7043730</v>
      </c>
      <c r="F32" s="21"/>
      <c r="G32" s="19"/>
      <c r="H32" s="20"/>
      <c r="I32" s="22">
        <v>-7057459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-1520955</v>
      </c>
      <c r="E35" s="20"/>
      <c r="F35" s="21">
        <v>-7053050</v>
      </c>
      <c r="G35" s="19">
        <v>-7504580</v>
      </c>
      <c r="H35" s="20">
        <v>-7181232</v>
      </c>
      <c r="I35" s="22"/>
      <c r="J35" s="23">
        <v>-2233000</v>
      </c>
      <c r="K35" s="19">
        <v>-857451</v>
      </c>
      <c r="L35" s="20"/>
    </row>
    <row r="36" spans="1:12" ht="13.5">
      <c r="A36" s="25" t="s">
        <v>43</v>
      </c>
      <c r="B36" s="26"/>
      <c r="C36" s="27">
        <f>SUM(C31:C35)</f>
        <v>1032667</v>
      </c>
      <c r="D36" s="27">
        <f aca="true" t="shared" si="2" ref="D36:L36">SUM(D31:D35)</f>
        <v>10381766</v>
      </c>
      <c r="E36" s="28">
        <f t="shared" si="2"/>
        <v>-7043730</v>
      </c>
      <c r="F36" s="29">
        <f t="shared" si="2"/>
        <v>-7053050</v>
      </c>
      <c r="G36" s="27">
        <f t="shared" si="2"/>
        <v>-7504580</v>
      </c>
      <c r="H36" s="28">
        <f t="shared" si="2"/>
        <v>-7181232</v>
      </c>
      <c r="I36" s="30">
        <f t="shared" si="2"/>
        <v>-7057459</v>
      </c>
      <c r="J36" s="31">
        <f t="shared" si="2"/>
        <v>-2233000</v>
      </c>
      <c r="K36" s="27">
        <f t="shared" si="2"/>
        <v>-857451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-13396067</v>
      </c>
      <c r="D38" s="33">
        <f aca="true" t="shared" si="3" ref="D38:L38">+D17+D27+D36</f>
        <v>-19401408</v>
      </c>
      <c r="E38" s="34">
        <f t="shared" si="3"/>
        <v>7113638</v>
      </c>
      <c r="F38" s="35">
        <f t="shared" si="3"/>
        <v>625476</v>
      </c>
      <c r="G38" s="33">
        <f t="shared" si="3"/>
        <v>-796750</v>
      </c>
      <c r="H38" s="34">
        <f t="shared" si="3"/>
        <v>9255806</v>
      </c>
      <c r="I38" s="36">
        <f t="shared" si="3"/>
        <v>9791678</v>
      </c>
      <c r="J38" s="37">
        <f t="shared" si="3"/>
        <v>-243801</v>
      </c>
      <c r="K38" s="33">
        <f t="shared" si="3"/>
        <v>2544251</v>
      </c>
      <c r="L38" s="34">
        <f t="shared" si="3"/>
        <v>-861634</v>
      </c>
    </row>
    <row r="39" spans="1:12" ht="13.5">
      <c r="A39" s="24" t="s">
        <v>45</v>
      </c>
      <c r="B39" s="18" t="s">
        <v>46</v>
      </c>
      <c r="C39" s="33">
        <v>48480417</v>
      </c>
      <c r="D39" s="33">
        <v>35084350</v>
      </c>
      <c r="E39" s="34">
        <v>15682942</v>
      </c>
      <c r="F39" s="35">
        <v>25259750</v>
      </c>
      <c r="G39" s="33">
        <v>22796580</v>
      </c>
      <c r="H39" s="34">
        <v>22796580</v>
      </c>
      <c r="I39" s="36">
        <v>22796580</v>
      </c>
      <c r="J39" s="37">
        <v>28124912</v>
      </c>
      <c r="K39" s="33">
        <v>27881112</v>
      </c>
      <c r="L39" s="34">
        <v>30425363</v>
      </c>
    </row>
    <row r="40" spans="1:12" ht="13.5">
      <c r="A40" s="43" t="s">
        <v>47</v>
      </c>
      <c r="B40" s="44" t="s">
        <v>46</v>
      </c>
      <c r="C40" s="45">
        <v>35084350</v>
      </c>
      <c r="D40" s="45">
        <v>15682942</v>
      </c>
      <c r="E40" s="46">
        <v>22796580</v>
      </c>
      <c r="F40" s="47">
        <v>25885226</v>
      </c>
      <c r="G40" s="45">
        <v>21999830</v>
      </c>
      <c r="H40" s="46">
        <v>32052386</v>
      </c>
      <c r="I40" s="48">
        <v>32588258</v>
      </c>
      <c r="J40" s="49">
        <v>27881112</v>
      </c>
      <c r="K40" s="45">
        <v>30425363</v>
      </c>
      <c r="L40" s="46">
        <v>29563729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9837576</v>
      </c>
      <c r="D6" s="19">
        <v>11563518</v>
      </c>
      <c r="E6" s="20">
        <v>15858926</v>
      </c>
      <c r="F6" s="21">
        <v>13009000</v>
      </c>
      <c r="G6" s="19">
        <v>13009169</v>
      </c>
      <c r="H6" s="20">
        <v>15920691</v>
      </c>
      <c r="I6" s="22">
        <v>16900764</v>
      </c>
      <c r="J6" s="23">
        <v>13566000</v>
      </c>
      <c r="K6" s="19">
        <v>14366000</v>
      </c>
      <c r="L6" s="20">
        <v>15699000</v>
      </c>
    </row>
    <row r="7" spans="1:12" ht="13.5">
      <c r="A7" s="24" t="s">
        <v>19</v>
      </c>
      <c r="B7" s="18"/>
      <c r="C7" s="19">
        <v>23705210</v>
      </c>
      <c r="D7" s="19">
        <v>27864143</v>
      </c>
      <c r="E7" s="20">
        <v>38214614</v>
      </c>
      <c r="F7" s="21">
        <v>31356000</v>
      </c>
      <c r="G7" s="19">
        <v>31348024</v>
      </c>
      <c r="H7" s="20">
        <v>25987906</v>
      </c>
      <c r="I7" s="22">
        <v>31299364</v>
      </c>
      <c r="J7" s="23">
        <v>32776000</v>
      </c>
      <c r="K7" s="19">
        <v>37300000</v>
      </c>
      <c r="L7" s="20">
        <v>40236000</v>
      </c>
    </row>
    <row r="8" spans="1:12" ht="13.5">
      <c r="A8" s="24" t="s">
        <v>20</v>
      </c>
      <c r="B8" s="18"/>
      <c r="C8" s="19">
        <v>17089194</v>
      </c>
      <c r="D8" s="19">
        <v>29816650</v>
      </c>
      <c r="E8" s="20">
        <v>9948097</v>
      </c>
      <c r="F8" s="21">
        <v>4535000</v>
      </c>
      <c r="G8" s="19">
        <v>2999316</v>
      </c>
      <c r="H8" s="20">
        <v>177733113</v>
      </c>
      <c r="I8" s="22">
        <v>11084456</v>
      </c>
      <c r="J8" s="23">
        <v>4257000</v>
      </c>
      <c r="K8" s="19">
        <v>3001000</v>
      </c>
      <c r="L8" s="20">
        <v>3157000</v>
      </c>
    </row>
    <row r="9" spans="1:12" ht="13.5">
      <c r="A9" s="24" t="s">
        <v>21</v>
      </c>
      <c r="B9" s="18" t="s">
        <v>22</v>
      </c>
      <c r="C9" s="19">
        <v>50649519</v>
      </c>
      <c r="D9" s="19">
        <v>68157455</v>
      </c>
      <c r="E9" s="20">
        <v>82571119</v>
      </c>
      <c r="F9" s="21">
        <v>80386000</v>
      </c>
      <c r="G9" s="19">
        <v>80386162</v>
      </c>
      <c r="H9" s="20">
        <v>39368163</v>
      </c>
      <c r="I9" s="22">
        <v>77430871</v>
      </c>
      <c r="J9" s="23">
        <v>87476000</v>
      </c>
      <c r="K9" s="19">
        <v>90981000</v>
      </c>
      <c r="L9" s="20">
        <v>86297000</v>
      </c>
    </row>
    <row r="10" spans="1:12" ht="13.5">
      <c r="A10" s="24" t="s">
        <v>23</v>
      </c>
      <c r="B10" s="18" t="s">
        <v>22</v>
      </c>
      <c r="C10" s="19">
        <v>34943468</v>
      </c>
      <c r="D10" s="19">
        <v>24187146</v>
      </c>
      <c r="E10" s="20">
        <v>24523220</v>
      </c>
      <c r="F10" s="21">
        <v>24275000</v>
      </c>
      <c r="G10" s="19">
        <v>24275000</v>
      </c>
      <c r="H10" s="20"/>
      <c r="I10" s="22">
        <v>27159788</v>
      </c>
      <c r="J10" s="23">
        <v>23685000</v>
      </c>
      <c r="K10" s="19">
        <v>24843000</v>
      </c>
      <c r="L10" s="20">
        <v>26065000</v>
      </c>
    </row>
    <row r="11" spans="1:12" ht="13.5">
      <c r="A11" s="24" t="s">
        <v>24</v>
      </c>
      <c r="B11" s="18"/>
      <c r="C11" s="19"/>
      <c r="D11" s="19"/>
      <c r="E11" s="20"/>
      <c r="F11" s="21">
        <v>4469000</v>
      </c>
      <c r="G11" s="19">
        <v>6970000</v>
      </c>
      <c r="H11" s="20">
        <v>11202417</v>
      </c>
      <c r="I11" s="22">
        <v>10006166</v>
      </c>
      <c r="J11" s="23">
        <v>7415000</v>
      </c>
      <c r="K11" s="19">
        <v>10500000</v>
      </c>
      <c r="L11" s="20">
        <v>15000000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-75549958</v>
      </c>
      <c r="D14" s="19">
        <v>-98842985</v>
      </c>
      <c r="E14" s="20">
        <v>-92184676</v>
      </c>
      <c r="F14" s="21">
        <v>-119981000</v>
      </c>
      <c r="G14" s="19">
        <v>-124479000</v>
      </c>
      <c r="H14" s="20">
        <v>-245004401</v>
      </c>
      <c r="I14" s="22">
        <v>-123353631</v>
      </c>
      <c r="J14" s="23">
        <v>-146747000</v>
      </c>
      <c r="K14" s="19">
        <v>-148612000</v>
      </c>
      <c r="L14" s="20">
        <v>-146967000</v>
      </c>
    </row>
    <row r="15" spans="1:12" ht="13.5">
      <c r="A15" s="24" t="s">
        <v>28</v>
      </c>
      <c r="B15" s="18"/>
      <c r="C15" s="19"/>
      <c r="D15" s="19">
        <v>-27341</v>
      </c>
      <c r="E15" s="20">
        <v>-38206</v>
      </c>
      <c r="F15" s="21">
        <v>-686000</v>
      </c>
      <c r="G15" s="19">
        <v>-685000</v>
      </c>
      <c r="H15" s="20"/>
      <c r="I15" s="22"/>
      <c r="J15" s="23">
        <v>-898000</v>
      </c>
      <c r="K15" s="19">
        <v>-948000</v>
      </c>
      <c r="L15" s="20">
        <v>-1001000</v>
      </c>
    </row>
    <row r="16" spans="1:12" ht="13.5">
      <c r="A16" s="24" t="s">
        <v>29</v>
      </c>
      <c r="B16" s="18" t="s">
        <v>22</v>
      </c>
      <c r="C16" s="19"/>
      <c r="D16" s="19">
        <v>-6691047</v>
      </c>
      <c r="E16" s="20">
        <v>-9556481</v>
      </c>
      <c r="F16" s="21">
        <v>-395000</v>
      </c>
      <c r="G16" s="19">
        <v>-396000</v>
      </c>
      <c r="H16" s="20">
        <v>-3200526</v>
      </c>
      <c r="I16" s="22">
        <v>-1337400</v>
      </c>
      <c r="J16" s="23">
        <v>-419000</v>
      </c>
      <c r="K16" s="19">
        <v>-444000</v>
      </c>
      <c r="L16" s="20">
        <v>-469000</v>
      </c>
    </row>
    <row r="17" spans="1:12" ht="13.5">
      <c r="A17" s="25" t="s">
        <v>30</v>
      </c>
      <c r="B17" s="26"/>
      <c r="C17" s="27">
        <f>SUM(C6:C16)</f>
        <v>60675009</v>
      </c>
      <c r="D17" s="27">
        <f aca="true" t="shared" si="0" ref="D17:L17">SUM(D6:D16)</f>
        <v>56027539</v>
      </c>
      <c r="E17" s="28">
        <f t="shared" si="0"/>
        <v>69336613</v>
      </c>
      <c r="F17" s="29">
        <f t="shared" si="0"/>
        <v>36968000</v>
      </c>
      <c r="G17" s="27">
        <f t="shared" si="0"/>
        <v>33427671</v>
      </c>
      <c r="H17" s="30">
        <f t="shared" si="0"/>
        <v>22007363</v>
      </c>
      <c r="I17" s="29">
        <f t="shared" si="0"/>
        <v>49190378</v>
      </c>
      <c r="J17" s="31">
        <f t="shared" si="0"/>
        <v>21111000</v>
      </c>
      <c r="K17" s="27">
        <f t="shared" si="0"/>
        <v>30987000</v>
      </c>
      <c r="L17" s="28">
        <f t="shared" si="0"/>
        <v>38017000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49534591</v>
      </c>
      <c r="D21" s="19">
        <v>153000</v>
      </c>
      <c r="E21" s="20">
        <v>34925978</v>
      </c>
      <c r="F21" s="38"/>
      <c r="G21" s="39"/>
      <c r="H21" s="40"/>
      <c r="I21" s="22"/>
      <c r="J21" s="41"/>
      <c r="K21" s="39"/>
      <c r="L21" s="40">
        <v>24130000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-1041403</v>
      </c>
      <c r="E24" s="20">
        <v>-4957571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-83296330</v>
      </c>
      <c r="D26" s="19">
        <v>-37300881</v>
      </c>
      <c r="E26" s="20">
        <v>-64995737</v>
      </c>
      <c r="F26" s="21">
        <v>-46252000</v>
      </c>
      <c r="G26" s="19">
        <v>-35348000</v>
      </c>
      <c r="H26" s="20">
        <v>-39425376</v>
      </c>
      <c r="I26" s="22">
        <v>-30833882</v>
      </c>
      <c r="J26" s="23">
        <v>-79111000</v>
      </c>
      <c r="K26" s="19">
        <v>-27560000</v>
      </c>
      <c r="L26" s="20">
        <v>-35158000</v>
      </c>
    </row>
    <row r="27" spans="1:12" ht="13.5">
      <c r="A27" s="25" t="s">
        <v>37</v>
      </c>
      <c r="B27" s="26"/>
      <c r="C27" s="27">
        <f>SUM(C21:C26)</f>
        <v>-33761739</v>
      </c>
      <c r="D27" s="27">
        <f aca="true" t="shared" si="1" ref="D27:L27">SUM(D21:D26)</f>
        <v>-38189284</v>
      </c>
      <c r="E27" s="28">
        <f t="shared" si="1"/>
        <v>-35027330</v>
      </c>
      <c r="F27" s="29">
        <f t="shared" si="1"/>
        <v>-46252000</v>
      </c>
      <c r="G27" s="27">
        <f t="shared" si="1"/>
        <v>-35348000</v>
      </c>
      <c r="H27" s="28">
        <f t="shared" si="1"/>
        <v>-39425376</v>
      </c>
      <c r="I27" s="30">
        <f t="shared" si="1"/>
        <v>-30833882</v>
      </c>
      <c r="J27" s="31">
        <f t="shared" si="1"/>
        <v>-79111000</v>
      </c>
      <c r="K27" s="27">
        <f t="shared" si="1"/>
        <v>-27560000</v>
      </c>
      <c r="L27" s="28">
        <f t="shared" si="1"/>
        <v>-11028000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734511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>
        <v>31662</v>
      </c>
      <c r="E33" s="20"/>
      <c r="F33" s="21">
        <v>28000</v>
      </c>
      <c r="G33" s="39">
        <v>28000</v>
      </c>
      <c r="H33" s="40"/>
      <c r="I33" s="42"/>
      <c r="J33" s="23">
        <v>10000</v>
      </c>
      <c r="K33" s="19">
        <v>10000</v>
      </c>
      <c r="L33" s="20">
        <v>11000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-410062</v>
      </c>
      <c r="D35" s="19">
        <v>-413223</v>
      </c>
      <c r="E35" s="20">
        <v>-566009</v>
      </c>
      <c r="F35" s="21">
        <v>-39000</v>
      </c>
      <c r="G35" s="19">
        <v>-39000</v>
      </c>
      <c r="H35" s="20"/>
      <c r="I35" s="22"/>
      <c r="J35" s="23">
        <v>-656000</v>
      </c>
      <c r="K35" s="19">
        <v>-658000</v>
      </c>
      <c r="L35" s="20">
        <v>-659000</v>
      </c>
    </row>
    <row r="36" spans="1:12" ht="13.5">
      <c r="A36" s="25" t="s">
        <v>43</v>
      </c>
      <c r="B36" s="26"/>
      <c r="C36" s="27">
        <f>SUM(C31:C35)</f>
        <v>-410062</v>
      </c>
      <c r="D36" s="27">
        <f aca="true" t="shared" si="2" ref="D36:L36">SUM(D31:D35)</f>
        <v>-381561</v>
      </c>
      <c r="E36" s="28">
        <f t="shared" si="2"/>
        <v>-566009</v>
      </c>
      <c r="F36" s="29">
        <f t="shared" si="2"/>
        <v>-11000</v>
      </c>
      <c r="G36" s="27">
        <f t="shared" si="2"/>
        <v>-11000</v>
      </c>
      <c r="H36" s="28">
        <f t="shared" si="2"/>
        <v>0</v>
      </c>
      <c r="I36" s="30">
        <f t="shared" si="2"/>
        <v>734511</v>
      </c>
      <c r="J36" s="31">
        <f t="shared" si="2"/>
        <v>-646000</v>
      </c>
      <c r="K36" s="27">
        <f t="shared" si="2"/>
        <v>-648000</v>
      </c>
      <c r="L36" s="28">
        <f t="shared" si="2"/>
        <v>-648000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26503208</v>
      </c>
      <c r="D38" s="33">
        <f aca="true" t="shared" si="3" ref="D38:L38">+D17+D27+D36</f>
        <v>17456694</v>
      </c>
      <c r="E38" s="34">
        <f t="shared" si="3"/>
        <v>33743274</v>
      </c>
      <c r="F38" s="35">
        <f t="shared" si="3"/>
        <v>-9295000</v>
      </c>
      <c r="G38" s="33">
        <f t="shared" si="3"/>
        <v>-1931329</v>
      </c>
      <c r="H38" s="34">
        <f t="shared" si="3"/>
        <v>-17418013</v>
      </c>
      <c r="I38" s="36">
        <f t="shared" si="3"/>
        <v>19091007</v>
      </c>
      <c r="J38" s="37">
        <f t="shared" si="3"/>
        <v>-58646000</v>
      </c>
      <c r="K38" s="33">
        <f t="shared" si="3"/>
        <v>2779000</v>
      </c>
      <c r="L38" s="34">
        <f t="shared" si="3"/>
        <v>26341000</v>
      </c>
    </row>
    <row r="39" spans="1:12" ht="13.5">
      <c r="A39" s="24" t="s">
        <v>45</v>
      </c>
      <c r="B39" s="18" t="s">
        <v>46</v>
      </c>
      <c r="C39" s="33">
        <v>33134891</v>
      </c>
      <c r="D39" s="33">
        <v>59638098</v>
      </c>
      <c r="E39" s="34">
        <v>77096792</v>
      </c>
      <c r="F39" s="35">
        <v>73900000</v>
      </c>
      <c r="G39" s="33">
        <v>110840066</v>
      </c>
      <c r="H39" s="34">
        <v>9220811</v>
      </c>
      <c r="I39" s="36">
        <v>110840066</v>
      </c>
      <c r="J39" s="37">
        <v>107432000</v>
      </c>
      <c r="K39" s="33">
        <v>48786000</v>
      </c>
      <c r="L39" s="34">
        <v>51565000</v>
      </c>
    </row>
    <row r="40" spans="1:12" ht="13.5">
      <c r="A40" s="43" t="s">
        <v>47</v>
      </c>
      <c r="B40" s="44" t="s">
        <v>46</v>
      </c>
      <c r="C40" s="45">
        <v>59638099</v>
      </c>
      <c r="D40" s="45">
        <v>77094792</v>
      </c>
      <c r="E40" s="46">
        <v>110840066</v>
      </c>
      <c r="F40" s="47">
        <v>64605000</v>
      </c>
      <c r="G40" s="45">
        <v>108908736</v>
      </c>
      <c r="H40" s="46">
        <v>-8197202</v>
      </c>
      <c r="I40" s="48">
        <v>129931073</v>
      </c>
      <c r="J40" s="49">
        <v>48786000</v>
      </c>
      <c r="K40" s="45">
        <v>51565000</v>
      </c>
      <c r="L40" s="46">
        <v>77906000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90628409</v>
      </c>
      <c r="D7" s="19">
        <v>87136847</v>
      </c>
      <c r="E7" s="20">
        <v>87197269</v>
      </c>
      <c r="F7" s="21">
        <v>90203575</v>
      </c>
      <c r="G7" s="19">
        <v>115821199</v>
      </c>
      <c r="H7" s="20">
        <v>93253142</v>
      </c>
      <c r="I7" s="22">
        <v>104613067</v>
      </c>
      <c r="J7" s="23">
        <v>119276928</v>
      </c>
      <c r="K7" s="19">
        <v>131204621</v>
      </c>
      <c r="L7" s="20">
        <v>144325083</v>
      </c>
    </row>
    <row r="8" spans="1:12" ht="13.5">
      <c r="A8" s="24" t="s">
        <v>20</v>
      </c>
      <c r="B8" s="18"/>
      <c r="C8" s="19">
        <v>31680510</v>
      </c>
      <c r="D8" s="19">
        <v>8095905</v>
      </c>
      <c r="E8" s="20">
        <v>4566350</v>
      </c>
      <c r="F8" s="21">
        <v>29883660</v>
      </c>
      <c r="G8" s="19">
        <v>22349724</v>
      </c>
      <c r="H8" s="20">
        <v>6799326</v>
      </c>
      <c r="I8" s="22">
        <v>9271161</v>
      </c>
      <c r="J8" s="23">
        <v>88515440</v>
      </c>
      <c r="K8" s="19">
        <v>95442701</v>
      </c>
      <c r="L8" s="20">
        <v>102167477</v>
      </c>
    </row>
    <row r="9" spans="1:12" ht="13.5">
      <c r="A9" s="24" t="s">
        <v>21</v>
      </c>
      <c r="B9" s="18" t="s">
        <v>22</v>
      </c>
      <c r="C9" s="19">
        <v>295459849</v>
      </c>
      <c r="D9" s="19">
        <v>321548000</v>
      </c>
      <c r="E9" s="20">
        <v>423842874</v>
      </c>
      <c r="F9" s="21">
        <v>395961000</v>
      </c>
      <c r="G9" s="19">
        <v>389420000</v>
      </c>
      <c r="H9" s="20">
        <v>387775000</v>
      </c>
      <c r="I9" s="22">
        <v>385967330</v>
      </c>
      <c r="J9" s="23">
        <v>441249999</v>
      </c>
      <c r="K9" s="19">
        <v>473567000</v>
      </c>
      <c r="L9" s="20">
        <v>522378000</v>
      </c>
    </row>
    <row r="10" spans="1:12" ht="13.5">
      <c r="A10" s="24" t="s">
        <v>23</v>
      </c>
      <c r="B10" s="18" t="s">
        <v>22</v>
      </c>
      <c r="C10" s="19">
        <v>313497813</v>
      </c>
      <c r="D10" s="19">
        <v>320134954</v>
      </c>
      <c r="E10" s="20">
        <v>429912223</v>
      </c>
      <c r="F10" s="21">
        <v>234234000</v>
      </c>
      <c r="G10" s="19">
        <v>250334000</v>
      </c>
      <c r="H10" s="20">
        <v>316242403</v>
      </c>
      <c r="I10" s="22">
        <v>394276781</v>
      </c>
      <c r="J10" s="23">
        <v>392625999</v>
      </c>
      <c r="K10" s="19">
        <v>402473000</v>
      </c>
      <c r="L10" s="20">
        <v>398582000</v>
      </c>
    </row>
    <row r="11" spans="1:12" ht="13.5">
      <c r="A11" s="24" t="s">
        <v>24</v>
      </c>
      <c r="B11" s="18"/>
      <c r="C11" s="19">
        <v>4455424</v>
      </c>
      <c r="D11" s="19">
        <v>3676614</v>
      </c>
      <c r="E11" s="20">
        <v>4936681</v>
      </c>
      <c r="F11" s="21">
        <v>16971385</v>
      </c>
      <c r="G11" s="19">
        <v>10699986</v>
      </c>
      <c r="H11" s="20">
        <v>2934423</v>
      </c>
      <c r="I11" s="22">
        <v>3107911</v>
      </c>
      <c r="J11" s="23">
        <v>10639180</v>
      </c>
      <c r="K11" s="19">
        <v>11703098</v>
      </c>
      <c r="L11" s="20">
        <v>12873408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-363686507</v>
      </c>
      <c r="D14" s="19">
        <v>-339937370</v>
      </c>
      <c r="E14" s="20">
        <v>-307284403</v>
      </c>
      <c r="F14" s="21">
        <v>-454227494</v>
      </c>
      <c r="G14" s="19">
        <v>-613874977</v>
      </c>
      <c r="H14" s="20">
        <v>-518906020</v>
      </c>
      <c r="I14" s="22">
        <v>-520519444</v>
      </c>
      <c r="J14" s="23">
        <v>-609705335</v>
      </c>
      <c r="K14" s="19">
        <v>-629837965</v>
      </c>
      <c r="L14" s="20">
        <v>-637809681</v>
      </c>
    </row>
    <row r="15" spans="1:12" ht="13.5">
      <c r="A15" s="24" t="s">
        <v>28</v>
      </c>
      <c r="B15" s="18"/>
      <c r="C15" s="19">
        <v>-9266945</v>
      </c>
      <c r="D15" s="19">
        <v>-11246933</v>
      </c>
      <c r="E15" s="20">
        <v>-8447809</v>
      </c>
      <c r="F15" s="21">
        <v>-8124828</v>
      </c>
      <c r="G15" s="19">
        <v>-12310317</v>
      </c>
      <c r="H15" s="20">
        <v>-9271774</v>
      </c>
      <c r="I15" s="22">
        <v>-9976764</v>
      </c>
      <c r="J15" s="23">
        <v>-10906304</v>
      </c>
      <c r="K15" s="19">
        <v>-6177843</v>
      </c>
      <c r="L15" s="20">
        <v>-4942274</v>
      </c>
    </row>
    <row r="16" spans="1:12" ht="13.5">
      <c r="A16" s="24" t="s">
        <v>29</v>
      </c>
      <c r="B16" s="18" t="s">
        <v>22</v>
      </c>
      <c r="C16" s="19">
        <v>-33947874</v>
      </c>
      <c r="D16" s="19">
        <v>-34217638</v>
      </c>
      <c r="E16" s="20">
        <v>-27947397</v>
      </c>
      <c r="F16" s="21">
        <v>-10000000</v>
      </c>
      <c r="G16" s="19">
        <v>-10526314</v>
      </c>
      <c r="H16" s="20">
        <v>-4862548</v>
      </c>
      <c r="I16" s="22">
        <v>-7362708</v>
      </c>
      <c r="J16" s="23">
        <v>-15789000</v>
      </c>
      <c r="K16" s="19">
        <v>-13157895</v>
      </c>
      <c r="L16" s="20">
        <v>-13157895</v>
      </c>
    </row>
    <row r="17" spans="1:12" ht="13.5">
      <c r="A17" s="25" t="s">
        <v>30</v>
      </c>
      <c r="B17" s="26"/>
      <c r="C17" s="27">
        <f>SUM(C6:C16)</f>
        <v>328820679</v>
      </c>
      <c r="D17" s="27">
        <f aca="true" t="shared" si="0" ref="D17:L17">SUM(D6:D16)</f>
        <v>355190379</v>
      </c>
      <c r="E17" s="28">
        <f t="shared" si="0"/>
        <v>606775788</v>
      </c>
      <c r="F17" s="29">
        <f t="shared" si="0"/>
        <v>294901298</v>
      </c>
      <c r="G17" s="27">
        <f t="shared" si="0"/>
        <v>151913301</v>
      </c>
      <c r="H17" s="30">
        <f t="shared" si="0"/>
        <v>273963952</v>
      </c>
      <c r="I17" s="29">
        <f t="shared" si="0"/>
        <v>359377334</v>
      </c>
      <c r="J17" s="31">
        <f t="shared" si="0"/>
        <v>415906907</v>
      </c>
      <c r="K17" s="27">
        <f t="shared" si="0"/>
        <v>465216717</v>
      </c>
      <c r="L17" s="28">
        <f t="shared" si="0"/>
        <v>524416118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265000</v>
      </c>
      <c r="E21" s="20">
        <v>910864</v>
      </c>
      <c r="F21" s="38">
        <v>128094000</v>
      </c>
      <c r="G21" s="39">
        <v>154816601</v>
      </c>
      <c r="H21" s="40">
        <v>62900495</v>
      </c>
      <c r="I21" s="22">
        <v>198862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-1433360</v>
      </c>
      <c r="D24" s="19">
        <v>-1433360</v>
      </c>
      <c r="E24" s="20">
        <v>-1437287</v>
      </c>
      <c r="F24" s="21">
        <v>24532535</v>
      </c>
      <c r="G24" s="19">
        <v>1</v>
      </c>
      <c r="H24" s="20">
        <v>-926586</v>
      </c>
      <c r="I24" s="22">
        <v>-1390163</v>
      </c>
      <c r="J24" s="23">
        <v>24129187</v>
      </c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-298712418</v>
      </c>
      <c r="D26" s="19">
        <v>-353682275</v>
      </c>
      <c r="E26" s="20">
        <v>-584113087</v>
      </c>
      <c r="F26" s="21">
        <v>-347899380</v>
      </c>
      <c r="G26" s="19">
        <v>-311899380</v>
      </c>
      <c r="H26" s="20">
        <v>-348264082</v>
      </c>
      <c r="I26" s="22">
        <v>-362438874</v>
      </c>
      <c r="J26" s="23">
        <v>-357720175</v>
      </c>
      <c r="K26" s="19">
        <v>-353288596</v>
      </c>
      <c r="L26" s="20">
        <v>-350700439</v>
      </c>
    </row>
    <row r="27" spans="1:12" ht="13.5">
      <c r="A27" s="25" t="s">
        <v>37</v>
      </c>
      <c r="B27" s="26"/>
      <c r="C27" s="27">
        <f>SUM(C21:C26)</f>
        <v>-300145778</v>
      </c>
      <c r="D27" s="27">
        <f aca="true" t="shared" si="1" ref="D27:L27">SUM(D21:D26)</f>
        <v>-354850635</v>
      </c>
      <c r="E27" s="28">
        <f t="shared" si="1"/>
        <v>-584639510</v>
      </c>
      <c r="F27" s="29">
        <f t="shared" si="1"/>
        <v>-195272845</v>
      </c>
      <c r="G27" s="27">
        <f t="shared" si="1"/>
        <v>-157082778</v>
      </c>
      <c r="H27" s="28">
        <f t="shared" si="1"/>
        <v>-286290173</v>
      </c>
      <c r="I27" s="30">
        <f t="shared" si="1"/>
        <v>-363630175</v>
      </c>
      <c r="J27" s="31">
        <f t="shared" si="1"/>
        <v>-333590988</v>
      </c>
      <c r="K27" s="27">
        <f t="shared" si="1"/>
        <v>-353288596</v>
      </c>
      <c r="L27" s="28">
        <f t="shared" si="1"/>
        <v>-350700439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-6512210</v>
      </c>
      <c r="D35" s="19">
        <v>-10678549</v>
      </c>
      <c r="E35" s="20">
        <v>-22711377</v>
      </c>
      <c r="F35" s="21">
        <v>-43759913</v>
      </c>
      <c r="G35" s="19">
        <v>-13759917</v>
      </c>
      <c r="H35" s="20">
        <v>-18442332</v>
      </c>
      <c r="I35" s="22">
        <v>-25594466</v>
      </c>
      <c r="J35" s="23">
        <v>-41737457</v>
      </c>
      <c r="K35" s="19">
        <v>-12632841</v>
      </c>
      <c r="L35" s="20">
        <v>-13707301</v>
      </c>
    </row>
    <row r="36" spans="1:12" ht="13.5">
      <c r="A36" s="25" t="s">
        <v>43</v>
      </c>
      <c r="B36" s="26"/>
      <c r="C36" s="27">
        <f>SUM(C31:C35)</f>
        <v>-6512210</v>
      </c>
      <c r="D36" s="27">
        <f aca="true" t="shared" si="2" ref="D36:L36">SUM(D31:D35)</f>
        <v>-10678549</v>
      </c>
      <c r="E36" s="28">
        <f t="shared" si="2"/>
        <v>-22711377</v>
      </c>
      <c r="F36" s="29">
        <f t="shared" si="2"/>
        <v>-43759913</v>
      </c>
      <c r="G36" s="27">
        <f t="shared" si="2"/>
        <v>-13759917</v>
      </c>
      <c r="H36" s="28">
        <f t="shared" si="2"/>
        <v>-18442332</v>
      </c>
      <c r="I36" s="30">
        <f t="shared" si="2"/>
        <v>-25594466</v>
      </c>
      <c r="J36" s="31">
        <f t="shared" si="2"/>
        <v>-41737457</v>
      </c>
      <c r="K36" s="27">
        <f t="shared" si="2"/>
        <v>-12632841</v>
      </c>
      <c r="L36" s="28">
        <f t="shared" si="2"/>
        <v>-13707301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22162691</v>
      </c>
      <c r="D38" s="33">
        <f aca="true" t="shared" si="3" ref="D38:L38">+D17+D27+D36</f>
        <v>-10338805</v>
      </c>
      <c r="E38" s="34">
        <f t="shared" si="3"/>
        <v>-575099</v>
      </c>
      <c r="F38" s="35">
        <f t="shared" si="3"/>
        <v>55868540</v>
      </c>
      <c r="G38" s="33">
        <f t="shared" si="3"/>
        <v>-18929394</v>
      </c>
      <c r="H38" s="34">
        <f t="shared" si="3"/>
        <v>-30768553</v>
      </c>
      <c r="I38" s="36">
        <f t="shared" si="3"/>
        <v>-29847307</v>
      </c>
      <c r="J38" s="37">
        <f t="shared" si="3"/>
        <v>40578462</v>
      </c>
      <c r="K38" s="33">
        <f t="shared" si="3"/>
        <v>99295280</v>
      </c>
      <c r="L38" s="34">
        <f t="shared" si="3"/>
        <v>160008378</v>
      </c>
    </row>
    <row r="39" spans="1:12" ht="13.5">
      <c r="A39" s="24" t="s">
        <v>45</v>
      </c>
      <c r="B39" s="18" t="s">
        <v>46</v>
      </c>
      <c r="C39" s="33">
        <v>24894533</v>
      </c>
      <c r="D39" s="33">
        <v>47056818</v>
      </c>
      <c r="E39" s="34">
        <v>36718014</v>
      </c>
      <c r="F39" s="35">
        <v>55939521</v>
      </c>
      <c r="G39" s="33">
        <v>36142916</v>
      </c>
      <c r="H39" s="34">
        <v>36142917</v>
      </c>
      <c r="I39" s="36">
        <v>36142916</v>
      </c>
      <c r="J39" s="37">
        <v>2028069</v>
      </c>
      <c r="K39" s="33">
        <v>42606532</v>
      </c>
      <c r="L39" s="34">
        <v>141901812</v>
      </c>
    </row>
    <row r="40" spans="1:12" ht="13.5">
      <c r="A40" s="43" t="s">
        <v>47</v>
      </c>
      <c r="B40" s="44" t="s">
        <v>46</v>
      </c>
      <c r="C40" s="45">
        <v>47057224</v>
      </c>
      <c r="D40" s="45">
        <v>36718014</v>
      </c>
      <c r="E40" s="46">
        <v>36142916</v>
      </c>
      <c r="F40" s="47">
        <v>111808060</v>
      </c>
      <c r="G40" s="45">
        <v>17213521</v>
      </c>
      <c r="H40" s="46">
        <v>5374364</v>
      </c>
      <c r="I40" s="48">
        <v>6295610</v>
      </c>
      <c r="J40" s="49">
        <v>42606532</v>
      </c>
      <c r="K40" s="45">
        <v>141901812</v>
      </c>
      <c r="L40" s="46">
        <v>301910190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85312570</v>
      </c>
      <c r="D6" s="19">
        <v>89557047</v>
      </c>
      <c r="E6" s="20">
        <v>95169791</v>
      </c>
      <c r="F6" s="21">
        <v>87301500</v>
      </c>
      <c r="G6" s="19">
        <v>87301499</v>
      </c>
      <c r="H6" s="20">
        <v>83211344</v>
      </c>
      <c r="I6" s="22">
        <v>98576000</v>
      </c>
      <c r="J6" s="23">
        <v>99493500</v>
      </c>
      <c r="K6" s="19">
        <v>103115875</v>
      </c>
      <c r="L6" s="20">
        <v>109096595</v>
      </c>
    </row>
    <row r="7" spans="1:12" ht="13.5">
      <c r="A7" s="24" t="s">
        <v>19</v>
      </c>
      <c r="B7" s="18"/>
      <c r="C7" s="19">
        <v>98402199</v>
      </c>
      <c r="D7" s="19">
        <v>104622708</v>
      </c>
      <c r="E7" s="20">
        <v>95571020</v>
      </c>
      <c r="F7" s="21">
        <v>128262432</v>
      </c>
      <c r="G7" s="19">
        <v>128262430</v>
      </c>
      <c r="H7" s="20">
        <v>98927194</v>
      </c>
      <c r="I7" s="22">
        <v>114462319</v>
      </c>
      <c r="J7" s="23">
        <v>130577800</v>
      </c>
      <c r="K7" s="19">
        <v>130543958</v>
      </c>
      <c r="L7" s="20">
        <v>138115509</v>
      </c>
    </row>
    <row r="8" spans="1:12" ht="13.5">
      <c r="A8" s="24" t="s">
        <v>20</v>
      </c>
      <c r="B8" s="18"/>
      <c r="C8" s="19">
        <v>560447</v>
      </c>
      <c r="D8" s="19">
        <v>-4758903</v>
      </c>
      <c r="E8" s="20">
        <v>4582353</v>
      </c>
      <c r="F8" s="21">
        <v>10302133</v>
      </c>
      <c r="G8" s="19">
        <v>10342135</v>
      </c>
      <c r="H8" s="20">
        <v>22397869</v>
      </c>
      <c r="I8" s="22">
        <v>7687047</v>
      </c>
      <c r="J8" s="23">
        <v>10543429</v>
      </c>
      <c r="K8" s="19">
        <v>11653279</v>
      </c>
      <c r="L8" s="20">
        <v>11800100</v>
      </c>
    </row>
    <row r="9" spans="1:12" ht="13.5">
      <c r="A9" s="24" t="s">
        <v>21</v>
      </c>
      <c r="B9" s="18" t="s">
        <v>22</v>
      </c>
      <c r="C9" s="19">
        <v>88195695</v>
      </c>
      <c r="D9" s="19">
        <v>55825265</v>
      </c>
      <c r="E9" s="20">
        <v>54024010</v>
      </c>
      <c r="F9" s="21">
        <v>62303000</v>
      </c>
      <c r="G9" s="19">
        <v>62303000</v>
      </c>
      <c r="H9" s="20">
        <v>40199663</v>
      </c>
      <c r="I9" s="22">
        <v>55861000</v>
      </c>
      <c r="J9" s="23">
        <v>60673303</v>
      </c>
      <c r="K9" s="19">
        <v>58781000</v>
      </c>
      <c r="L9" s="20">
        <v>61665000</v>
      </c>
    </row>
    <row r="10" spans="1:12" ht="13.5">
      <c r="A10" s="24" t="s">
        <v>23</v>
      </c>
      <c r="B10" s="18" t="s">
        <v>22</v>
      </c>
      <c r="C10" s="19"/>
      <c r="D10" s="19">
        <v>56064448</v>
      </c>
      <c r="E10" s="20">
        <v>23627707</v>
      </c>
      <c r="F10" s="21">
        <v>31525000</v>
      </c>
      <c r="G10" s="19">
        <v>31525000</v>
      </c>
      <c r="H10" s="20">
        <v>36025000</v>
      </c>
      <c r="I10" s="22">
        <v>36025000</v>
      </c>
      <c r="J10" s="23">
        <v>27550000</v>
      </c>
      <c r="K10" s="19">
        <v>48328000</v>
      </c>
      <c r="L10" s="20">
        <v>64149000</v>
      </c>
    </row>
    <row r="11" spans="1:12" ht="13.5">
      <c r="A11" s="24" t="s">
        <v>24</v>
      </c>
      <c r="B11" s="18"/>
      <c r="C11" s="19">
        <v>1049476</v>
      </c>
      <c r="D11" s="19">
        <v>4964367</v>
      </c>
      <c r="E11" s="20">
        <v>5711571</v>
      </c>
      <c r="F11" s="21">
        <v>8951101</v>
      </c>
      <c r="G11" s="19">
        <v>8951102</v>
      </c>
      <c r="H11" s="20">
        <v>5470622</v>
      </c>
      <c r="I11" s="22">
        <v>12879939</v>
      </c>
      <c r="J11" s="23">
        <v>11846176</v>
      </c>
      <c r="K11" s="19">
        <v>12533253</v>
      </c>
      <c r="L11" s="20">
        <v>13260182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-217591928</v>
      </c>
      <c r="D14" s="19">
        <v>-207253298</v>
      </c>
      <c r="E14" s="20">
        <v>-204191793</v>
      </c>
      <c r="F14" s="21">
        <v>-280080215</v>
      </c>
      <c r="G14" s="19">
        <v>-282671800</v>
      </c>
      <c r="H14" s="20">
        <v>-168184302</v>
      </c>
      <c r="I14" s="22">
        <v>-248316733</v>
      </c>
      <c r="J14" s="23">
        <v>-296283248</v>
      </c>
      <c r="K14" s="19">
        <v>-325070885</v>
      </c>
      <c r="L14" s="20">
        <v>-341166014</v>
      </c>
    </row>
    <row r="15" spans="1:12" ht="13.5">
      <c r="A15" s="24" t="s">
        <v>28</v>
      </c>
      <c r="B15" s="18"/>
      <c r="C15" s="19">
        <v>-1524051</v>
      </c>
      <c r="D15" s="19">
        <v>-1048491</v>
      </c>
      <c r="E15" s="20">
        <v>-803936</v>
      </c>
      <c r="F15" s="21">
        <v>-1956387</v>
      </c>
      <c r="G15" s="19">
        <v>-1812488</v>
      </c>
      <c r="H15" s="20">
        <v>-34431157</v>
      </c>
      <c r="I15" s="22">
        <v>-497704</v>
      </c>
      <c r="J15" s="23">
        <v>-1782331</v>
      </c>
      <c r="K15" s="19">
        <v>-1885707</v>
      </c>
      <c r="L15" s="20">
        <v>-1995078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54404408</v>
      </c>
      <c r="D17" s="27">
        <f aca="true" t="shared" si="0" ref="D17:L17">SUM(D6:D16)</f>
        <v>97973143</v>
      </c>
      <c r="E17" s="28">
        <f t="shared" si="0"/>
        <v>73690723</v>
      </c>
      <c r="F17" s="29">
        <f t="shared" si="0"/>
        <v>46608564</v>
      </c>
      <c r="G17" s="27">
        <f t="shared" si="0"/>
        <v>44200878</v>
      </c>
      <c r="H17" s="30">
        <f t="shared" si="0"/>
        <v>83616233</v>
      </c>
      <c r="I17" s="29">
        <f t="shared" si="0"/>
        <v>76676868</v>
      </c>
      <c r="J17" s="31">
        <f t="shared" si="0"/>
        <v>42618629</v>
      </c>
      <c r="K17" s="27">
        <f t="shared" si="0"/>
        <v>37998773</v>
      </c>
      <c r="L17" s="28">
        <f t="shared" si="0"/>
        <v>54925294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1403</v>
      </c>
      <c r="D21" s="19"/>
      <c r="E21" s="20">
        <v>382363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-37556882</v>
      </c>
      <c r="D26" s="19">
        <v>-55795535</v>
      </c>
      <c r="E26" s="20">
        <v>-35160730</v>
      </c>
      <c r="F26" s="21">
        <v>-45225001</v>
      </c>
      <c r="G26" s="19">
        <v>-68780739</v>
      </c>
      <c r="H26" s="20">
        <v>-29960098</v>
      </c>
      <c r="I26" s="22">
        <v>-37337616</v>
      </c>
      <c r="J26" s="23">
        <v>-63705001</v>
      </c>
      <c r="K26" s="19">
        <v>-76604473</v>
      </c>
      <c r="L26" s="20">
        <v>-79593262</v>
      </c>
    </row>
    <row r="27" spans="1:12" ht="13.5">
      <c r="A27" s="25" t="s">
        <v>37</v>
      </c>
      <c r="B27" s="26"/>
      <c r="C27" s="27">
        <f>SUM(C21:C26)</f>
        <v>-37555479</v>
      </c>
      <c r="D27" s="27">
        <f aca="true" t="shared" si="1" ref="D27:L27">SUM(D21:D26)</f>
        <v>-55795535</v>
      </c>
      <c r="E27" s="28">
        <f t="shared" si="1"/>
        <v>-34778367</v>
      </c>
      <c r="F27" s="29">
        <f t="shared" si="1"/>
        <v>-45225001</v>
      </c>
      <c r="G27" s="27">
        <f t="shared" si="1"/>
        <v>-68780739</v>
      </c>
      <c r="H27" s="28">
        <f t="shared" si="1"/>
        <v>-29960098</v>
      </c>
      <c r="I27" s="30">
        <f t="shared" si="1"/>
        <v>-37337616</v>
      </c>
      <c r="J27" s="31">
        <f t="shared" si="1"/>
        <v>-63705001</v>
      </c>
      <c r="K27" s="27">
        <f t="shared" si="1"/>
        <v>-76604473</v>
      </c>
      <c r="L27" s="28">
        <f t="shared" si="1"/>
        <v>-79593262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-2803085</v>
      </c>
      <c r="D35" s="19">
        <v>-2984283</v>
      </c>
      <c r="E35" s="20">
        <v>-3260857</v>
      </c>
      <c r="F35" s="21">
        <v>-1089294</v>
      </c>
      <c r="G35" s="19">
        <v>-1089294</v>
      </c>
      <c r="H35" s="20">
        <v>-1478548</v>
      </c>
      <c r="I35" s="22">
        <v>-2421472</v>
      </c>
      <c r="J35" s="23">
        <v>-1089294</v>
      </c>
      <c r="K35" s="19">
        <v>-1152473</v>
      </c>
      <c r="L35" s="20">
        <v>-1219317</v>
      </c>
    </row>
    <row r="36" spans="1:12" ht="13.5">
      <c r="A36" s="25" t="s">
        <v>43</v>
      </c>
      <c r="B36" s="26"/>
      <c r="C36" s="27">
        <f>SUM(C31:C35)</f>
        <v>-2803085</v>
      </c>
      <c r="D36" s="27">
        <f aca="true" t="shared" si="2" ref="D36:L36">SUM(D31:D35)</f>
        <v>-2984283</v>
      </c>
      <c r="E36" s="28">
        <f t="shared" si="2"/>
        <v>-3260857</v>
      </c>
      <c r="F36" s="29">
        <f t="shared" si="2"/>
        <v>-1089294</v>
      </c>
      <c r="G36" s="27">
        <f t="shared" si="2"/>
        <v>-1089294</v>
      </c>
      <c r="H36" s="28">
        <f t="shared" si="2"/>
        <v>-1478548</v>
      </c>
      <c r="I36" s="30">
        <f t="shared" si="2"/>
        <v>-2421472</v>
      </c>
      <c r="J36" s="31">
        <f t="shared" si="2"/>
        <v>-1089294</v>
      </c>
      <c r="K36" s="27">
        <f t="shared" si="2"/>
        <v>-1152473</v>
      </c>
      <c r="L36" s="28">
        <f t="shared" si="2"/>
        <v>-1219317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14045844</v>
      </c>
      <c r="D38" s="33">
        <f aca="true" t="shared" si="3" ref="D38:L38">+D17+D27+D36</f>
        <v>39193325</v>
      </c>
      <c r="E38" s="34">
        <f t="shared" si="3"/>
        <v>35651499</v>
      </c>
      <c r="F38" s="35">
        <f t="shared" si="3"/>
        <v>294269</v>
      </c>
      <c r="G38" s="33">
        <f t="shared" si="3"/>
        <v>-25669155</v>
      </c>
      <c r="H38" s="34">
        <f t="shared" si="3"/>
        <v>52177587</v>
      </c>
      <c r="I38" s="36">
        <f t="shared" si="3"/>
        <v>36917780</v>
      </c>
      <c r="J38" s="37">
        <f t="shared" si="3"/>
        <v>-22175666</v>
      </c>
      <c r="K38" s="33">
        <f t="shared" si="3"/>
        <v>-39758173</v>
      </c>
      <c r="L38" s="34">
        <f t="shared" si="3"/>
        <v>-25887285</v>
      </c>
    </row>
    <row r="39" spans="1:12" ht="13.5">
      <c r="A39" s="24" t="s">
        <v>45</v>
      </c>
      <c r="B39" s="18" t="s">
        <v>46</v>
      </c>
      <c r="C39" s="33">
        <v>-523290</v>
      </c>
      <c r="D39" s="33">
        <v>13522547</v>
      </c>
      <c r="E39" s="34">
        <v>52715848</v>
      </c>
      <c r="F39" s="35">
        <v>43401488</v>
      </c>
      <c r="G39" s="33">
        <v>88367345</v>
      </c>
      <c r="H39" s="34">
        <v>88367345</v>
      </c>
      <c r="I39" s="36">
        <v>88367345</v>
      </c>
      <c r="J39" s="37">
        <v>117543463</v>
      </c>
      <c r="K39" s="33">
        <v>95367798</v>
      </c>
      <c r="L39" s="34">
        <v>55609625</v>
      </c>
    </row>
    <row r="40" spans="1:12" ht="13.5">
      <c r="A40" s="43" t="s">
        <v>47</v>
      </c>
      <c r="B40" s="44" t="s">
        <v>46</v>
      </c>
      <c r="C40" s="45">
        <v>13522554</v>
      </c>
      <c r="D40" s="45">
        <v>52715872</v>
      </c>
      <c r="E40" s="46">
        <v>88367347</v>
      </c>
      <c r="F40" s="47">
        <v>43695759</v>
      </c>
      <c r="G40" s="45">
        <v>62698189</v>
      </c>
      <c r="H40" s="46"/>
      <c r="I40" s="48">
        <v>125285125</v>
      </c>
      <c r="J40" s="49">
        <v>95367798</v>
      </c>
      <c r="K40" s="45">
        <v>55609625</v>
      </c>
      <c r="L40" s="46">
        <v>29722340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12949250</v>
      </c>
      <c r="D6" s="19">
        <v>12949250</v>
      </c>
      <c r="E6" s="20">
        <v>13123930</v>
      </c>
      <c r="F6" s="21">
        <v>41224512</v>
      </c>
      <c r="G6" s="19">
        <v>41224511</v>
      </c>
      <c r="H6" s="20">
        <v>8598609</v>
      </c>
      <c r="I6" s="22">
        <v>143690423</v>
      </c>
      <c r="J6" s="23">
        <v>10551036</v>
      </c>
      <c r="K6" s="19">
        <v>11078593</v>
      </c>
      <c r="L6" s="20">
        <v>11632522</v>
      </c>
    </row>
    <row r="7" spans="1:12" ht="13.5">
      <c r="A7" s="24" t="s">
        <v>19</v>
      </c>
      <c r="B7" s="18"/>
      <c r="C7" s="19">
        <v>1478375</v>
      </c>
      <c r="D7" s="19">
        <v>1453902</v>
      </c>
      <c r="E7" s="20">
        <v>1681650</v>
      </c>
      <c r="F7" s="21">
        <v>3493134</v>
      </c>
      <c r="G7" s="19">
        <v>3493133</v>
      </c>
      <c r="H7" s="20">
        <v>-1580252</v>
      </c>
      <c r="I7" s="22"/>
      <c r="J7" s="23">
        <v>1672199</v>
      </c>
      <c r="K7" s="19">
        <v>1755807</v>
      </c>
      <c r="L7" s="20">
        <v>1843597</v>
      </c>
    </row>
    <row r="8" spans="1:12" ht="13.5">
      <c r="A8" s="24" t="s">
        <v>20</v>
      </c>
      <c r="B8" s="18"/>
      <c r="C8" s="19">
        <v>1186315</v>
      </c>
      <c r="D8" s="19">
        <v>1675262</v>
      </c>
      <c r="E8" s="20">
        <v>6773600</v>
      </c>
      <c r="F8" s="21">
        <v>9468860</v>
      </c>
      <c r="G8" s="19">
        <v>9468858</v>
      </c>
      <c r="H8" s="20">
        <v>53150478</v>
      </c>
      <c r="I8" s="22"/>
      <c r="J8" s="23">
        <v>35494500</v>
      </c>
      <c r="K8" s="19">
        <v>37269225</v>
      </c>
      <c r="L8" s="20">
        <v>39132937</v>
      </c>
    </row>
    <row r="9" spans="1:12" ht="13.5">
      <c r="A9" s="24" t="s">
        <v>21</v>
      </c>
      <c r="B9" s="18" t="s">
        <v>22</v>
      </c>
      <c r="C9" s="19">
        <v>20107949</v>
      </c>
      <c r="D9" s="19">
        <v>88419093</v>
      </c>
      <c r="E9" s="20">
        <v>101440832</v>
      </c>
      <c r="F9" s="21">
        <v>95039000</v>
      </c>
      <c r="G9" s="19">
        <v>95039000</v>
      </c>
      <c r="H9" s="20">
        <v>92316000</v>
      </c>
      <c r="I9" s="22"/>
      <c r="J9" s="23">
        <v>99114000</v>
      </c>
      <c r="K9" s="19">
        <v>104069700</v>
      </c>
      <c r="L9" s="20">
        <v>109273185</v>
      </c>
    </row>
    <row r="10" spans="1:12" ht="13.5">
      <c r="A10" s="24" t="s">
        <v>23</v>
      </c>
      <c r="B10" s="18" t="s">
        <v>22</v>
      </c>
      <c r="C10" s="19">
        <v>28052104</v>
      </c>
      <c r="D10" s="19">
        <v>60238080</v>
      </c>
      <c r="E10" s="20">
        <v>64291000</v>
      </c>
      <c r="F10" s="21">
        <v>58279640</v>
      </c>
      <c r="G10" s="19">
        <v>58279640</v>
      </c>
      <c r="H10" s="20">
        <v>24057000</v>
      </c>
      <c r="I10" s="22"/>
      <c r="J10" s="23">
        <v>47834052</v>
      </c>
      <c r="K10" s="19">
        <v>104069700</v>
      </c>
      <c r="L10" s="20">
        <v>104069700</v>
      </c>
    </row>
    <row r="11" spans="1:12" ht="13.5">
      <c r="A11" s="24" t="s">
        <v>24</v>
      </c>
      <c r="B11" s="18"/>
      <c r="C11" s="19">
        <v>3792522</v>
      </c>
      <c r="D11" s="19">
        <v>5445944</v>
      </c>
      <c r="E11" s="20">
        <v>6872906</v>
      </c>
      <c r="F11" s="21">
        <v>7000004</v>
      </c>
      <c r="G11" s="19">
        <v>7000004</v>
      </c>
      <c r="H11" s="20">
        <v>9177147</v>
      </c>
      <c r="I11" s="22">
        <v>9215250</v>
      </c>
      <c r="J11" s="23">
        <v>7500000</v>
      </c>
      <c r="K11" s="19">
        <v>7875000</v>
      </c>
      <c r="L11" s="20">
        <v>8268500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-24007818</v>
      </c>
      <c r="D14" s="19">
        <v>-83716058</v>
      </c>
      <c r="E14" s="20">
        <v>-80813297</v>
      </c>
      <c r="F14" s="21">
        <v>-109361400</v>
      </c>
      <c r="G14" s="19">
        <v>-109361397</v>
      </c>
      <c r="H14" s="20">
        <v>-184940447</v>
      </c>
      <c r="I14" s="22">
        <v>-76016457</v>
      </c>
      <c r="J14" s="23">
        <v>-119962716</v>
      </c>
      <c r="K14" s="19">
        <v>-125960860</v>
      </c>
      <c r="L14" s="20">
        <v>-132258902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-1514323</v>
      </c>
      <c r="E16" s="20"/>
      <c r="F16" s="21">
        <v>-4434996</v>
      </c>
      <c r="G16" s="19">
        <v>-4434995</v>
      </c>
      <c r="H16" s="20">
        <v>-3940364</v>
      </c>
      <c r="I16" s="22"/>
      <c r="J16" s="23">
        <v>-4221000</v>
      </c>
      <c r="K16" s="19">
        <v>-4432050</v>
      </c>
      <c r="L16" s="20">
        <v>-4653653</v>
      </c>
    </row>
    <row r="17" spans="1:12" ht="13.5">
      <c r="A17" s="25" t="s">
        <v>30</v>
      </c>
      <c r="B17" s="26"/>
      <c r="C17" s="27">
        <f>SUM(C6:C16)</f>
        <v>43558697</v>
      </c>
      <c r="D17" s="27">
        <f aca="true" t="shared" si="0" ref="D17:L17">SUM(D6:D16)</f>
        <v>84951150</v>
      </c>
      <c r="E17" s="28">
        <f t="shared" si="0"/>
        <v>113370621</v>
      </c>
      <c r="F17" s="29">
        <f t="shared" si="0"/>
        <v>100708754</v>
      </c>
      <c r="G17" s="27">
        <f t="shared" si="0"/>
        <v>100708754</v>
      </c>
      <c r="H17" s="30">
        <f t="shared" si="0"/>
        <v>-3161829</v>
      </c>
      <c r="I17" s="29">
        <f t="shared" si="0"/>
        <v>76889216</v>
      </c>
      <c r="J17" s="31">
        <f t="shared" si="0"/>
        <v>77982071</v>
      </c>
      <c r="K17" s="27">
        <f t="shared" si="0"/>
        <v>135725115</v>
      </c>
      <c r="L17" s="28">
        <f t="shared" si="0"/>
        <v>137307886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-5581580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-34997755</v>
      </c>
      <c r="D26" s="19">
        <v>-68456586</v>
      </c>
      <c r="E26" s="20">
        <v>-91838599</v>
      </c>
      <c r="F26" s="21">
        <v>-65912350</v>
      </c>
      <c r="G26" s="19">
        <v>-70745350</v>
      </c>
      <c r="H26" s="20"/>
      <c r="I26" s="22">
        <v>-61818377</v>
      </c>
      <c r="J26" s="23">
        <v>-47834052</v>
      </c>
      <c r="K26" s="19">
        <v>-50225754</v>
      </c>
      <c r="L26" s="20">
        <v>-52737042</v>
      </c>
    </row>
    <row r="27" spans="1:12" ht="13.5">
      <c r="A27" s="25" t="s">
        <v>37</v>
      </c>
      <c r="B27" s="26"/>
      <c r="C27" s="27">
        <f>SUM(C21:C26)</f>
        <v>-34997755</v>
      </c>
      <c r="D27" s="27">
        <f aca="true" t="shared" si="1" ref="D27:L27">SUM(D21:D26)</f>
        <v>-68456586</v>
      </c>
      <c r="E27" s="28">
        <f t="shared" si="1"/>
        <v>-91838599</v>
      </c>
      <c r="F27" s="29">
        <f t="shared" si="1"/>
        <v>-65912350</v>
      </c>
      <c r="G27" s="27">
        <f t="shared" si="1"/>
        <v>-70745350</v>
      </c>
      <c r="H27" s="28">
        <f t="shared" si="1"/>
        <v>-5581580</v>
      </c>
      <c r="I27" s="30">
        <f t="shared" si="1"/>
        <v>-61818377</v>
      </c>
      <c r="J27" s="31">
        <f t="shared" si="1"/>
        <v>-47834052</v>
      </c>
      <c r="K27" s="27">
        <f t="shared" si="1"/>
        <v>-50225754</v>
      </c>
      <c r="L27" s="28">
        <f t="shared" si="1"/>
        <v>-52737042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-286046</v>
      </c>
      <c r="D35" s="19">
        <v>-558043</v>
      </c>
      <c r="E35" s="20">
        <v>-271932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-286046</v>
      </c>
      <c r="D36" s="27">
        <f aca="true" t="shared" si="2" ref="D36:L36">SUM(D31:D35)</f>
        <v>-558043</v>
      </c>
      <c r="E36" s="28">
        <f t="shared" si="2"/>
        <v>-271932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8274896</v>
      </c>
      <c r="D38" s="33">
        <f aca="true" t="shared" si="3" ref="D38:L38">+D17+D27+D36</f>
        <v>15936521</v>
      </c>
      <c r="E38" s="34">
        <f t="shared" si="3"/>
        <v>21260090</v>
      </c>
      <c r="F38" s="35">
        <f t="shared" si="3"/>
        <v>34796404</v>
      </c>
      <c r="G38" s="33">
        <f t="shared" si="3"/>
        <v>29963404</v>
      </c>
      <c r="H38" s="34">
        <f t="shared" si="3"/>
        <v>-8743409</v>
      </c>
      <c r="I38" s="36">
        <f t="shared" si="3"/>
        <v>15070839</v>
      </c>
      <c r="J38" s="37">
        <f t="shared" si="3"/>
        <v>30148019</v>
      </c>
      <c r="K38" s="33">
        <f t="shared" si="3"/>
        <v>85499361</v>
      </c>
      <c r="L38" s="34">
        <f t="shared" si="3"/>
        <v>84570844</v>
      </c>
    </row>
    <row r="39" spans="1:12" ht="13.5">
      <c r="A39" s="24" t="s">
        <v>45</v>
      </c>
      <c r="B39" s="18" t="s">
        <v>46</v>
      </c>
      <c r="C39" s="33">
        <v>57758256</v>
      </c>
      <c r="D39" s="33">
        <v>66033153</v>
      </c>
      <c r="E39" s="34">
        <v>81969673</v>
      </c>
      <c r="F39" s="35">
        <v>53172424</v>
      </c>
      <c r="G39" s="33">
        <v>53172424</v>
      </c>
      <c r="H39" s="34">
        <v>144865493</v>
      </c>
      <c r="I39" s="36">
        <v>103229763</v>
      </c>
      <c r="J39" s="37">
        <v>83135816</v>
      </c>
      <c r="K39" s="33">
        <v>113283835</v>
      </c>
      <c r="L39" s="34">
        <v>198783196</v>
      </c>
    </row>
    <row r="40" spans="1:12" ht="13.5">
      <c r="A40" s="43" t="s">
        <v>47</v>
      </c>
      <c r="B40" s="44" t="s">
        <v>46</v>
      </c>
      <c r="C40" s="45">
        <v>66033152</v>
      </c>
      <c r="D40" s="45">
        <v>81969674</v>
      </c>
      <c r="E40" s="46">
        <v>103229763</v>
      </c>
      <c r="F40" s="47">
        <v>87968827</v>
      </c>
      <c r="G40" s="45">
        <v>83135827</v>
      </c>
      <c r="H40" s="46">
        <v>136122084</v>
      </c>
      <c r="I40" s="48">
        <v>118300602</v>
      </c>
      <c r="J40" s="49">
        <v>113283835</v>
      </c>
      <c r="K40" s="45">
        <v>198783196</v>
      </c>
      <c r="L40" s="46">
        <v>283354040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6718708</v>
      </c>
      <c r="D6" s="19">
        <v>14688048</v>
      </c>
      <c r="E6" s="20">
        <v>7296892</v>
      </c>
      <c r="F6" s="21">
        <v>9562069</v>
      </c>
      <c r="G6" s="19">
        <v>8525479</v>
      </c>
      <c r="H6" s="20">
        <v>6030310</v>
      </c>
      <c r="I6" s="22">
        <v>6988594</v>
      </c>
      <c r="J6" s="23">
        <v>8499468</v>
      </c>
      <c r="K6" s="19">
        <v>8983938</v>
      </c>
      <c r="L6" s="20">
        <v>9487039</v>
      </c>
    </row>
    <row r="7" spans="1:12" ht="13.5">
      <c r="A7" s="24" t="s">
        <v>19</v>
      </c>
      <c r="B7" s="18"/>
      <c r="C7" s="19">
        <v>1330607</v>
      </c>
      <c r="D7" s="19"/>
      <c r="E7" s="20">
        <v>829509</v>
      </c>
      <c r="F7" s="21">
        <v>756628</v>
      </c>
      <c r="G7" s="19">
        <v>756628</v>
      </c>
      <c r="H7" s="20">
        <v>978610</v>
      </c>
      <c r="I7" s="22">
        <v>913850</v>
      </c>
      <c r="J7" s="23">
        <v>1176407</v>
      </c>
      <c r="K7" s="19">
        <v>1243462</v>
      </c>
      <c r="L7" s="20">
        <v>1313096</v>
      </c>
    </row>
    <row r="8" spans="1:12" ht="13.5">
      <c r="A8" s="24" t="s">
        <v>20</v>
      </c>
      <c r="B8" s="18"/>
      <c r="C8" s="19">
        <v>7883043</v>
      </c>
      <c r="D8" s="19"/>
      <c r="E8" s="20">
        <v>6308733</v>
      </c>
      <c r="F8" s="21">
        <v>4400236</v>
      </c>
      <c r="G8" s="19">
        <v>4696353</v>
      </c>
      <c r="H8" s="20">
        <v>5860509</v>
      </c>
      <c r="I8" s="22">
        <v>9865048</v>
      </c>
      <c r="J8" s="23">
        <v>3148535</v>
      </c>
      <c r="K8" s="19">
        <v>3328007</v>
      </c>
      <c r="L8" s="20">
        <v>3514375</v>
      </c>
    </row>
    <row r="9" spans="1:12" ht="13.5">
      <c r="A9" s="24" t="s">
        <v>21</v>
      </c>
      <c r="B9" s="18" t="s">
        <v>22</v>
      </c>
      <c r="C9" s="19">
        <v>101530138</v>
      </c>
      <c r="D9" s="19">
        <v>123116320</v>
      </c>
      <c r="E9" s="20">
        <v>158247120</v>
      </c>
      <c r="F9" s="21">
        <v>183437960</v>
      </c>
      <c r="G9" s="19">
        <v>158437960</v>
      </c>
      <c r="H9" s="20">
        <v>158437960</v>
      </c>
      <c r="I9" s="22">
        <v>158437960</v>
      </c>
      <c r="J9" s="23">
        <v>165965000</v>
      </c>
      <c r="K9" s="19">
        <v>171577000</v>
      </c>
      <c r="L9" s="20">
        <v>176676000</v>
      </c>
    </row>
    <row r="10" spans="1:12" ht="13.5">
      <c r="A10" s="24" t="s">
        <v>23</v>
      </c>
      <c r="B10" s="18" t="s">
        <v>22</v>
      </c>
      <c r="C10" s="19">
        <v>86175053</v>
      </c>
      <c r="D10" s="19">
        <v>82196810</v>
      </c>
      <c r="E10" s="20">
        <v>73650725</v>
      </c>
      <c r="F10" s="21">
        <v>39743040</v>
      </c>
      <c r="G10" s="19">
        <v>67243040</v>
      </c>
      <c r="H10" s="20">
        <v>82743040</v>
      </c>
      <c r="I10" s="22">
        <v>57743040</v>
      </c>
      <c r="J10" s="23">
        <v>59095000</v>
      </c>
      <c r="K10" s="19">
        <v>68519000</v>
      </c>
      <c r="L10" s="20">
        <v>74076000</v>
      </c>
    </row>
    <row r="11" spans="1:12" ht="13.5">
      <c r="A11" s="24" t="s">
        <v>24</v>
      </c>
      <c r="B11" s="18"/>
      <c r="C11" s="19">
        <v>2987628</v>
      </c>
      <c r="D11" s="19">
        <v>3993108</v>
      </c>
      <c r="E11" s="20">
        <v>5888714</v>
      </c>
      <c r="F11" s="21">
        <v>4700000</v>
      </c>
      <c r="G11" s="19">
        <v>10890524</v>
      </c>
      <c r="H11" s="20">
        <v>12501199</v>
      </c>
      <c r="I11" s="22">
        <v>10801527</v>
      </c>
      <c r="J11" s="23">
        <v>5860076</v>
      </c>
      <c r="K11" s="19">
        <v>6194097</v>
      </c>
      <c r="L11" s="20">
        <v>6540965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-104454301</v>
      </c>
      <c r="D14" s="19">
        <v>-110535121</v>
      </c>
      <c r="E14" s="20">
        <v>-114853435</v>
      </c>
      <c r="F14" s="21">
        <v>-166606115</v>
      </c>
      <c r="G14" s="19">
        <v>-160707104</v>
      </c>
      <c r="H14" s="20">
        <v>-139013991</v>
      </c>
      <c r="I14" s="22">
        <v>-135293547</v>
      </c>
      <c r="J14" s="23">
        <v>-174681620</v>
      </c>
      <c r="K14" s="19">
        <v>-185855218</v>
      </c>
      <c r="L14" s="20">
        <v>-193841137</v>
      </c>
    </row>
    <row r="15" spans="1:12" ht="13.5">
      <c r="A15" s="24" t="s">
        <v>28</v>
      </c>
      <c r="B15" s="18"/>
      <c r="C15" s="19"/>
      <c r="D15" s="19"/>
      <c r="E15" s="20">
        <v>-995601</v>
      </c>
      <c r="F15" s="21"/>
      <c r="G15" s="19">
        <v>-60000</v>
      </c>
      <c r="H15" s="20"/>
      <c r="I15" s="22">
        <v>-375545</v>
      </c>
      <c r="J15" s="23">
        <v>-50004</v>
      </c>
      <c r="K15" s="19">
        <v>-52850</v>
      </c>
      <c r="L15" s="20">
        <v>-55810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-26574887</v>
      </c>
      <c r="G16" s="19">
        <v>-1574887</v>
      </c>
      <c r="H16" s="20">
        <v>-1725944</v>
      </c>
      <c r="I16" s="22"/>
      <c r="J16" s="23">
        <v>-1700000</v>
      </c>
      <c r="K16" s="19">
        <v>-1796900</v>
      </c>
      <c r="L16" s="20">
        <v>-1897526</v>
      </c>
    </row>
    <row r="17" spans="1:12" ht="13.5">
      <c r="A17" s="25" t="s">
        <v>30</v>
      </c>
      <c r="B17" s="26"/>
      <c r="C17" s="27">
        <f>SUM(C6:C16)</f>
        <v>102170876</v>
      </c>
      <c r="D17" s="27">
        <f aca="true" t="shared" si="0" ref="D17:L17">SUM(D6:D16)</f>
        <v>113459165</v>
      </c>
      <c r="E17" s="28">
        <f t="shared" si="0"/>
        <v>136372657</v>
      </c>
      <c r="F17" s="29">
        <f t="shared" si="0"/>
        <v>49418931</v>
      </c>
      <c r="G17" s="27">
        <f t="shared" si="0"/>
        <v>88207993</v>
      </c>
      <c r="H17" s="30">
        <f t="shared" si="0"/>
        <v>125811693</v>
      </c>
      <c r="I17" s="29">
        <f t="shared" si="0"/>
        <v>109080927</v>
      </c>
      <c r="J17" s="31">
        <f t="shared" si="0"/>
        <v>67312862</v>
      </c>
      <c r="K17" s="27">
        <f t="shared" si="0"/>
        <v>72140536</v>
      </c>
      <c r="L17" s="28">
        <f t="shared" si="0"/>
        <v>75813002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9890</v>
      </c>
      <c r="D21" s="19"/>
      <c r="E21" s="20">
        <v>-16041202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-92902378</v>
      </c>
      <c r="D26" s="19">
        <v>-81004494</v>
      </c>
      <c r="E26" s="20">
        <v>-92869308</v>
      </c>
      <c r="F26" s="21">
        <v>-57350040</v>
      </c>
      <c r="G26" s="19">
        <v>-82268943</v>
      </c>
      <c r="H26" s="20">
        <v>-65428884</v>
      </c>
      <c r="I26" s="22">
        <v>-45328239</v>
      </c>
      <c r="J26" s="23">
        <v>-73012198</v>
      </c>
      <c r="K26" s="19">
        <v>-68519000</v>
      </c>
      <c r="L26" s="20">
        <v>-74076000</v>
      </c>
    </row>
    <row r="27" spans="1:12" ht="13.5">
      <c r="A27" s="25" t="s">
        <v>37</v>
      </c>
      <c r="B27" s="26"/>
      <c r="C27" s="27">
        <f>SUM(C21:C26)</f>
        <v>-92892488</v>
      </c>
      <c r="D27" s="27">
        <f aca="true" t="shared" si="1" ref="D27:L27">SUM(D21:D26)</f>
        <v>-81004494</v>
      </c>
      <c r="E27" s="28">
        <f t="shared" si="1"/>
        <v>-108910510</v>
      </c>
      <c r="F27" s="29">
        <f t="shared" si="1"/>
        <v>-57350040</v>
      </c>
      <c r="G27" s="27">
        <f t="shared" si="1"/>
        <v>-82268943</v>
      </c>
      <c r="H27" s="28">
        <f t="shared" si="1"/>
        <v>-65428884</v>
      </c>
      <c r="I27" s="30">
        <f t="shared" si="1"/>
        <v>-45328239</v>
      </c>
      <c r="J27" s="31">
        <f t="shared" si="1"/>
        <v>-73012198</v>
      </c>
      <c r="K27" s="27">
        <f t="shared" si="1"/>
        <v>-68519000</v>
      </c>
      <c r="L27" s="28">
        <f t="shared" si="1"/>
        <v>-74076000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10000000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-10000000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10000000</v>
      </c>
      <c r="E36" s="28">
        <f t="shared" si="2"/>
        <v>-10000000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9278388</v>
      </c>
      <c r="D38" s="33">
        <f aca="true" t="shared" si="3" ref="D38:L38">+D17+D27+D36</f>
        <v>42454671</v>
      </c>
      <c r="E38" s="34">
        <f t="shared" si="3"/>
        <v>17462147</v>
      </c>
      <c r="F38" s="35">
        <f t="shared" si="3"/>
        <v>-7931109</v>
      </c>
      <c r="G38" s="33">
        <f t="shared" si="3"/>
        <v>5939050</v>
      </c>
      <c r="H38" s="34">
        <f t="shared" si="3"/>
        <v>60382809</v>
      </c>
      <c r="I38" s="36">
        <f t="shared" si="3"/>
        <v>63752688</v>
      </c>
      <c r="J38" s="37">
        <f t="shared" si="3"/>
        <v>-5699336</v>
      </c>
      <c r="K38" s="33">
        <f t="shared" si="3"/>
        <v>3621536</v>
      </c>
      <c r="L38" s="34">
        <f t="shared" si="3"/>
        <v>1737002</v>
      </c>
    </row>
    <row r="39" spans="1:12" ht="13.5">
      <c r="A39" s="24" t="s">
        <v>45</v>
      </c>
      <c r="B39" s="18" t="s">
        <v>46</v>
      </c>
      <c r="C39" s="33">
        <v>42549958</v>
      </c>
      <c r="D39" s="33">
        <v>51828346</v>
      </c>
      <c r="E39" s="34">
        <v>94283017</v>
      </c>
      <c r="F39" s="35">
        <v>83394486</v>
      </c>
      <c r="G39" s="33">
        <v>111745164</v>
      </c>
      <c r="H39" s="34">
        <v>111745164</v>
      </c>
      <c r="I39" s="36">
        <v>111745164</v>
      </c>
      <c r="J39" s="37">
        <v>117740467</v>
      </c>
      <c r="K39" s="33">
        <v>112041132</v>
      </c>
      <c r="L39" s="34">
        <v>115662668</v>
      </c>
    </row>
    <row r="40" spans="1:12" ht="13.5">
      <c r="A40" s="43" t="s">
        <v>47</v>
      </c>
      <c r="B40" s="44" t="s">
        <v>46</v>
      </c>
      <c r="C40" s="45">
        <v>51828346</v>
      </c>
      <c r="D40" s="45">
        <v>94283017</v>
      </c>
      <c r="E40" s="46">
        <v>111745164</v>
      </c>
      <c r="F40" s="47">
        <v>75463377</v>
      </c>
      <c r="G40" s="45">
        <v>117684214</v>
      </c>
      <c r="H40" s="46">
        <v>172127973</v>
      </c>
      <c r="I40" s="48">
        <v>175497852</v>
      </c>
      <c r="J40" s="49">
        <v>112041132</v>
      </c>
      <c r="K40" s="45">
        <v>115662668</v>
      </c>
      <c r="L40" s="46">
        <v>117399670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17694644</v>
      </c>
      <c r="G6" s="19">
        <v>15608762</v>
      </c>
      <c r="H6" s="20">
        <v>14650131</v>
      </c>
      <c r="I6" s="22">
        <v>17036293</v>
      </c>
      <c r="J6" s="23">
        <v>20687354</v>
      </c>
      <c r="K6" s="19">
        <v>21866533</v>
      </c>
      <c r="L6" s="20">
        <v>23091058</v>
      </c>
    </row>
    <row r="7" spans="1:12" ht="13.5">
      <c r="A7" s="24" t="s">
        <v>19</v>
      </c>
      <c r="B7" s="18"/>
      <c r="C7" s="19"/>
      <c r="D7" s="19"/>
      <c r="E7" s="20"/>
      <c r="F7" s="21">
        <v>2636975</v>
      </c>
      <c r="G7" s="19">
        <v>3399733</v>
      </c>
      <c r="H7" s="20">
        <v>2295710</v>
      </c>
      <c r="I7" s="22">
        <v>2587820</v>
      </c>
      <c r="J7" s="23">
        <v>2392594</v>
      </c>
      <c r="K7" s="19">
        <v>5015966</v>
      </c>
      <c r="L7" s="20">
        <v>5320260</v>
      </c>
    </row>
    <row r="8" spans="1:12" ht="13.5">
      <c r="A8" s="24" t="s">
        <v>20</v>
      </c>
      <c r="B8" s="18"/>
      <c r="C8" s="19"/>
      <c r="D8" s="19"/>
      <c r="E8" s="20"/>
      <c r="F8" s="21">
        <v>13010244</v>
      </c>
      <c r="G8" s="19">
        <v>36914755</v>
      </c>
      <c r="H8" s="20">
        <v>12481224</v>
      </c>
      <c r="I8" s="22">
        <v>15922797</v>
      </c>
      <c r="J8" s="23">
        <v>31760979</v>
      </c>
      <c r="K8" s="19">
        <v>4433099</v>
      </c>
      <c r="L8" s="20">
        <v>4689177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112158996</v>
      </c>
      <c r="G9" s="19">
        <v>113637000</v>
      </c>
      <c r="H9" s="20">
        <v>114137000</v>
      </c>
      <c r="I9" s="22">
        <v>94037000</v>
      </c>
      <c r="J9" s="23">
        <v>113892999</v>
      </c>
      <c r="K9" s="19">
        <v>116719000</v>
      </c>
      <c r="L9" s="20">
        <v>123010000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41513001</v>
      </c>
      <c r="G10" s="19">
        <v>41513900</v>
      </c>
      <c r="H10" s="20">
        <v>41582883</v>
      </c>
      <c r="I10" s="22">
        <v>41513000</v>
      </c>
      <c r="J10" s="23">
        <v>41566000</v>
      </c>
      <c r="K10" s="19">
        <v>38965000</v>
      </c>
      <c r="L10" s="20">
        <v>50441000</v>
      </c>
    </row>
    <row r="11" spans="1:12" ht="13.5">
      <c r="A11" s="24" t="s">
        <v>24</v>
      </c>
      <c r="B11" s="18"/>
      <c r="C11" s="19"/>
      <c r="D11" s="19"/>
      <c r="E11" s="20"/>
      <c r="F11" s="21">
        <v>5714929</v>
      </c>
      <c r="G11" s="19">
        <v>5714929</v>
      </c>
      <c r="H11" s="20">
        <v>5648884</v>
      </c>
      <c r="I11" s="22">
        <v>5206983</v>
      </c>
      <c r="J11" s="23">
        <v>6063540</v>
      </c>
      <c r="K11" s="19">
        <v>6409161</v>
      </c>
      <c r="L11" s="20">
        <v>6768074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-127116888</v>
      </c>
      <c r="G14" s="19">
        <v>-133217000</v>
      </c>
      <c r="H14" s="20">
        <v>-122548821</v>
      </c>
      <c r="I14" s="22">
        <v>-117463522</v>
      </c>
      <c r="J14" s="23">
        <v>-149554656</v>
      </c>
      <c r="K14" s="19">
        <v>-157934890</v>
      </c>
      <c r="L14" s="20">
        <v>-166983629</v>
      </c>
    </row>
    <row r="15" spans="1:12" ht="13.5">
      <c r="A15" s="24" t="s">
        <v>28</v>
      </c>
      <c r="B15" s="18"/>
      <c r="C15" s="19"/>
      <c r="D15" s="19"/>
      <c r="E15" s="20"/>
      <c r="F15" s="21">
        <v>-747072</v>
      </c>
      <c r="G15" s="19">
        <v>-551467</v>
      </c>
      <c r="H15" s="20">
        <v>-24358</v>
      </c>
      <c r="I15" s="22">
        <v>-458207</v>
      </c>
      <c r="J15" s="23">
        <v>-377389</v>
      </c>
      <c r="K15" s="19">
        <v>-398900</v>
      </c>
      <c r="L15" s="20">
        <v>-421238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-1144644</v>
      </c>
      <c r="G16" s="19">
        <v>-1285236</v>
      </c>
      <c r="H16" s="20"/>
      <c r="I16" s="22"/>
      <c r="J16" s="23">
        <v>-1200000</v>
      </c>
      <c r="K16" s="19">
        <v>-1268400</v>
      </c>
      <c r="L16" s="20">
        <v>-1339430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63720185</v>
      </c>
      <c r="G17" s="27">
        <f t="shared" si="0"/>
        <v>81735376</v>
      </c>
      <c r="H17" s="30">
        <f t="shared" si="0"/>
        <v>68222653</v>
      </c>
      <c r="I17" s="29">
        <f t="shared" si="0"/>
        <v>58382164</v>
      </c>
      <c r="J17" s="31">
        <f t="shared" si="0"/>
        <v>65231421</v>
      </c>
      <c r="K17" s="27">
        <f t="shared" si="0"/>
        <v>33806569</v>
      </c>
      <c r="L17" s="28">
        <f t="shared" si="0"/>
        <v>44575272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-62208900</v>
      </c>
      <c r="G26" s="19">
        <v>-93232908</v>
      </c>
      <c r="H26" s="20">
        <v>-52395933</v>
      </c>
      <c r="I26" s="22">
        <v>-49347977</v>
      </c>
      <c r="J26" s="23">
        <v>-79737905</v>
      </c>
      <c r="K26" s="19">
        <v>-45521000</v>
      </c>
      <c r="L26" s="20">
        <v>-56914340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-62208900</v>
      </c>
      <c r="G27" s="27">
        <f t="shared" si="1"/>
        <v>-93232908</v>
      </c>
      <c r="H27" s="28">
        <f t="shared" si="1"/>
        <v>-52395933</v>
      </c>
      <c r="I27" s="30">
        <f t="shared" si="1"/>
        <v>-49347977</v>
      </c>
      <c r="J27" s="31">
        <f t="shared" si="1"/>
        <v>-79737905</v>
      </c>
      <c r="K27" s="27">
        <f t="shared" si="1"/>
        <v>-45521000</v>
      </c>
      <c r="L27" s="28">
        <f t="shared" si="1"/>
        <v>-56914340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-612660</v>
      </c>
      <c r="G35" s="19">
        <v>-613498</v>
      </c>
      <c r="H35" s="20"/>
      <c r="I35" s="22">
        <v>-437590</v>
      </c>
      <c r="J35" s="23">
        <v>-342015</v>
      </c>
      <c r="K35" s="19">
        <v>-342015</v>
      </c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-612660</v>
      </c>
      <c r="G36" s="27">
        <f t="shared" si="2"/>
        <v>-613498</v>
      </c>
      <c r="H36" s="28">
        <f t="shared" si="2"/>
        <v>0</v>
      </c>
      <c r="I36" s="30">
        <f t="shared" si="2"/>
        <v>-437590</v>
      </c>
      <c r="J36" s="31">
        <f t="shared" si="2"/>
        <v>-342015</v>
      </c>
      <c r="K36" s="27">
        <f t="shared" si="2"/>
        <v>-342015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898625</v>
      </c>
      <c r="G38" s="33">
        <f t="shared" si="3"/>
        <v>-12111030</v>
      </c>
      <c r="H38" s="34">
        <f t="shared" si="3"/>
        <v>15826720</v>
      </c>
      <c r="I38" s="36">
        <f t="shared" si="3"/>
        <v>8596597</v>
      </c>
      <c r="J38" s="37">
        <f t="shared" si="3"/>
        <v>-14848499</v>
      </c>
      <c r="K38" s="33">
        <f t="shared" si="3"/>
        <v>-12056446</v>
      </c>
      <c r="L38" s="34">
        <f t="shared" si="3"/>
        <v>-12339068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21980489</v>
      </c>
      <c r="G39" s="33">
        <v>93744818</v>
      </c>
      <c r="H39" s="34">
        <v>83325067</v>
      </c>
      <c r="I39" s="36">
        <v>83326509</v>
      </c>
      <c r="J39" s="37">
        <v>84186438</v>
      </c>
      <c r="K39" s="33">
        <v>69337940</v>
      </c>
      <c r="L39" s="34">
        <v>57281494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22879114</v>
      </c>
      <c r="G40" s="45">
        <v>81633788</v>
      </c>
      <c r="H40" s="46">
        <v>99151787</v>
      </c>
      <c r="I40" s="48">
        <v>91923106</v>
      </c>
      <c r="J40" s="49">
        <v>69337940</v>
      </c>
      <c r="K40" s="45">
        <v>57281494</v>
      </c>
      <c r="L40" s="46">
        <v>44942426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17994986</v>
      </c>
      <c r="D7" s="19">
        <v>22167942</v>
      </c>
      <c r="E7" s="20">
        <v>13767097</v>
      </c>
      <c r="F7" s="21">
        <v>32407802</v>
      </c>
      <c r="G7" s="19">
        <v>42081000</v>
      </c>
      <c r="H7" s="20">
        <v>23718995</v>
      </c>
      <c r="I7" s="22">
        <v>21729534</v>
      </c>
      <c r="J7" s="23">
        <v>29910761</v>
      </c>
      <c r="K7" s="19">
        <v>28851921</v>
      </c>
      <c r="L7" s="20">
        <v>30583037</v>
      </c>
    </row>
    <row r="8" spans="1:12" ht="13.5">
      <c r="A8" s="24" t="s">
        <v>20</v>
      </c>
      <c r="B8" s="18"/>
      <c r="C8" s="19">
        <v>1829317</v>
      </c>
      <c r="D8" s="19">
        <v>20000000</v>
      </c>
      <c r="E8" s="20">
        <v>305027</v>
      </c>
      <c r="F8" s="21">
        <v>309625</v>
      </c>
      <c r="G8" s="19">
        <v>310000</v>
      </c>
      <c r="H8" s="20">
        <v>1786118</v>
      </c>
      <c r="I8" s="22">
        <v>1703256</v>
      </c>
      <c r="J8" s="23">
        <v>3155001</v>
      </c>
      <c r="K8" s="19">
        <v>2786304</v>
      </c>
      <c r="L8" s="20">
        <v>2914171</v>
      </c>
    </row>
    <row r="9" spans="1:12" ht="13.5">
      <c r="A9" s="24" t="s">
        <v>21</v>
      </c>
      <c r="B9" s="18" t="s">
        <v>22</v>
      </c>
      <c r="C9" s="19">
        <v>287072614</v>
      </c>
      <c r="D9" s="19">
        <v>313168326</v>
      </c>
      <c r="E9" s="20">
        <v>317486439</v>
      </c>
      <c r="F9" s="21">
        <v>288058795</v>
      </c>
      <c r="G9" s="19">
        <v>308623000</v>
      </c>
      <c r="H9" s="20">
        <v>270264000</v>
      </c>
      <c r="I9" s="22">
        <v>287782411</v>
      </c>
      <c r="J9" s="23">
        <v>303218000</v>
      </c>
      <c r="K9" s="19">
        <v>335594000</v>
      </c>
      <c r="L9" s="20">
        <v>360461000</v>
      </c>
    </row>
    <row r="10" spans="1:12" ht="13.5">
      <c r="A10" s="24" t="s">
        <v>23</v>
      </c>
      <c r="B10" s="18" t="s">
        <v>22</v>
      </c>
      <c r="C10" s="19">
        <v>182563662</v>
      </c>
      <c r="D10" s="19">
        <v>205831779</v>
      </c>
      <c r="E10" s="20">
        <v>250992043</v>
      </c>
      <c r="F10" s="21">
        <v>335772325</v>
      </c>
      <c r="G10" s="19">
        <v>309101000</v>
      </c>
      <c r="H10" s="20">
        <v>339699000</v>
      </c>
      <c r="I10" s="22">
        <v>339685000</v>
      </c>
      <c r="J10" s="23">
        <v>387543998</v>
      </c>
      <c r="K10" s="19">
        <v>420310000</v>
      </c>
      <c r="L10" s="20">
        <v>420891000</v>
      </c>
    </row>
    <row r="11" spans="1:12" ht="13.5">
      <c r="A11" s="24" t="s">
        <v>24</v>
      </c>
      <c r="B11" s="18"/>
      <c r="C11" s="19">
        <v>8981443</v>
      </c>
      <c r="D11" s="19">
        <v>3669439</v>
      </c>
      <c r="E11" s="20">
        <v>3364325</v>
      </c>
      <c r="F11" s="21">
        <v>3700000</v>
      </c>
      <c r="G11" s="19">
        <v>7138000</v>
      </c>
      <c r="H11" s="20">
        <v>20030233</v>
      </c>
      <c r="I11" s="22">
        <v>6067248</v>
      </c>
      <c r="J11" s="23">
        <v>6230001</v>
      </c>
      <c r="K11" s="19">
        <v>6599800</v>
      </c>
      <c r="L11" s="20">
        <v>6991588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-281965579</v>
      </c>
      <c r="D14" s="19">
        <v>-308274757</v>
      </c>
      <c r="E14" s="20">
        <v>-351326967</v>
      </c>
      <c r="F14" s="21">
        <v>-329288436</v>
      </c>
      <c r="G14" s="19">
        <v>-390993000</v>
      </c>
      <c r="H14" s="20">
        <v>-466509714</v>
      </c>
      <c r="I14" s="22">
        <v>-446260328</v>
      </c>
      <c r="J14" s="23">
        <v>-322264332</v>
      </c>
      <c r="K14" s="19">
        <v>-355694981</v>
      </c>
      <c r="L14" s="20">
        <v>-370612480</v>
      </c>
    </row>
    <row r="15" spans="1:12" ht="13.5">
      <c r="A15" s="24" t="s">
        <v>28</v>
      </c>
      <c r="B15" s="18"/>
      <c r="C15" s="19">
        <v>-3510373</v>
      </c>
      <c r="D15" s="19">
        <v>-3712090</v>
      </c>
      <c r="E15" s="20">
        <v>-2890252</v>
      </c>
      <c r="F15" s="21">
        <v>-1950613</v>
      </c>
      <c r="G15" s="19">
        <v>-2019000</v>
      </c>
      <c r="H15" s="20">
        <v>-1009661</v>
      </c>
      <c r="I15" s="22">
        <v>-4319968</v>
      </c>
      <c r="J15" s="23">
        <v>-2009001</v>
      </c>
      <c r="K15" s="19">
        <v>-2127450</v>
      </c>
      <c r="L15" s="20">
        <v>-2250767</v>
      </c>
    </row>
    <row r="16" spans="1:12" ht="13.5">
      <c r="A16" s="24" t="s">
        <v>29</v>
      </c>
      <c r="B16" s="18" t="s">
        <v>22</v>
      </c>
      <c r="C16" s="19">
        <v>-14808198</v>
      </c>
      <c r="D16" s="19"/>
      <c r="E16" s="20">
        <v>-1477363</v>
      </c>
      <c r="F16" s="21"/>
      <c r="G16" s="19"/>
      <c r="H16" s="20">
        <v>-17333334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198157872</v>
      </c>
      <c r="D17" s="27">
        <f aca="true" t="shared" si="0" ref="D17:L17">SUM(D6:D16)</f>
        <v>252850639</v>
      </c>
      <c r="E17" s="28">
        <f t="shared" si="0"/>
        <v>230220349</v>
      </c>
      <c r="F17" s="29">
        <f t="shared" si="0"/>
        <v>329009498</v>
      </c>
      <c r="G17" s="27">
        <f t="shared" si="0"/>
        <v>274241000</v>
      </c>
      <c r="H17" s="30">
        <f t="shared" si="0"/>
        <v>170645637</v>
      </c>
      <c r="I17" s="29">
        <f t="shared" si="0"/>
        <v>206387153</v>
      </c>
      <c r="J17" s="31">
        <f t="shared" si="0"/>
        <v>405784428</v>
      </c>
      <c r="K17" s="27">
        <f t="shared" si="0"/>
        <v>436319594</v>
      </c>
      <c r="L17" s="28">
        <f t="shared" si="0"/>
        <v>448977549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570</v>
      </c>
      <c r="E21" s="20"/>
      <c r="F21" s="38"/>
      <c r="G21" s="39"/>
      <c r="H21" s="40"/>
      <c r="I21" s="22">
        <v>2031750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-185455384</v>
      </c>
      <c r="D26" s="19">
        <v>-244057273</v>
      </c>
      <c r="E26" s="20">
        <v>-243026154</v>
      </c>
      <c r="F26" s="21">
        <v>-313187647</v>
      </c>
      <c r="G26" s="19">
        <v>-277696000</v>
      </c>
      <c r="H26" s="20">
        <v>-133797119</v>
      </c>
      <c r="I26" s="22">
        <v>-179626563</v>
      </c>
      <c r="J26" s="23">
        <v>-399054000</v>
      </c>
      <c r="K26" s="19">
        <v>-426925000</v>
      </c>
      <c r="L26" s="20">
        <v>-426271750</v>
      </c>
    </row>
    <row r="27" spans="1:12" ht="13.5">
      <c r="A27" s="25" t="s">
        <v>37</v>
      </c>
      <c r="B27" s="26"/>
      <c r="C27" s="27">
        <f>SUM(C21:C26)</f>
        <v>-185455384</v>
      </c>
      <c r="D27" s="27">
        <f aca="true" t="shared" si="1" ref="D27:L27">SUM(D21:D26)</f>
        <v>-244056703</v>
      </c>
      <c r="E27" s="28">
        <f t="shared" si="1"/>
        <v>-243026154</v>
      </c>
      <c r="F27" s="29">
        <f t="shared" si="1"/>
        <v>-313187647</v>
      </c>
      <c r="G27" s="27">
        <f t="shared" si="1"/>
        <v>-277696000</v>
      </c>
      <c r="H27" s="28">
        <f t="shared" si="1"/>
        <v>-133797119</v>
      </c>
      <c r="I27" s="30">
        <f t="shared" si="1"/>
        <v>-177594813</v>
      </c>
      <c r="J27" s="31">
        <f t="shared" si="1"/>
        <v>-399054000</v>
      </c>
      <c r="K27" s="27">
        <f t="shared" si="1"/>
        <v>-426925000</v>
      </c>
      <c r="L27" s="28">
        <f t="shared" si="1"/>
        <v>-426271750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177978</v>
      </c>
      <c r="G33" s="39">
        <v>177978</v>
      </c>
      <c r="H33" s="40"/>
      <c r="I33" s="42"/>
      <c r="J33" s="23">
        <v>200360</v>
      </c>
      <c r="K33" s="19">
        <v>225552</v>
      </c>
      <c r="L33" s="20">
        <v>253914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-3413902</v>
      </c>
      <c r="D35" s="19">
        <v>-6688793</v>
      </c>
      <c r="E35" s="20">
        <v>-3818541</v>
      </c>
      <c r="F35" s="21">
        <v>-2999912</v>
      </c>
      <c r="G35" s="19">
        <v>-4547000</v>
      </c>
      <c r="H35" s="20">
        <v>-1453102</v>
      </c>
      <c r="I35" s="22">
        <v>-5259022</v>
      </c>
      <c r="J35" s="23">
        <v>-3330122</v>
      </c>
      <c r="K35" s="19">
        <v>-3696676</v>
      </c>
      <c r="L35" s="20">
        <v>-4101623</v>
      </c>
    </row>
    <row r="36" spans="1:12" ht="13.5">
      <c r="A36" s="25" t="s">
        <v>43</v>
      </c>
      <c r="B36" s="26"/>
      <c r="C36" s="27">
        <f>SUM(C31:C35)</f>
        <v>-3413902</v>
      </c>
      <c r="D36" s="27">
        <f aca="true" t="shared" si="2" ref="D36:L36">SUM(D31:D35)</f>
        <v>-6688793</v>
      </c>
      <c r="E36" s="28">
        <f t="shared" si="2"/>
        <v>-3818541</v>
      </c>
      <c r="F36" s="29">
        <f t="shared" si="2"/>
        <v>-2821934</v>
      </c>
      <c r="G36" s="27">
        <f t="shared" si="2"/>
        <v>-4369022</v>
      </c>
      <c r="H36" s="28">
        <f t="shared" si="2"/>
        <v>-1453102</v>
      </c>
      <c r="I36" s="30">
        <f t="shared" si="2"/>
        <v>-5259022</v>
      </c>
      <c r="J36" s="31">
        <f t="shared" si="2"/>
        <v>-3129762</v>
      </c>
      <c r="K36" s="27">
        <f t="shared" si="2"/>
        <v>-3471124</v>
      </c>
      <c r="L36" s="28">
        <f t="shared" si="2"/>
        <v>-3847709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9288586</v>
      </c>
      <c r="D38" s="33">
        <f aca="true" t="shared" si="3" ref="D38:L38">+D17+D27+D36</f>
        <v>2105143</v>
      </c>
      <c r="E38" s="34">
        <f t="shared" si="3"/>
        <v>-16624346</v>
      </c>
      <c r="F38" s="35">
        <f t="shared" si="3"/>
        <v>12999917</v>
      </c>
      <c r="G38" s="33">
        <f t="shared" si="3"/>
        <v>-7824022</v>
      </c>
      <c r="H38" s="34">
        <f t="shared" si="3"/>
        <v>35395416</v>
      </c>
      <c r="I38" s="36">
        <f t="shared" si="3"/>
        <v>23533318</v>
      </c>
      <c r="J38" s="37">
        <f t="shared" si="3"/>
        <v>3600666</v>
      </c>
      <c r="K38" s="33">
        <f t="shared" si="3"/>
        <v>5923470</v>
      </c>
      <c r="L38" s="34">
        <f t="shared" si="3"/>
        <v>18858090</v>
      </c>
    </row>
    <row r="39" spans="1:12" ht="13.5">
      <c r="A39" s="24" t="s">
        <v>45</v>
      </c>
      <c r="B39" s="18" t="s">
        <v>46</v>
      </c>
      <c r="C39" s="33">
        <v>20185998</v>
      </c>
      <c r="D39" s="33">
        <v>34010088</v>
      </c>
      <c r="E39" s="34">
        <v>36114047</v>
      </c>
      <c r="F39" s="35">
        <v>19876787</v>
      </c>
      <c r="G39" s="33">
        <v>5819000</v>
      </c>
      <c r="H39" s="34">
        <v>5818975</v>
      </c>
      <c r="I39" s="36">
        <v>19489701</v>
      </c>
      <c r="J39" s="37">
        <v>5000000</v>
      </c>
      <c r="K39" s="33">
        <v>8600666</v>
      </c>
      <c r="L39" s="34">
        <v>14524136</v>
      </c>
    </row>
    <row r="40" spans="1:12" ht="13.5">
      <c r="A40" s="43" t="s">
        <v>47</v>
      </c>
      <c r="B40" s="44" t="s">
        <v>46</v>
      </c>
      <c r="C40" s="45">
        <v>29474584</v>
      </c>
      <c r="D40" s="45">
        <v>36115231</v>
      </c>
      <c r="E40" s="46">
        <v>19489701</v>
      </c>
      <c r="F40" s="47">
        <v>32876705</v>
      </c>
      <c r="G40" s="45">
        <v>-2005022</v>
      </c>
      <c r="H40" s="46"/>
      <c r="I40" s="48">
        <v>43023019</v>
      </c>
      <c r="J40" s="49">
        <v>8600666</v>
      </c>
      <c r="K40" s="45">
        <v>14524136</v>
      </c>
      <c r="L40" s="46">
        <v>33382226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278658812</v>
      </c>
      <c r="D6" s="19">
        <v>287748113</v>
      </c>
      <c r="E6" s="20">
        <v>320740978</v>
      </c>
      <c r="F6" s="21">
        <v>327543773</v>
      </c>
      <c r="G6" s="19">
        <v>327834664</v>
      </c>
      <c r="H6" s="20">
        <v>323379494</v>
      </c>
      <c r="I6" s="22">
        <v>142527932</v>
      </c>
      <c r="J6" s="23">
        <v>341011440</v>
      </c>
      <c r="K6" s="19">
        <v>323960870</v>
      </c>
      <c r="L6" s="20">
        <v>383214582</v>
      </c>
    </row>
    <row r="7" spans="1:12" ht="13.5">
      <c r="A7" s="24" t="s">
        <v>19</v>
      </c>
      <c r="B7" s="18"/>
      <c r="C7" s="19">
        <v>127014572</v>
      </c>
      <c r="D7" s="19">
        <v>106123020</v>
      </c>
      <c r="E7" s="20">
        <v>148845399</v>
      </c>
      <c r="F7" s="21">
        <v>174359496</v>
      </c>
      <c r="G7" s="19">
        <v>160915068</v>
      </c>
      <c r="H7" s="20">
        <v>154424310</v>
      </c>
      <c r="I7" s="22">
        <v>178818983</v>
      </c>
      <c r="J7" s="23">
        <v>158325615</v>
      </c>
      <c r="K7" s="19">
        <v>140694612</v>
      </c>
      <c r="L7" s="20">
        <v>171994629</v>
      </c>
    </row>
    <row r="8" spans="1:12" ht="13.5">
      <c r="A8" s="24" t="s">
        <v>20</v>
      </c>
      <c r="B8" s="18"/>
      <c r="C8" s="19">
        <v>34338493</v>
      </c>
      <c r="D8" s="19">
        <v>41783933</v>
      </c>
      <c r="E8" s="20">
        <v>135966826</v>
      </c>
      <c r="F8" s="21">
        <v>77912931</v>
      </c>
      <c r="G8" s="19">
        <v>68033377</v>
      </c>
      <c r="H8" s="20">
        <v>87967830</v>
      </c>
      <c r="I8" s="22">
        <v>59819935</v>
      </c>
      <c r="J8" s="23">
        <v>59142180</v>
      </c>
      <c r="K8" s="19">
        <v>48384807</v>
      </c>
      <c r="L8" s="20">
        <v>45463196</v>
      </c>
    </row>
    <row r="9" spans="1:12" ht="13.5">
      <c r="A9" s="24" t="s">
        <v>21</v>
      </c>
      <c r="B9" s="18" t="s">
        <v>22</v>
      </c>
      <c r="C9" s="19">
        <v>169190674</v>
      </c>
      <c r="D9" s="19">
        <v>123930824</v>
      </c>
      <c r="E9" s="20">
        <v>138792329</v>
      </c>
      <c r="F9" s="21">
        <v>200962364</v>
      </c>
      <c r="G9" s="19">
        <v>202662366</v>
      </c>
      <c r="H9" s="20">
        <v>128155722</v>
      </c>
      <c r="I9" s="22">
        <v>264851545</v>
      </c>
      <c r="J9" s="23">
        <v>217730004</v>
      </c>
      <c r="K9" s="19">
        <v>218711000</v>
      </c>
      <c r="L9" s="20">
        <v>222685000</v>
      </c>
    </row>
    <row r="10" spans="1:12" ht="13.5">
      <c r="A10" s="24" t="s">
        <v>23</v>
      </c>
      <c r="B10" s="18" t="s">
        <v>22</v>
      </c>
      <c r="C10" s="19">
        <v>33547852</v>
      </c>
      <c r="D10" s="19">
        <v>47892000</v>
      </c>
      <c r="E10" s="20">
        <v>78704199</v>
      </c>
      <c r="F10" s="21">
        <v>121837650</v>
      </c>
      <c r="G10" s="19">
        <v>82280197</v>
      </c>
      <c r="H10" s="20"/>
      <c r="I10" s="22"/>
      <c r="J10" s="23">
        <v>197057383</v>
      </c>
      <c r="K10" s="19">
        <v>102880379</v>
      </c>
      <c r="L10" s="20">
        <v>130103313</v>
      </c>
    </row>
    <row r="11" spans="1:12" ht="13.5">
      <c r="A11" s="24" t="s">
        <v>24</v>
      </c>
      <c r="B11" s="18"/>
      <c r="C11" s="19">
        <v>14885300</v>
      </c>
      <c r="D11" s="19">
        <v>11454089</v>
      </c>
      <c r="E11" s="20">
        <v>13489448</v>
      </c>
      <c r="F11" s="21">
        <v>11103506</v>
      </c>
      <c r="G11" s="19">
        <v>8116913</v>
      </c>
      <c r="H11" s="20">
        <v>13727109</v>
      </c>
      <c r="I11" s="22">
        <v>5251457</v>
      </c>
      <c r="J11" s="23">
        <v>6982248</v>
      </c>
      <c r="K11" s="19">
        <v>4653788</v>
      </c>
      <c r="L11" s="20">
        <v>7845256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-562051294</v>
      </c>
      <c r="D14" s="19">
        <v>-576267045</v>
      </c>
      <c r="E14" s="20">
        <v>-828033335</v>
      </c>
      <c r="F14" s="21">
        <v>-725860222</v>
      </c>
      <c r="G14" s="19">
        <v>-708257588</v>
      </c>
      <c r="H14" s="20">
        <v>-300533697</v>
      </c>
      <c r="I14" s="22">
        <v>-444628399</v>
      </c>
      <c r="J14" s="23">
        <v>-769195992</v>
      </c>
      <c r="K14" s="19">
        <v>-734668870</v>
      </c>
      <c r="L14" s="20">
        <v>-855168284</v>
      </c>
    </row>
    <row r="15" spans="1:12" ht="13.5">
      <c r="A15" s="24" t="s">
        <v>28</v>
      </c>
      <c r="B15" s="18"/>
      <c r="C15" s="19">
        <v>-5909705</v>
      </c>
      <c r="D15" s="19">
        <v>-5262125</v>
      </c>
      <c r="E15" s="20">
        <v>-4252546</v>
      </c>
      <c r="F15" s="21">
        <v>-4373388</v>
      </c>
      <c r="G15" s="19">
        <v>-4085755</v>
      </c>
      <c r="H15" s="20">
        <v>1792586</v>
      </c>
      <c r="I15" s="22">
        <v>-3129629</v>
      </c>
      <c r="J15" s="23">
        <v>-4285752</v>
      </c>
      <c r="K15" s="19">
        <v>-4285757</v>
      </c>
      <c r="L15" s="20">
        <v>-4815477</v>
      </c>
    </row>
    <row r="16" spans="1:12" ht="13.5">
      <c r="A16" s="24" t="s">
        <v>29</v>
      </c>
      <c r="B16" s="18" t="s">
        <v>22</v>
      </c>
      <c r="C16" s="19">
        <v>-5777196</v>
      </c>
      <c r="D16" s="19">
        <v>-5868248</v>
      </c>
      <c r="E16" s="20">
        <v>-5519872</v>
      </c>
      <c r="F16" s="21">
        <v>-9508620</v>
      </c>
      <c r="G16" s="19">
        <v>-9353791</v>
      </c>
      <c r="H16" s="20">
        <v>-6469460</v>
      </c>
      <c r="I16" s="22"/>
      <c r="J16" s="23">
        <v>-8851056</v>
      </c>
      <c r="K16" s="19">
        <v>-8055056</v>
      </c>
      <c r="L16" s="20">
        <v>-9945049</v>
      </c>
    </row>
    <row r="17" spans="1:12" ht="13.5">
      <c r="A17" s="25" t="s">
        <v>30</v>
      </c>
      <c r="B17" s="26"/>
      <c r="C17" s="27">
        <f>SUM(C6:C16)</f>
        <v>83897508</v>
      </c>
      <c r="D17" s="27">
        <f aca="true" t="shared" si="0" ref="D17:L17">SUM(D6:D16)</f>
        <v>31534561</v>
      </c>
      <c r="E17" s="28">
        <f t="shared" si="0"/>
        <v>-1266574</v>
      </c>
      <c r="F17" s="29">
        <f t="shared" si="0"/>
        <v>173977490</v>
      </c>
      <c r="G17" s="27">
        <f t="shared" si="0"/>
        <v>128145451</v>
      </c>
      <c r="H17" s="30">
        <f t="shared" si="0"/>
        <v>402443894</v>
      </c>
      <c r="I17" s="29">
        <f t="shared" si="0"/>
        <v>203511824</v>
      </c>
      <c r="J17" s="31">
        <f t="shared" si="0"/>
        <v>197916070</v>
      </c>
      <c r="K17" s="27">
        <f t="shared" si="0"/>
        <v>92275773</v>
      </c>
      <c r="L17" s="28">
        <f t="shared" si="0"/>
        <v>91377166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1651665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804000</v>
      </c>
      <c r="K22" s="19"/>
      <c r="L22" s="20"/>
    </row>
    <row r="23" spans="1:12" ht="13.5">
      <c r="A23" s="24" t="s">
        <v>34</v>
      </c>
      <c r="B23" s="18"/>
      <c r="C23" s="39"/>
      <c r="D23" s="19">
        <v>-4105175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-79154267</v>
      </c>
      <c r="D26" s="19">
        <v>-82253824</v>
      </c>
      <c r="E26" s="20"/>
      <c r="F26" s="21">
        <v>-146428136</v>
      </c>
      <c r="G26" s="19">
        <v>-145645341</v>
      </c>
      <c r="H26" s="20">
        <v>-22868535</v>
      </c>
      <c r="I26" s="22">
        <v>-103176258</v>
      </c>
      <c r="J26" s="23">
        <v>-231642775</v>
      </c>
      <c r="K26" s="19">
        <v>-98289658</v>
      </c>
      <c r="L26" s="20">
        <v>-75563453</v>
      </c>
    </row>
    <row r="27" spans="1:12" ht="13.5">
      <c r="A27" s="25" t="s">
        <v>37</v>
      </c>
      <c r="B27" s="26"/>
      <c r="C27" s="27">
        <f>SUM(C21:C26)</f>
        <v>-79154267</v>
      </c>
      <c r="D27" s="27">
        <f aca="true" t="shared" si="1" ref="D27:L27">SUM(D21:D26)</f>
        <v>-84707334</v>
      </c>
      <c r="E27" s="28">
        <f t="shared" si="1"/>
        <v>0</v>
      </c>
      <c r="F27" s="29">
        <f t="shared" si="1"/>
        <v>-146428136</v>
      </c>
      <c r="G27" s="27">
        <f t="shared" si="1"/>
        <v>-145645341</v>
      </c>
      <c r="H27" s="28">
        <f t="shared" si="1"/>
        <v>-22868535</v>
      </c>
      <c r="I27" s="30">
        <f t="shared" si="1"/>
        <v>-103176258</v>
      </c>
      <c r="J27" s="31">
        <f t="shared" si="1"/>
        <v>-230838775</v>
      </c>
      <c r="K27" s="27">
        <f t="shared" si="1"/>
        <v>-98289658</v>
      </c>
      <c r="L27" s="28">
        <f t="shared" si="1"/>
        <v>-75563453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19328882</v>
      </c>
      <c r="D33" s="19"/>
      <c r="E33" s="20"/>
      <c r="F33" s="21">
        <v>800004</v>
      </c>
      <c r="G33" s="39">
        <v>800004</v>
      </c>
      <c r="H33" s="40"/>
      <c r="I33" s="42"/>
      <c r="J33" s="23">
        <v>599998</v>
      </c>
      <c r="K33" s="19">
        <v>900000</v>
      </c>
      <c r="L33" s="20">
        <v>1050000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-1926289</v>
      </c>
      <c r="D35" s="19">
        <v>-5713893</v>
      </c>
      <c r="E35" s="20"/>
      <c r="F35" s="21">
        <v>-7046479</v>
      </c>
      <c r="G35" s="19">
        <v>-7046479</v>
      </c>
      <c r="H35" s="20"/>
      <c r="I35" s="22">
        <v>-6778476</v>
      </c>
      <c r="J35" s="23">
        <v>-7728070</v>
      </c>
      <c r="K35" s="19">
        <v>-5624179</v>
      </c>
      <c r="L35" s="20"/>
    </row>
    <row r="36" spans="1:12" ht="13.5">
      <c r="A36" s="25" t="s">
        <v>43</v>
      </c>
      <c r="B36" s="26"/>
      <c r="C36" s="27">
        <f>SUM(C31:C35)</f>
        <v>17402593</v>
      </c>
      <c r="D36" s="27">
        <f aca="true" t="shared" si="2" ref="D36:L36">SUM(D31:D35)</f>
        <v>-5713893</v>
      </c>
      <c r="E36" s="28">
        <f t="shared" si="2"/>
        <v>0</v>
      </c>
      <c r="F36" s="29">
        <f t="shared" si="2"/>
        <v>-6246475</v>
      </c>
      <c r="G36" s="27">
        <f t="shared" si="2"/>
        <v>-6246475</v>
      </c>
      <c r="H36" s="28">
        <f t="shared" si="2"/>
        <v>0</v>
      </c>
      <c r="I36" s="30">
        <f t="shared" si="2"/>
        <v>-6778476</v>
      </c>
      <c r="J36" s="31">
        <f t="shared" si="2"/>
        <v>-7128072</v>
      </c>
      <c r="K36" s="27">
        <f t="shared" si="2"/>
        <v>-4724179</v>
      </c>
      <c r="L36" s="28">
        <f t="shared" si="2"/>
        <v>1050000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22145834</v>
      </c>
      <c r="D38" s="33">
        <f aca="true" t="shared" si="3" ref="D38:L38">+D17+D27+D36</f>
        <v>-58886666</v>
      </c>
      <c r="E38" s="34">
        <f t="shared" si="3"/>
        <v>-1266574</v>
      </c>
      <c r="F38" s="35">
        <f t="shared" si="3"/>
        <v>21302879</v>
      </c>
      <c r="G38" s="33">
        <f t="shared" si="3"/>
        <v>-23746365</v>
      </c>
      <c r="H38" s="34">
        <f t="shared" si="3"/>
        <v>379575359</v>
      </c>
      <c r="I38" s="36">
        <f t="shared" si="3"/>
        <v>93557090</v>
      </c>
      <c r="J38" s="37">
        <f t="shared" si="3"/>
        <v>-40050777</v>
      </c>
      <c r="K38" s="33">
        <f t="shared" si="3"/>
        <v>-10738064</v>
      </c>
      <c r="L38" s="34">
        <f t="shared" si="3"/>
        <v>16863713</v>
      </c>
    </row>
    <row r="39" spans="1:12" ht="13.5">
      <c r="A39" s="24" t="s">
        <v>45</v>
      </c>
      <c r="B39" s="18" t="s">
        <v>46</v>
      </c>
      <c r="C39" s="33"/>
      <c r="D39" s="33">
        <v>150715422</v>
      </c>
      <c r="E39" s="34">
        <v>83612956</v>
      </c>
      <c r="F39" s="35">
        <v>82602709</v>
      </c>
      <c r="G39" s="33">
        <v>119051190</v>
      </c>
      <c r="H39" s="34">
        <v>87141635</v>
      </c>
      <c r="I39" s="36"/>
      <c r="J39" s="37">
        <v>91721000</v>
      </c>
      <c r="K39" s="33">
        <v>51670222</v>
      </c>
      <c r="L39" s="34">
        <v>40932158</v>
      </c>
    </row>
    <row r="40" spans="1:12" ht="13.5">
      <c r="A40" s="43" t="s">
        <v>47</v>
      </c>
      <c r="B40" s="44" t="s">
        <v>46</v>
      </c>
      <c r="C40" s="45">
        <v>22145834</v>
      </c>
      <c r="D40" s="45">
        <v>91828756</v>
      </c>
      <c r="E40" s="46">
        <v>82346382</v>
      </c>
      <c r="F40" s="47">
        <v>103905588</v>
      </c>
      <c r="G40" s="45">
        <v>95304826</v>
      </c>
      <c r="H40" s="46"/>
      <c r="I40" s="48">
        <v>93557090</v>
      </c>
      <c r="J40" s="49">
        <v>51670222</v>
      </c>
      <c r="K40" s="45">
        <v>40932158</v>
      </c>
      <c r="L40" s="46">
        <v>57795871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286747035</v>
      </c>
      <c r="D7" s="19">
        <v>316947847</v>
      </c>
      <c r="E7" s="20">
        <v>324677646</v>
      </c>
      <c r="F7" s="21">
        <v>412090680</v>
      </c>
      <c r="G7" s="19">
        <v>412090684</v>
      </c>
      <c r="H7" s="20">
        <v>359615379</v>
      </c>
      <c r="I7" s="22">
        <v>285258057</v>
      </c>
      <c r="J7" s="23">
        <v>300350016</v>
      </c>
      <c r="K7" s="19">
        <v>315367512</v>
      </c>
      <c r="L7" s="20">
        <v>331135888</v>
      </c>
    </row>
    <row r="8" spans="1:12" ht="13.5">
      <c r="A8" s="24" t="s">
        <v>20</v>
      </c>
      <c r="B8" s="18"/>
      <c r="C8" s="19"/>
      <c r="D8" s="19">
        <v>14970417</v>
      </c>
      <c r="E8" s="20">
        <v>3285678</v>
      </c>
      <c r="F8" s="21">
        <v>12784584</v>
      </c>
      <c r="G8" s="19">
        <v>16465224</v>
      </c>
      <c r="H8" s="20">
        <v>52733340</v>
      </c>
      <c r="I8" s="22">
        <v>22614916</v>
      </c>
      <c r="J8" s="23">
        <v>13137167</v>
      </c>
      <c r="K8" s="19">
        <v>13794024</v>
      </c>
      <c r="L8" s="20">
        <v>14483725</v>
      </c>
    </row>
    <row r="9" spans="1:12" ht="13.5">
      <c r="A9" s="24" t="s">
        <v>21</v>
      </c>
      <c r="B9" s="18" t="s">
        <v>22</v>
      </c>
      <c r="C9" s="19">
        <v>432689683</v>
      </c>
      <c r="D9" s="19">
        <v>314425456</v>
      </c>
      <c r="E9" s="20">
        <v>386644223</v>
      </c>
      <c r="F9" s="21">
        <v>408661588</v>
      </c>
      <c r="G9" s="19">
        <v>421977952</v>
      </c>
      <c r="H9" s="20">
        <v>418860745</v>
      </c>
      <c r="I9" s="22">
        <v>391139000</v>
      </c>
      <c r="J9" s="23">
        <v>445808380</v>
      </c>
      <c r="K9" s="19">
        <v>470691550</v>
      </c>
      <c r="L9" s="20">
        <v>499106028</v>
      </c>
    </row>
    <row r="10" spans="1:12" ht="13.5">
      <c r="A10" s="24" t="s">
        <v>23</v>
      </c>
      <c r="B10" s="18" t="s">
        <v>22</v>
      </c>
      <c r="C10" s="19">
        <v>234306027</v>
      </c>
      <c r="D10" s="19">
        <v>391827718</v>
      </c>
      <c r="E10" s="20">
        <v>360596927</v>
      </c>
      <c r="F10" s="21">
        <v>310862000</v>
      </c>
      <c r="G10" s="19">
        <v>299462313</v>
      </c>
      <c r="H10" s="20">
        <v>415757962</v>
      </c>
      <c r="I10" s="22">
        <v>310298952</v>
      </c>
      <c r="J10" s="23">
        <v>279116329</v>
      </c>
      <c r="K10" s="19">
        <v>317814595</v>
      </c>
      <c r="L10" s="20">
        <v>352668025</v>
      </c>
    </row>
    <row r="11" spans="1:12" ht="13.5">
      <c r="A11" s="24" t="s">
        <v>24</v>
      </c>
      <c r="B11" s="18"/>
      <c r="C11" s="19">
        <v>14162737</v>
      </c>
      <c r="D11" s="19">
        <v>19514892</v>
      </c>
      <c r="E11" s="20">
        <v>30628193</v>
      </c>
      <c r="F11" s="21">
        <v>19355628</v>
      </c>
      <c r="G11" s="19">
        <v>20234446</v>
      </c>
      <c r="H11" s="20">
        <v>21388070</v>
      </c>
      <c r="I11" s="22">
        <v>28294849</v>
      </c>
      <c r="J11" s="23">
        <v>23506704</v>
      </c>
      <c r="K11" s="19">
        <v>24682032</v>
      </c>
      <c r="L11" s="20">
        <v>25916134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-528809731</v>
      </c>
      <c r="D14" s="19">
        <v>-610766720</v>
      </c>
      <c r="E14" s="20">
        <v>-677521060</v>
      </c>
      <c r="F14" s="21">
        <v>-620842500</v>
      </c>
      <c r="G14" s="19">
        <v>-770993505</v>
      </c>
      <c r="H14" s="20">
        <v>-852166972</v>
      </c>
      <c r="I14" s="22">
        <v>-732086001</v>
      </c>
      <c r="J14" s="23">
        <v>-761302915</v>
      </c>
      <c r="K14" s="19">
        <v>-799368054</v>
      </c>
      <c r="L14" s="20">
        <v>-839336457</v>
      </c>
    </row>
    <row r="15" spans="1:12" ht="13.5">
      <c r="A15" s="24" t="s">
        <v>28</v>
      </c>
      <c r="B15" s="18"/>
      <c r="C15" s="19">
        <v>-15817647</v>
      </c>
      <c r="D15" s="19">
        <v>-12812729</v>
      </c>
      <c r="E15" s="20">
        <v>-13556116</v>
      </c>
      <c r="F15" s="21">
        <v>-15775660</v>
      </c>
      <c r="G15" s="19">
        <v>-11000498</v>
      </c>
      <c r="H15" s="20">
        <v>-9920223</v>
      </c>
      <c r="I15" s="22">
        <v>-10164796</v>
      </c>
      <c r="J15" s="23">
        <v>-9771168</v>
      </c>
      <c r="K15" s="19">
        <v>-10259723</v>
      </c>
      <c r="L15" s="20">
        <v>-10772708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-37027536</v>
      </c>
      <c r="G16" s="19">
        <v>-17438227</v>
      </c>
      <c r="H16" s="20">
        <v>-131102353</v>
      </c>
      <c r="I16" s="22">
        <v>-36335454</v>
      </c>
      <c r="J16" s="23">
        <v>-18310140</v>
      </c>
      <c r="K16" s="19">
        <v>-19225645</v>
      </c>
      <c r="L16" s="20">
        <v>-20186927</v>
      </c>
    </row>
    <row r="17" spans="1:12" ht="13.5">
      <c r="A17" s="25" t="s">
        <v>30</v>
      </c>
      <c r="B17" s="26"/>
      <c r="C17" s="27">
        <f>SUM(C6:C16)</f>
        <v>423278104</v>
      </c>
      <c r="D17" s="27">
        <f aca="true" t="shared" si="0" ref="D17:L17">SUM(D6:D16)</f>
        <v>434106881</v>
      </c>
      <c r="E17" s="28">
        <f t="shared" si="0"/>
        <v>414755491</v>
      </c>
      <c r="F17" s="29">
        <f t="shared" si="0"/>
        <v>490108784</v>
      </c>
      <c r="G17" s="27">
        <f t="shared" si="0"/>
        <v>370798389</v>
      </c>
      <c r="H17" s="30">
        <f t="shared" si="0"/>
        <v>275165948</v>
      </c>
      <c r="I17" s="29">
        <f t="shared" si="0"/>
        <v>259019523</v>
      </c>
      <c r="J17" s="31">
        <f t="shared" si="0"/>
        <v>272534373</v>
      </c>
      <c r="K17" s="27">
        <f t="shared" si="0"/>
        <v>313496291</v>
      </c>
      <c r="L17" s="28">
        <f t="shared" si="0"/>
        <v>353013708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74919</v>
      </c>
      <c r="D21" s="19">
        <v>602216</v>
      </c>
      <c r="E21" s="20">
        <v>1173036</v>
      </c>
      <c r="F21" s="38"/>
      <c r="G21" s="39">
        <v>150000</v>
      </c>
      <c r="H21" s="40"/>
      <c r="I21" s="22">
        <v>900239</v>
      </c>
      <c r="J21" s="41"/>
      <c r="K21" s="39"/>
      <c r="L21" s="40"/>
    </row>
    <row r="22" spans="1:12" ht="13.5">
      <c r="A22" s="24" t="s">
        <v>33</v>
      </c>
      <c r="B22" s="18"/>
      <c r="C22" s="19">
        <v>62888</v>
      </c>
      <c r="D22" s="39"/>
      <c r="E22" s="40"/>
      <c r="F22" s="21"/>
      <c r="G22" s="19"/>
      <c r="H22" s="20"/>
      <c r="I22" s="22">
        <v>26842</v>
      </c>
      <c r="J22" s="23">
        <v>-310548</v>
      </c>
      <c r="K22" s="19">
        <v>-326076</v>
      </c>
      <c r="L22" s="20">
        <v>-342380</v>
      </c>
    </row>
    <row r="23" spans="1:12" ht="13.5">
      <c r="A23" s="24" t="s">
        <v>34</v>
      </c>
      <c r="B23" s="18"/>
      <c r="C23" s="39">
        <v>19382</v>
      </c>
      <c r="D23" s="19"/>
      <c r="E23" s="20"/>
      <c r="F23" s="38">
        <v>94728</v>
      </c>
      <c r="G23" s="39">
        <v>-150000</v>
      </c>
      <c r="H23" s="40">
        <v>126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-306216478</v>
      </c>
      <c r="D26" s="19">
        <v>-325003571</v>
      </c>
      <c r="E26" s="20">
        <v>-365259666</v>
      </c>
      <c r="F26" s="21">
        <v>-369147000</v>
      </c>
      <c r="G26" s="19">
        <v>-349233292</v>
      </c>
      <c r="H26" s="20">
        <v>-347987382</v>
      </c>
      <c r="I26" s="22">
        <v>-328616842</v>
      </c>
      <c r="J26" s="23">
        <v>-362325300</v>
      </c>
      <c r="K26" s="19">
        <v>-317814595</v>
      </c>
      <c r="L26" s="20">
        <v>-352668025</v>
      </c>
    </row>
    <row r="27" spans="1:12" ht="13.5">
      <c r="A27" s="25" t="s">
        <v>37</v>
      </c>
      <c r="B27" s="26"/>
      <c r="C27" s="27">
        <f>SUM(C21:C26)</f>
        <v>-306059289</v>
      </c>
      <c r="D27" s="27">
        <f aca="true" t="shared" si="1" ref="D27:L27">SUM(D21:D26)</f>
        <v>-324401355</v>
      </c>
      <c r="E27" s="28">
        <f t="shared" si="1"/>
        <v>-364086630</v>
      </c>
      <c r="F27" s="29">
        <f t="shared" si="1"/>
        <v>-369052272</v>
      </c>
      <c r="G27" s="27">
        <f t="shared" si="1"/>
        <v>-349233292</v>
      </c>
      <c r="H27" s="28">
        <f t="shared" si="1"/>
        <v>-347987256</v>
      </c>
      <c r="I27" s="30">
        <f t="shared" si="1"/>
        <v>-327689761</v>
      </c>
      <c r="J27" s="31">
        <f t="shared" si="1"/>
        <v>-362635848</v>
      </c>
      <c r="K27" s="27">
        <f t="shared" si="1"/>
        <v>-318140671</v>
      </c>
      <c r="L27" s="28">
        <f t="shared" si="1"/>
        <v>-353010405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420720</v>
      </c>
      <c r="G33" s="39">
        <v>273088</v>
      </c>
      <c r="H33" s="40">
        <v>224906</v>
      </c>
      <c r="I33" s="42">
        <v>224356</v>
      </c>
      <c r="J33" s="23">
        <v>1086480</v>
      </c>
      <c r="K33" s="19">
        <v>1140799</v>
      </c>
      <c r="L33" s="20">
        <v>1197839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-23480264</v>
      </c>
      <c r="D35" s="19">
        <v>-20483989</v>
      </c>
      <c r="E35" s="20">
        <v>-20957417</v>
      </c>
      <c r="F35" s="21">
        <v>-18277296</v>
      </c>
      <c r="G35" s="19">
        <v>-16301854</v>
      </c>
      <c r="H35" s="20">
        <v>-19080282</v>
      </c>
      <c r="I35" s="22">
        <v>-18763719</v>
      </c>
      <c r="J35" s="23">
        <v>-20714088</v>
      </c>
      <c r="K35" s="19">
        <v>-21749786</v>
      </c>
      <c r="L35" s="20">
        <v>-22837275</v>
      </c>
    </row>
    <row r="36" spans="1:12" ht="13.5">
      <c r="A36" s="25" t="s">
        <v>43</v>
      </c>
      <c r="B36" s="26"/>
      <c r="C36" s="27">
        <f>SUM(C31:C35)</f>
        <v>-23480264</v>
      </c>
      <c r="D36" s="27">
        <f aca="true" t="shared" si="2" ref="D36:L36">SUM(D31:D35)</f>
        <v>-20483989</v>
      </c>
      <c r="E36" s="28">
        <f t="shared" si="2"/>
        <v>-20957417</v>
      </c>
      <c r="F36" s="29">
        <f t="shared" si="2"/>
        <v>-17856576</v>
      </c>
      <c r="G36" s="27">
        <f t="shared" si="2"/>
        <v>-16028766</v>
      </c>
      <c r="H36" s="28">
        <f t="shared" si="2"/>
        <v>-18855376</v>
      </c>
      <c r="I36" s="30">
        <f t="shared" si="2"/>
        <v>-18539363</v>
      </c>
      <c r="J36" s="31">
        <f t="shared" si="2"/>
        <v>-19627608</v>
      </c>
      <c r="K36" s="27">
        <f t="shared" si="2"/>
        <v>-20608987</v>
      </c>
      <c r="L36" s="28">
        <f t="shared" si="2"/>
        <v>-21639436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93738551</v>
      </c>
      <c r="D38" s="33">
        <f aca="true" t="shared" si="3" ref="D38:L38">+D17+D27+D36</f>
        <v>89221537</v>
      </c>
      <c r="E38" s="34">
        <f t="shared" si="3"/>
        <v>29711444</v>
      </c>
      <c r="F38" s="35">
        <f t="shared" si="3"/>
        <v>103199936</v>
      </c>
      <c r="G38" s="33">
        <f t="shared" si="3"/>
        <v>5536331</v>
      </c>
      <c r="H38" s="34">
        <f t="shared" si="3"/>
        <v>-91676684</v>
      </c>
      <c r="I38" s="36">
        <f t="shared" si="3"/>
        <v>-87209601</v>
      </c>
      <c r="J38" s="37">
        <f t="shared" si="3"/>
        <v>-109729083</v>
      </c>
      <c r="K38" s="33">
        <f t="shared" si="3"/>
        <v>-25253367</v>
      </c>
      <c r="L38" s="34">
        <f t="shared" si="3"/>
        <v>-21636133</v>
      </c>
    </row>
    <row r="39" spans="1:12" ht="13.5">
      <c r="A39" s="24" t="s">
        <v>45</v>
      </c>
      <c r="B39" s="18" t="s">
        <v>46</v>
      </c>
      <c r="C39" s="33">
        <v>74886150</v>
      </c>
      <c r="D39" s="33">
        <v>157327897</v>
      </c>
      <c r="E39" s="34">
        <v>246549434</v>
      </c>
      <c r="F39" s="35">
        <v>263708830</v>
      </c>
      <c r="G39" s="33">
        <v>276260878</v>
      </c>
      <c r="H39" s="34">
        <v>276260878</v>
      </c>
      <c r="I39" s="36">
        <v>276260879</v>
      </c>
      <c r="J39" s="37">
        <v>281797210</v>
      </c>
      <c r="K39" s="33">
        <v>172068127</v>
      </c>
      <c r="L39" s="34">
        <v>146814760</v>
      </c>
    </row>
    <row r="40" spans="1:12" ht="13.5">
      <c r="A40" s="43" t="s">
        <v>47</v>
      </c>
      <c r="B40" s="44" t="s">
        <v>46</v>
      </c>
      <c r="C40" s="45">
        <v>168624701</v>
      </c>
      <c r="D40" s="45">
        <v>246549434</v>
      </c>
      <c r="E40" s="46">
        <v>276260878</v>
      </c>
      <c r="F40" s="47">
        <v>366908767</v>
      </c>
      <c r="G40" s="45">
        <v>281797209</v>
      </c>
      <c r="H40" s="46">
        <v>184584194</v>
      </c>
      <c r="I40" s="48">
        <v>189051278</v>
      </c>
      <c r="J40" s="49">
        <v>172068127</v>
      </c>
      <c r="K40" s="45">
        <v>146814760</v>
      </c>
      <c r="L40" s="46">
        <v>125178627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21783244</v>
      </c>
      <c r="D6" s="19">
        <v>18451253</v>
      </c>
      <c r="E6" s="20">
        <v>22720517</v>
      </c>
      <c r="F6" s="21">
        <v>26475000</v>
      </c>
      <c r="G6" s="19">
        <v>34000000</v>
      </c>
      <c r="H6" s="20">
        <v>26382313</v>
      </c>
      <c r="I6" s="22">
        <v>28011808</v>
      </c>
      <c r="J6" s="23">
        <v>27000000</v>
      </c>
      <c r="K6" s="19">
        <v>28000000</v>
      </c>
      <c r="L6" s="20">
        <v>30000000</v>
      </c>
    </row>
    <row r="7" spans="1:12" ht="13.5">
      <c r="A7" s="24" t="s">
        <v>19</v>
      </c>
      <c r="B7" s="18"/>
      <c r="C7" s="19">
        <v>1801290</v>
      </c>
      <c r="D7" s="19">
        <v>1374428</v>
      </c>
      <c r="E7" s="20"/>
      <c r="F7" s="21">
        <v>1573000</v>
      </c>
      <c r="G7" s="19"/>
      <c r="H7" s="20"/>
      <c r="I7" s="22"/>
      <c r="J7" s="23">
        <v>1700000</v>
      </c>
      <c r="K7" s="19">
        <v>1750000</v>
      </c>
      <c r="L7" s="20">
        <v>1800000</v>
      </c>
    </row>
    <row r="8" spans="1:12" ht="13.5">
      <c r="A8" s="24" t="s">
        <v>20</v>
      </c>
      <c r="B8" s="18"/>
      <c r="C8" s="19">
        <v>2603838</v>
      </c>
      <c r="D8" s="19">
        <v>2914928</v>
      </c>
      <c r="E8" s="20">
        <v>4045040</v>
      </c>
      <c r="F8" s="21">
        <v>3386000</v>
      </c>
      <c r="G8" s="19">
        <v>9240000</v>
      </c>
      <c r="H8" s="20">
        <v>18259799</v>
      </c>
      <c r="I8" s="22">
        <v>2933482</v>
      </c>
      <c r="J8" s="23">
        <v>3935000</v>
      </c>
      <c r="K8" s="19">
        <v>4240000</v>
      </c>
      <c r="L8" s="20">
        <v>4300000</v>
      </c>
    </row>
    <row r="9" spans="1:12" ht="13.5">
      <c r="A9" s="24" t="s">
        <v>21</v>
      </c>
      <c r="B9" s="18" t="s">
        <v>22</v>
      </c>
      <c r="C9" s="19">
        <v>65775000</v>
      </c>
      <c r="D9" s="19">
        <v>73922000</v>
      </c>
      <c r="E9" s="20">
        <v>107546000</v>
      </c>
      <c r="F9" s="21">
        <v>92511000</v>
      </c>
      <c r="G9" s="19">
        <v>92511000</v>
      </c>
      <c r="H9" s="20">
        <v>93911000</v>
      </c>
      <c r="I9" s="22">
        <v>87511000</v>
      </c>
      <c r="J9" s="23">
        <v>96674000</v>
      </c>
      <c r="K9" s="19">
        <v>97638000</v>
      </c>
      <c r="L9" s="20">
        <v>102570000</v>
      </c>
    </row>
    <row r="10" spans="1:12" ht="13.5">
      <c r="A10" s="24" t="s">
        <v>23</v>
      </c>
      <c r="B10" s="18" t="s">
        <v>22</v>
      </c>
      <c r="C10" s="19">
        <v>18888000</v>
      </c>
      <c r="D10" s="19">
        <v>34129000</v>
      </c>
      <c r="E10" s="20">
        <v>26764000</v>
      </c>
      <c r="F10" s="21">
        <v>26329000</v>
      </c>
      <c r="G10" s="19">
        <v>28829000</v>
      </c>
      <c r="H10" s="20">
        <v>28829000</v>
      </c>
      <c r="I10" s="22">
        <v>28829000</v>
      </c>
      <c r="J10" s="23">
        <v>39016000</v>
      </c>
      <c r="K10" s="19">
        <v>29443000</v>
      </c>
      <c r="L10" s="20">
        <v>30499000</v>
      </c>
    </row>
    <row r="11" spans="1:12" ht="13.5">
      <c r="A11" s="24" t="s">
        <v>24</v>
      </c>
      <c r="B11" s="18"/>
      <c r="C11" s="19">
        <v>846781</v>
      </c>
      <c r="D11" s="19">
        <v>1021014</v>
      </c>
      <c r="E11" s="20">
        <v>1644028</v>
      </c>
      <c r="F11" s="21">
        <v>9700000</v>
      </c>
      <c r="G11" s="19"/>
      <c r="H11" s="20"/>
      <c r="I11" s="22">
        <v>1123868</v>
      </c>
      <c r="J11" s="23">
        <v>5450000</v>
      </c>
      <c r="K11" s="19">
        <v>4825000</v>
      </c>
      <c r="L11" s="20">
        <v>4400000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-78318443</v>
      </c>
      <c r="D14" s="19">
        <v>-90282780</v>
      </c>
      <c r="E14" s="20">
        <v>-111773419</v>
      </c>
      <c r="F14" s="21">
        <v>-122647000</v>
      </c>
      <c r="G14" s="19">
        <v>-121069000</v>
      </c>
      <c r="H14" s="20">
        <v>-223052507</v>
      </c>
      <c r="I14" s="22">
        <v>-115397490</v>
      </c>
      <c r="J14" s="23">
        <v>-123711000</v>
      </c>
      <c r="K14" s="19">
        <v>-127451000</v>
      </c>
      <c r="L14" s="20">
        <v>-134943000</v>
      </c>
    </row>
    <row r="15" spans="1:12" ht="13.5">
      <c r="A15" s="24" t="s">
        <v>28</v>
      </c>
      <c r="B15" s="18"/>
      <c r="C15" s="19">
        <v>-1838540</v>
      </c>
      <c r="D15" s="19">
        <v>-1569658</v>
      </c>
      <c r="E15" s="20">
        <v>-1217079</v>
      </c>
      <c r="F15" s="21">
        <v>-1800000</v>
      </c>
      <c r="G15" s="19">
        <v>-1500000</v>
      </c>
      <c r="H15" s="20"/>
      <c r="I15" s="22">
        <v>-836957</v>
      </c>
      <c r="J15" s="23">
        <v>-1200000</v>
      </c>
      <c r="K15" s="19">
        <v>-1100000</v>
      </c>
      <c r="L15" s="20">
        <v>-1000000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-2000000</v>
      </c>
      <c r="G16" s="19">
        <v>-1500000</v>
      </c>
      <c r="H16" s="20"/>
      <c r="I16" s="22"/>
      <c r="J16" s="23">
        <v>-2000000</v>
      </c>
      <c r="K16" s="19">
        <v>-2000000</v>
      </c>
      <c r="L16" s="20">
        <v>-2000000</v>
      </c>
    </row>
    <row r="17" spans="1:12" ht="13.5">
      <c r="A17" s="25" t="s">
        <v>30</v>
      </c>
      <c r="B17" s="26"/>
      <c r="C17" s="27">
        <f>SUM(C6:C16)</f>
        <v>31541170</v>
      </c>
      <c r="D17" s="27">
        <f aca="true" t="shared" si="0" ref="D17:L17">SUM(D6:D16)</f>
        <v>39960185</v>
      </c>
      <c r="E17" s="28">
        <f t="shared" si="0"/>
        <v>49729087</v>
      </c>
      <c r="F17" s="29">
        <f t="shared" si="0"/>
        <v>33527000</v>
      </c>
      <c r="G17" s="27">
        <f t="shared" si="0"/>
        <v>40511000</v>
      </c>
      <c r="H17" s="30">
        <f t="shared" si="0"/>
        <v>-55670395</v>
      </c>
      <c r="I17" s="29">
        <f t="shared" si="0"/>
        <v>32174711</v>
      </c>
      <c r="J17" s="31">
        <f t="shared" si="0"/>
        <v>46864000</v>
      </c>
      <c r="K17" s="27">
        <f t="shared" si="0"/>
        <v>35345000</v>
      </c>
      <c r="L17" s="28">
        <f t="shared" si="0"/>
        <v>35626000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124498</v>
      </c>
      <c r="F21" s="38">
        <v>500000</v>
      </c>
      <c r="G21" s="39">
        <v>500000</v>
      </c>
      <c r="H21" s="40"/>
      <c r="I21" s="22">
        <v>1580913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-725844</v>
      </c>
      <c r="D24" s="19">
        <v>404261</v>
      </c>
      <c r="E24" s="20">
        <v>-2047146</v>
      </c>
      <c r="F24" s="21"/>
      <c r="G24" s="19"/>
      <c r="H24" s="20">
        <v>97878692</v>
      </c>
      <c r="I24" s="22">
        <v>1688320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-24544844</v>
      </c>
      <c r="D26" s="19">
        <v>-37038826</v>
      </c>
      <c r="E26" s="20">
        <v>-43855028</v>
      </c>
      <c r="F26" s="21">
        <v>-28629000</v>
      </c>
      <c r="G26" s="19">
        <v>-40729000</v>
      </c>
      <c r="H26" s="20">
        <v>-38659086</v>
      </c>
      <c r="I26" s="22">
        <v>-31084815</v>
      </c>
      <c r="J26" s="23">
        <v>-40516000</v>
      </c>
      <c r="K26" s="19">
        <v>-29443000</v>
      </c>
      <c r="L26" s="20">
        <v>-30499000</v>
      </c>
    </row>
    <row r="27" spans="1:12" ht="13.5">
      <c r="A27" s="25" t="s">
        <v>37</v>
      </c>
      <c r="B27" s="26"/>
      <c r="C27" s="27">
        <f>SUM(C21:C26)</f>
        <v>-25270688</v>
      </c>
      <c r="D27" s="27">
        <f aca="true" t="shared" si="1" ref="D27:L27">SUM(D21:D26)</f>
        <v>-36634565</v>
      </c>
      <c r="E27" s="28">
        <f t="shared" si="1"/>
        <v>-45777676</v>
      </c>
      <c r="F27" s="29">
        <f t="shared" si="1"/>
        <v>-28129000</v>
      </c>
      <c r="G27" s="27">
        <f t="shared" si="1"/>
        <v>-40229000</v>
      </c>
      <c r="H27" s="28">
        <f t="shared" si="1"/>
        <v>59219606</v>
      </c>
      <c r="I27" s="30">
        <f t="shared" si="1"/>
        <v>-27815582</v>
      </c>
      <c r="J27" s="31">
        <f t="shared" si="1"/>
        <v>-40516000</v>
      </c>
      <c r="K27" s="27">
        <f t="shared" si="1"/>
        <v>-29443000</v>
      </c>
      <c r="L27" s="28">
        <f t="shared" si="1"/>
        <v>-30499000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-5979700</v>
      </c>
      <c r="D35" s="19">
        <v>-3520486</v>
      </c>
      <c r="E35" s="20">
        <v>-3842564</v>
      </c>
      <c r="F35" s="21">
        <v>-3250000</v>
      </c>
      <c r="G35" s="19">
        <v>-4300000</v>
      </c>
      <c r="H35" s="20">
        <v>-3255628</v>
      </c>
      <c r="I35" s="22">
        <v>-4068338</v>
      </c>
      <c r="J35" s="23">
        <v>-3000000</v>
      </c>
      <c r="K35" s="19">
        <v>-3000000</v>
      </c>
      <c r="L35" s="20"/>
    </row>
    <row r="36" spans="1:12" ht="13.5">
      <c r="A36" s="25" t="s">
        <v>43</v>
      </c>
      <c r="B36" s="26"/>
      <c r="C36" s="27">
        <f>SUM(C31:C35)</f>
        <v>-5979700</v>
      </c>
      <c r="D36" s="27">
        <f aca="true" t="shared" si="2" ref="D36:L36">SUM(D31:D35)</f>
        <v>-3520486</v>
      </c>
      <c r="E36" s="28">
        <f t="shared" si="2"/>
        <v>-3842564</v>
      </c>
      <c r="F36" s="29">
        <f t="shared" si="2"/>
        <v>-3250000</v>
      </c>
      <c r="G36" s="27">
        <f t="shared" si="2"/>
        <v>-4300000</v>
      </c>
      <c r="H36" s="28">
        <f t="shared" si="2"/>
        <v>-3255628</v>
      </c>
      <c r="I36" s="30">
        <f t="shared" si="2"/>
        <v>-4068338</v>
      </c>
      <c r="J36" s="31">
        <f t="shared" si="2"/>
        <v>-3000000</v>
      </c>
      <c r="K36" s="27">
        <f t="shared" si="2"/>
        <v>-3000000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290782</v>
      </c>
      <c r="D38" s="33">
        <f aca="true" t="shared" si="3" ref="D38:L38">+D17+D27+D36</f>
        <v>-194866</v>
      </c>
      <c r="E38" s="34">
        <f t="shared" si="3"/>
        <v>108847</v>
      </c>
      <c r="F38" s="35">
        <f t="shared" si="3"/>
        <v>2148000</v>
      </c>
      <c r="G38" s="33">
        <f t="shared" si="3"/>
        <v>-4018000</v>
      </c>
      <c r="H38" s="34">
        <f t="shared" si="3"/>
        <v>293583</v>
      </c>
      <c r="I38" s="36">
        <f t="shared" si="3"/>
        <v>290791</v>
      </c>
      <c r="J38" s="37">
        <f t="shared" si="3"/>
        <v>3348000</v>
      </c>
      <c r="K38" s="33">
        <f t="shared" si="3"/>
        <v>2902000</v>
      </c>
      <c r="L38" s="34">
        <f t="shared" si="3"/>
        <v>5127000</v>
      </c>
    </row>
    <row r="39" spans="1:12" ht="13.5">
      <c r="A39" s="24" t="s">
        <v>45</v>
      </c>
      <c r="B39" s="18" t="s">
        <v>46</v>
      </c>
      <c r="C39" s="33">
        <v>432453</v>
      </c>
      <c r="D39" s="33">
        <v>722925</v>
      </c>
      <c r="E39" s="34">
        <v>528060</v>
      </c>
      <c r="F39" s="35">
        <v>2213527</v>
      </c>
      <c r="G39" s="33">
        <v>7834928</v>
      </c>
      <c r="H39" s="34">
        <v>585873</v>
      </c>
      <c r="I39" s="36">
        <v>636907</v>
      </c>
      <c r="J39" s="37">
        <v>1316928</v>
      </c>
      <c r="K39" s="33">
        <v>4664928</v>
      </c>
      <c r="L39" s="34">
        <v>7566928</v>
      </c>
    </row>
    <row r="40" spans="1:12" ht="13.5">
      <c r="A40" s="43" t="s">
        <v>47</v>
      </c>
      <c r="B40" s="44" t="s">
        <v>46</v>
      </c>
      <c r="C40" s="45">
        <v>723235</v>
      </c>
      <c r="D40" s="45">
        <v>528059</v>
      </c>
      <c r="E40" s="46">
        <v>636907</v>
      </c>
      <c r="F40" s="47">
        <v>4361527</v>
      </c>
      <c r="G40" s="45">
        <v>3816928</v>
      </c>
      <c r="H40" s="46">
        <v>879456</v>
      </c>
      <c r="I40" s="48">
        <v>927698</v>
      </c>
      <c r="J40" s="49">
        <v>4664928</v>
      </c>
      <c r="K40" s="45">
        <v>7566928</v>
      </c>
      <c r="L40" s="46">
        <v>12693928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130559107</v>
      </c>
      <c r="D6" s="19">
        <v>143602555</v>
      </c>
      <c r="E6" s="20">
        <v>162203280</v>
      </c>
      <c r="F6" s="21">
        <v>161186940</v>
      </c>
      <c r="G6" s="19">
        <v>157163212</v>
      </c>
      <c r="H6" s="20">
        <v>161928382</v>
      </c>
      <c r="I6" s="22">
        <v>181184972</v>
      </c>
      <c r="J6" s="23">
        <v>166705297</v>
      </c>
      <c r="K6" s="19">
        <v>176540908</v>
      </c>
      <c r="L6" s="20">
        <v>186780281</v>
      </c>
    </row>
    <row r="7" spans="1:12" ht="13.5">
      <c r="A7" s="24" t="s">
        <v>19</v>
      </c>
      <c r="B7" s="18"/>
      <c r="C7" s="19">
        <v>56460833</v>
      </c>
      <c r="D7" s="19">
        <v>57767738</v>
      </c>
      <c r="E7" s="20">
        <v>52233821</v>
      </c>
      <c r="F7" s="21">
        <v>72509050</v>
      </c>
      <c r="G7" s="19">
        <v>71685084</v>
      </c>
      <c r="H7" s="20">
        <v>76415439</v>
      </c>
      <c r="I7" s="22">
        <v>68159854</v>
      </c>
      <c r="J7" s="23">
        <v>75790197</v>
      </c>
      <c r="K7" s="19">
        <v>77019511</v>
      </c>
      <c r="L7" s="20">
        <v>78616011</v>
      </c>
    </row>
    <row r="8" spans="1:12" ht="13.5">
      <c r="A8" s="24" t="s">
        <v>20</v>
      </c>
      <c r="B8" s="18"/>
      <c r="C8" s="19">
        <v>15910008</v>
      </c>
      <c r="D8" s="19">
        <v>17299091</v>
      </c>
      <c r="E8" s="20">
        <v>11556277</v>
      </c>
      <c r="F8" s="21">
        <v>24995679</v>
      </c>
      <c r="G8" s="19">
        <v>24278067</v>
      </c>
      <c r="H8" s="20">
        <v>23956606</v>
      </c>
      <c r="I8" s="22">
        <v>16789299</v>
      </c>
      <c r="J8" s="23">
        <v>34483273</v>
      </c>
      <c r="K8" s="19">
        <v>36534727</v>
      </c>
      <c r="L8" s="20">
        <v>38653741</v>
      </c>
    </row>
    <row r="9" spans="1:12" ht="13.5">
      <c r="A9" s="24" t="s">
        <v>21</v>
      </c>
      <c r="B9" s="18" t="s">
        <v>22</v>
      </c>
      <c r="C9" s="19">
        <v>43893000</v>
      </c>
      <c r="D9" s="19">
        <v>41277662</v>
      </c>
      <c r="E9" s="20">
        <v>53691873</v>
      </c>
      <c r="F9" s="21">
        <v>61469000</v>
      </c>
      <c r="G9" s="19">
        <v>61816941</v>
      </c>
      <c r="H9" s="20">
        <v>51787000</v>
      </c>
      <c r="I9" s="22">
        <v>61197287</v>
      </c>
      <c r="J9" s="23">
        <v>89081000</v>
      </c>
      <c r="K9" s="19">
        <v>70550000</v>
      </c>
      <c r="L9" s="20">
        <v>70427000</v>
      </c>
    </row>
    <row r="10" spans="1:12" ht="13.5">
      <c r="A10" s="24" t="s">
        <v>23</v>
      </c>
      <c r="B10" s="18" t="s">
        <v>22</v>
      </c>
      <c r="C10" s="19">
        <v>34912000</v>
      </c>
      <c r="D10" s="19">
        <v>61699000</v>
      </c>
      <c r="E10" s="20">
        <v>17439945</v>
      </c>
      <c r="F10" s="21">
        <v>21866000</v>
      </c>
      <c r="G10" s="19">
        <v>21866000</v>
      </c>
      <c r="H10" s="20">
        <v>15866000</v>
      </c>
      <c r="I10" s="22">
        <v>26047165</v>
      </c>
      <c r="J10" s="23">
        <v>23400000</v>
      </c>
      <c r="K10" s="19">
        <v>24500000</v>
      </c>
      <c r="L10" s="20">
        <v>25700000</v>
      </c>
    </row>
    <row r="11" spans="1:12" ht="13.5">
      <c r="A11" s="24" t="s">
        <v>24</v>
      </c>
      <c r="B11" s="18"/>
      <c r="C11" s="19">
        <v>3523914</v>
      </c>
      <c r="D11" s="19">
        <v>4396054</v>
      </c>
      <c r="E11" s="20">
        <v>5348636</v>
      </c>
      <c r="F11" s="21">
        <v>5449339</v>
      </c>
      <c r="G11" s="19">
        <v>4465584</v>
      </c>
      <c r="H11" s="20">
        <v>2227778</v>
      </c>
      <c r="I11" s="22">
        <v>4176321</v>
      </c>
      <c r="J11" s="23">
        <v>4813939</v>
      </c>
      <c r="K11" s="19">
        <v>5097961</v>
      </c>
      <c r="L11" s="20">
        <v>5393644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-217126550</v>
      </c>
      <c r="D14" s="19">
        <v>-257562695</v>
      </c>
      <c r="E14" s="20">
        <v>-285544335</v>
      </c>
      <c r="F14" s="21">
        <v>-306736355</v>
      </c>
      <c r="G14" s="19">
        <v>-217539780</v>
      </c>
      <c r="H14" s="20">
        <v>-316600614</v>
      </c>
      <c r="I14" s="22">
        <v>-372748574</v>
      </c>
      <c r="J14" s="23">
        <v>-354693874</v>
      </c>
      <c r="K14" s="19">
        <v>-346658201</v>
      </c>
      <c r="L14" s="20">
        <v>-358437447</v>
      </c>
    </row>
    <row r="15" spans="1:12" ht="13.5">
      <c r="A15" s="24" t="s">
        <v>28</v>
      </c>
      <c r="B15" s="18"/>
      <c r="C15" s="19">
        <v>-4297368</v>
      </c>
      <c r="D15" s="19">
        <v>-3642564</v>
      </c>
      <c r="E15" s="20">
        <v>-3441913</v>
      </c>
      <c r="F15" s="21">
        <v>-5127488</v>
      </c>
      <c r="G15" s="19">
        <v>-103403777</v>
      </c>
      <c r="H15" s="20">
        <v>-2536704</v>
      </c>
      <c r="I15" s="22"/>
      <c r="J15" s="23">
        <v>-5408985</v>
      </c>
      <c r="K15" s="19">
        <v>-5728114</v>
      </c>
      <c r="L15" s="20">
        <v>-6060345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-3515936</v>
      </c>
      <c r="G16" s="19">
        <v>-3515936</v>
      </c>
      <c r="H16" s="20">
        <v>-1184330</v>
      </c>
      <c r="I16" s="22">
        <v>-10912144</v>
      </c>
      <c r="J16" s="23">
        <v>-3730408</v>
      </c>
      <c r="K16" s="19">
        <v>-3950502</v>
      </c>
      <c r="L16" s="20">
        <v>-4179631</v>
      </c>
    </row>
    <row r="17" spans="1:12" ht="13.5">
      <c r="A17" s="25" t="s">
        <v>30</v>
      </c>
      <c r="B17" s="26"/>
      <c r="C17" s="27">
        <f>SUM(C6:C16)</f>
        <v>63834944</v>
      </c>
      <c r="D17" s="27">
        <f aca="true" t="shared" si="0" ref="D17:L17">SUM(D6:D16)</f>
        <v>64836841</v>
      </c>
      <c r="E17" s="28">
        <f t="shared" si="0"/>
        <v>13487584</v>
      </c>
      <c r="F17" s="29">
        <f t="shared" si="0"/>
        <v>32096229</v>
      </c>
      <c r="G17" s="27">
        <f t="shared" si="0"/>
        <v>16815395</v>
      </c>
      <c r="H17" s="30">
        <f t="shared" si="0"/>
        <v>11859557</v>
      </c>
      <c r="I17" s="29">
        <f t="shared" si="0"/>
        <v>-26105820</v>
      </c>
      <c r="J17" s="31">
        <f t="shared" si="0"/>
        <v>30440439</v>
      </c>
      <c r="K17" s="27">
        <f t="shared" si="0"/>
        <v>33906290</v>
      </c>
      <c r="L17" s="28">
        <f t="shared" si="0"/>
        <v>36893254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-2462016</v>
      </c>
      <c r="D21" s="19"/>
      <c r="E21" s="20"/>
      <c r="F21" s="38"/>
      <c r="G21" s="39"/>
      <c r="H21" s="40"/>
      <c r="I21" s="22">
        <v>-4477396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-14948998</v>
      </c>
      <c r="D24" s="19">
        <v>-8750458</v>
      </c>
      <c r="E24" s="20">
        <v>5510172</v>
      </c>
      <c r="F24" s="21"/>
      <c r="G24" s="19"/>
      <c r="H24" s="20"/>
      <c r="I24" s="22">
        <v>28364254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-34205587</v>
      </c>
      <c r="D26" s="19">
        <v>-54178741</v>
      </c>
      <c r="E26" s="20">
        <v>-19041037</v>
      </c>
      <c r="F26" s="21">
        <v>-29147641</v>
      </c>
      <c r="G26" s="19">
        <v>-40079169</v>
      </c>
      <c r="H26" s="20">
        <v>-37587072</v>
      </c>
      <c r="I26" s="22"/>
      <c r="J26" s="23">
        <v>-30406771</v>
      </c>
      <c r="K26" s="19">
        <v>-26412571</v>
      </c>
      <c r="L26" s="20">
        <v>-27722432</v>
      </c>
    </row>
    <row r="27" spans="1:12" ht="13.5">
      <c r="A27" s="25" t="s">
        <v>37</v>
      </c>
      <c r="B27" s="26"/>
      <c r="C27" s="27">
        <f>SUM(C21:C26)</f>
        <v>-51616601</v>
      </c>
      <c r="D27" s="27">
        <f aca="true" t="shared" si="1" ref="D27:L27">SUM(D21:D26)</f>
        <v>-62929199</v>
      </c>
      <c r="E27" s="28">
        <f t="shared" si="1"/>
        <v>-13530865</v>
      </c>
      <c r="F27" s="29">
        <f t="shared" si="1"/>
        <v>-29147641</v>
      </c>
      <c r="G27" s="27">
        <f t="shared" si="1"/>
        <v>-40079169</v>
      </c>
      <c r="H27" s="28">
        <f t="shared" si="1"/>
        <v>-37587072</v>
      </c>
      <c r="I27" s="30">
        <f t="shared" si="1"/>
        <v>23886858</v>
      </c>
      <c r="J27" s="31">
        <f t="shared" si="1"/>
        <v>-30406771</v>
      </c>
      <c r="K27" s="27">
        <f t="shared" si="1"/>
        <v>-26412571</v>
      </c>
      <c r="L27" s="28">
        <f t="shared" si="1"/>
        <v>-27722432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>
        <v>3139370</v>
      </c>
      <c r="J31" s="23"/>
      <c r="K31" s="19"/>
      <c r="L31" s="20"/>
    </row>
    <row r="32" spans="1:12" ht="13.5">
      <c r="A32" s="24" t="s">
        <v>40</v>
      </c>
      <c r="B32" s="18"/>
      <c r="C32" s="19">
        <v>1110787</v>
      </c>
      <c r="D32" s="19">
        <v>148063</v>
      </c>
      <c r="E32" s="20">
        <v>1317304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66907</v>
      </c>
      <c r="D33" s="19">
        <v>-78725</v>
      </c>
      <c r="E33" s="20">
        <v>97906</v>
      </c>
      <c r="F33" s="21">
        <v>182059</v>
      </c>
      <c r="G33" s="39">
        <v>264919</v>
      </c>
      <c r="H33" s="40">
        <v>189803</v>
      </c>
      <c r="I33" s="42">
        <v>138748</v>
      </c>
      <c r="J33" s="23"/>
      <c r="K33" s="19">
        <v>2397</v>
      </c>
      <c r="L33" s="20">
        <v>2399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-2445439</v>
      </c>
      <c r="D35" s="19">
        <v>-2549568</v>
      </c>
      <c r="E35" s="20">
        <v>-2678887</v>
      </c>
      <c r="F35" s="21">
        <v>-2805152</v>
      </c>
      <c r="G35" s="19">
        <v>-2805152</v>
      </c>
      <c r="H35" s="20">
        <v>-3236068</v>
      </c>
      <c r="I35" s="22">
        <v>2824026</v>
      </c>
      <c r="J35" s="23">
        <v>-3386736</v>
      </c>
      <c r="K35" s="19">
        <v>-3454471</v>
      </c>
      <c r="L35" s="20">
        <v>-3523560</v>
      </c>
    </row>
    <row r="36" spans="1:12" ht="13.5">
      <c r="A36" s="25" t="s">
        <v>43</v>
      </c>
      <c r="B36" s="26"/>
      <c r="C36" s="27">
        <f>SUM(C31:C35)</f>
        <v>-1267745</v>
      </c>
      <c r="D36" s="27">
        <f aca="true" t="shared" si="2" ref="D36:L36">SUM(D31:D35)</f>
        <v>-2480230</v>
      </c>
      <c r="E36" s="28">
        <f t="shared" si="2"/>
        <v>-1263677</v>
      </c>
      <c r="F36" s="29">
        <f t="shared" si="2"/>
        <v>-2623093</v>
      </c>
      <c r="G36" s="27">
        <f t="shared" si="2"/>
        <v>-2540233</v>
      </c>
      <c r="H36" s="28">
        <f t="shared" si="2"/>
        <v>-3046265</v>
      </c>
      <c r="I36" s="30">
        <f t="shared" si="2"/>
        <v>6102144</v>
      </c>
      <c r="J36" s="31">
        <f t="shared" si="2"/>
        <v>-3386736</v>
      </c>
      <c r="K36" s="27">
        <f t="shared" si="2"/>
        <v>-3452074</v>
      </c>
      <c r="L36" s="28">
        <f t="shared" si="2"/>
        <v>-3521161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10950598</v>
      </c>
      <c r="D38" s="33">
        <f aca="true" t="shared" si="3" ref="D38:L38">+D17+D27+D36</f>
        <v>-572588</v>
      </c>
      <c r="E38" s="34">
        <f t="shared" si="3"/>
        <v>-1306958</v>
      </c>
      <c r="F38" s="35">
        <f t="shared" si="3"/>
        <v>325495</v>
      </c>
      <c r="G38" s="33">
        <f t="shared" si="3"/>
        <v>-25804007</v>
      </c>
      <c r="H38" s="34">
        <f t="shared" si="3"/>
        <v>-28773780</v>
      </c>
      <c r="I38" s="36">
        <f t="shared" si="3"/>
        <v>3883182</v>
      </c>
      <c r="J38" s="37">
        <f t="shared" si="3"/>
        <v>-3353068</v>
      </c>
      <c r="K38" s="33">
        <f t="shared" si="3"/>
        <v>4041645</v>
      </c>
      <c r="L38" s="34">
        <f t="shared" si="3"/>
        <v>5649661</v>
      </c>
    </row>
    <row r="39" spans="1:12" ht="13.5">
      <c r="A39" s="24" t="s">
        <v>45</v>
      </c>
      <c r="B39" s="18" t="s">
        <v>46</v>
      </c>
      <c r="C39" s="33">
        <v>-2274779</v>
      </c>
      <c r="D39" s="33">
        <v>8675819</v>
      </c>
      <c r="E39" s="34">
        <v>8103231</v>
      </c>
      <c r="F39" s="35">
        <v>24989028</v>
      </c>
      <c r="G39" s="33">
        <v>39834510</v>
      </c>
      <c r="H39" s="34">
        <v>40648304</v>
      </c>
      <c r="I39" s="36">
        <v>6796232</v>
      </c>
      <c r="J39" s="37">
        <v>14030507</v>
      </c>
      <c r="K39" s="33">
        <v>10677440</v>
      </c>
      <c r="L39" s="34">
        <v>14719085</v>
      </c>
    </row>
    <row r="40" spans="1:12" ht="13.5">
      <c r="A40" s="43" t="s">
        <v>47</v>
      </c>
      <c r="B40" s="44" t="s">
        <v>46</v>
      </c>
      <c r="C40" s="45">
        <v>8675819</v>
      </c>
      <c r="D40" s="45">
        <v>8103231</v>
      </c>
      <c r="E40" s="46">
        <v>6796273</v>
      </c>
      <c r="F40" s="47">
        <v>25314524</v>
      </c>
      <c r="G40" s="45">
        <v>14030503</v>
      </c>
      <c r="H40" s="46">
        <v>11874524</v>
      </c>
      <c r="I40" s="48">
        <v>10679414</v>
      </c>
      <c r="J40" s="49">
        <v>10677440</v>
      </c>
      <c r="K40" s="45">
        <v>14719085</v>
      </c>
      <c r="L40" s="46">
        <v>20368746</v>
      </c>
    </row>
    <row r="41" spans="1:12" ht="13.5">
      <c r="A41" s="50" t="s">
        <v>102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104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2018-06-04T15:21:57Z</dcterms:created>
  <dcterms:modified xsi:type="dcterms:W3CDTF">2018-06-04T15:22:47Z</dcterms:modified>
  <cp:category/>
  <cp:version/>
  <cp:contentType/>
  <cp:contentStatus/>
</cp:coreProperties>
</file>