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'DC33'!$A$1:$L$43</definedName>
    <definedName name="_xlnm.Print_Area" localSheetId="11">'DC34'!$A$1:$L$43</definedName>
    <definedName name="_xlnm.Print_Area" localSheetId="16">'DC35'!$A$1:$L$43</definedName>
    <definedName name="_xlnm.Print_Area" localSheetId="22">'DC36'!$A$1:$L$43</definedName>
    <definedName name="_xlnm.Print_Area" localSheetId="27">'DC47'!$A$1:$L$43</definedName>
    <definedName name="_xlnm.Print_Area" localSheetId="1">'LIM331'!$A$1:$L$43</definedName>
    <definedName name="_xlnm.Print_Area" localSheetId="2">'LIM332'!$A$1:$L$43</definedName>
    <definedName name="_xlnm.Print_Area" localSheetId="3">'LIM333'!$A$1:$L$43</definedName>
    <definedName name="_xlnm.Print_Area" localSheetId="4">'LIM334'!$A$1:$L$43</definedName>
    <definedName name="_xlnm.Print_Area" localSheetId="5">'LIM335'!$A$1:$L$43</definedName>
    <definedName name="_xlnm.Print_Area" localSheetId="7">'LIM341'!$A$1:$L$43</definedName>
    <definedName name="_xlnm.Print_Area" localSheetId="8">'LIM343'!$A$1:$L$43</definedName>
    <definedName name="_xlnm.Print_Area" localSheetId="9">'LIM344'!$A$1:$L$43</definedName>
    <definedName name="_xlnm.Print_Area" localSheetId="10">'LIM345'!$A$1:$L$43</definedName>
    <definedName name="_xlnm.Print_Area" localSheetId="12">'LIM351'!$A$1:$L$43</definedName>
    <definedName name="_xlnm.Print_Area" localSheetId="13">'LIM353'!$A$1:$L$43</definedName>
    <definedName name="_xlnm.Print_Area" localSheetId="14">'LIM354'!$A$1:$L$43</definedName>
    <definedName name="_xlnm.Print_Area" localSheetId="15">'LIM355'!$A$1:$L$43</definedName>
    <definedName name="_xlnm.Print_Area" localSheetId="17">'LIM361'!$A$1:$L$43</definedName>
    <definedName name="_xlnm.Print_Area" localSheetId="18">'LIM362'!$A$1:$L$43</definedName>
    <definedName name="_xlnm.Print_Area" localSheetId="19">'LIM366'!$A$1:$L$43</definedName>
    <definedName name="_xlnm.Print_Area" localSheetId="20">'LIM367'!$A$1:$L$43</definedName>
    <definedName name="_xlnm.Print_Area" localSheetId="21">'LIM368'!$A$1:$L$43</definedName>
    <definedName name="_xlnm.Print_Area" localSheetId="23">'LIM471'!$A$1:$L$43</definedName>
    <definedName name="_xlnm.Print_Area" localSheetId="24">'LIM472'!$A$1:$L$43</definedName>
    <definedName name="_xlnm.Print_Area" localSheetId="25">'LIM473'!$A$1:$L$43</definedName>
    <definedName name="_xlnm.Print_Area" localSheetId="26">'LIM476'!$A$1:$L$43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<sst xmlns="http://schemas.openxmlformats.org/spreadsheetml/2006/main" count="1708" uniqueCount="78">
  <si>
    <t>Limpopo: Greater Giyani(LIM331)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</si>
  <si>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</si>
  <si>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</si>
  <si>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</si>
  <si>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</si>
  <si>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</si>
  <si>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</si>
  <si>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</si>
  <si>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</si>
  <si>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</si>
  <si>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</si>
  <si>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</si>
  <si>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</si>
  <si>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</si>
  <si>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</si>
  <si>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</si>
  <si>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</si>
  <si>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</si>
  <si>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</si>
  <si>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</si>
  <si>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</si>
  <si>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</si>
  <si>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</si>
  <si>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</si>
  <si>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</si>
  <si>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</si>
  <si>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</si>
  <si>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</si>
  <si>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</si>
  <si>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</si>
  <si>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</si>
  <si>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</si>
  <si>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</si>
  <si>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</si>
  <si>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</si>
  <si>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</si>
  <si>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</si>
  <si>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</si>
  <si>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</si>
  <si>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</si>
  <si>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</si>
  <si>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</si>
  <si>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</si>
  <si>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</si>
  <si>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</si>
  <si>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</si>
  <si>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</si>
  <si>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</si>
  <si>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Limpopo: Greater Letaba(LIM332) - REVIEW - Table A7 Budgeted Cash Flows for 4th Quarter ended 30 June 2017 (Figures Finalised as at 2018/05/07)</t>
  </si>
  <si>
    <t>Limpopo: Greater Tzaneen(LIM333) - REVIEW - Table A7 Budgeted Cash Flows for 4th Quarter ended 30 June 2017 (Figures Finalised as at 2018/05/07)</t>
  </si>
  <si>
    <t>Limpopo: Ba-Phalaborwa(LIM334) - REVIEW - Table A7 Budgeted Cash Flows for 4th Quarter ended 30 June 2017 (Figures Finalised as at 2018/05/07)</t>
  </si>
  <si>
    <t>Limpopo: Maruleng(LIM335) - REVIEW - Table A7 Budgeted Cash Flows for 4th Quarter ended 30 June 2017 (Figures Finalised as at 2018/05/07)</t>
  </si>
  <si>
    <t>Limpopo: Mopani(DC33) - REVIEW - Table A7 Budgeted Cash Flows for 4th Quarter ended 30 June 2017 (Figures Finalised as at 2018/05/07)</t>
  </si>
  <si>
    <t>Limpopo: Musina(LIM341) - REVIEW - Table A7 Budgeted Cash Flows for 4th Quarter ended 30 June 2017 (Figures Finalised as at 2018/05/07)</t>
  </si>
  <si>
    <t>Limpopo: Thulamela(LIM343) - REVIEW - Table A7 Budgeted Cash Flows for 4th Quarter ended 30 June 2017 (Figures Finalised as at 2018/05/07)</t>
  </si>
  <si>
    <t>Limpopo: Makhado(LIM344) - REVIEW - Table A7 Budgeted Cash Flows for 4th Quarter ended 30 June 2017 (Figures Finalised as at 2018/05/07)</t>
  </si>
  <si>
    <t>Limpopo: Collins Chabane(LIM345) - REVIEW - Table A7 Budgeted Cash Flows for 4th Quarter ended 30 June 2017 (Figures Finalised as at 2018/05/07)</t>
  </si>
  <si>
    <t>Limpopo: Vhembe(DC34) - REVIEW - Table A7 Budgeted Cash Flows for 4th Quarter ended 30 June 2017 (Figures Finalised as at 2018/05/07)</t>
  </si>
  <si>
    <t>Limpopo: Blouberg(LIM351) - REVIEW - Table A7 Budgeted Cash Flows for 4th Quarter ended 30 June 2017 (Figures Finalised as at 2018/05/07)</t>
  </si>
  <si>
    <t>Limpopo: Molemole(LIM353) - REVIEW - Table A7 Budgeted Cash Flows for 4th Quarter ended 30 June 2017 (Figures Finalised as at 2018/05/07)</t>
  </si>
  <si>
    <t>Limpopo: Polokwane(LIM354) - REVIEW - Table A7 Budgeted Cash Flows for 4th Quarter ended 30 June 2017 (Figures Finalised as at 2018/05/07)</t>
  </si>
  <si>
    <t>Limpopo: Lepelle-Nkumpi(LIM355) - REVIEW - Table A7 Budgeted Cash Flows for 4th Quarter ended 30 June 2017 (Figures Finalised as at 2018/05/07)</t>
  </si>
  <si>
    <t>Limpopo: Capricorn(DC35) - REVIEW - Table A7 Budgeted Cash Flows for 4th Quarter ended 30 June 2017 (Figures Finalised as at 2018/05/07)</t>
  </si>
  <si>
    <t>Limpopo: Thabazimbi(LIM361) - REVIEW - Table A7 Budgeted Cash Flows for 4th Quarter ended 30 June 2017 (Figures Finalised as at 2018/05/07)</t>
  </si>
  <si>
    <t>Limpopo: Lephalale(LIM362) - REVIEW - Table A7 Budgeted Cash Flows for 4th Quarter ended 30 June 2017 (Figures Finalised as at 2018/05/07)</t>
  </si>
  <si>
    <t>Limpopo: Bela Bela(LIM366) - REVIEW - Table A7 Budgeted Cash Flows for 4th Quarter ended 30 June 2017 (Figures Finalised as at 2018/05/07)</t>
  </si>
  <si>
    <t>Limpopo: Mogalakwena(LIM367) - REVIEW - Table A7 Budgeted Cash Flows for 4th Quarter ended 30 June 2017 (Figures Finalised as at 2018/05/07)</t>
  </si>
  <si>
    <t>Limpopo: Modimolle-Mookgopong(LIM368) - REVIEW - Table A7 Budgeted Cash Flows for 4th Quarter ended 30 June 2017 (Figures Finalised as at 2018/05/07)</t>
  </si>
  <si>
    <t>Limpopo: Waterberg(DC36) - REVIEW - Table A7 Budgeted Cash Flows for 4th Quarter ended 30 June 2017 (Figures Finalised as at 2018/05/07)</t>
  </si>
  <si>
    <t>Limpopo: Ephraim Mogale(LIM471) - REVIEW - Table A7 Budgeted Cash Flows for 4th Quarter ended 30 June 2017 (Figures Finalised as at 2018/05/07)</t>
  </si>
  <si>
    <t>Limpopo: Elias Motsoaledi(LIM472) - REVIEW - Table A7 Budgeted Cash Flows for 4th Quarter ended 30 June 2017 (Figures Finalised as at 2018/05/07)</t>
  </si>
  <si>
    <t>Limpopo: Makhuduthamaga(LIM473) - REVIEW - Table A7 Budgeted Cash Flows for 4th Quarter ended 30 June 2017 (Figures Finalised as at 2018/05/07)</t>
  </si>
  <si>
    <t>Limpopo: Tubatse Fetakgomo(LIM476) - REVIEW - Table A7 Budgeted Cash Flows for 4th Quarter ended 30 June 2017 (Figures Finalised as at 2018/05/07)</t>
  </si>
  <si>
    <t>Limpopo: Sekhukhune(DC47)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</si>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</sst>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904349007</v>
      </c>
      <c r="D6" s="19">
        <v>520411013</v>
      </c>
      <c r="E6" s="20">
        <v>1065509917</v>
      </c>
      <c r="F6" s="21">
        <v>1056115750</v>
      </c>
      <c r="G6" s="19">
        <v>1046970876</v>
      </c>
      <c r="H6" s="20">
        <v>868594058</v>
      </c>
      <c r="I6" s="22">
        <v>933483342</v>
      </c>
      <c r="J6" s="23">
        <v>1210165220</v>
      </c>
      <c r="K6" s="19">
        <v>1252213115</v>
      </c>
      <c r="L6" s="20">
        <v>1352749659</v>
      </c>
    </row>
    <row r="7" spans="1:12" ht="13.5">
      <c r="A7" s="24" t="s">
        <v>19</v>
      </c>
      <c r="B7" s="18"/>
      <c r="C7" s="19">
        <v>1444180224</v>
      </c>
      <c r="D7" s="19">
        <v>1621183851</v>
      </c>
      <c r="E7" s="20">
        <v>3112994670</v>
      </c>
      <c r="F7" s="21">
        <v>3616935763</v>
      </c>
      <c r="G7" s="19">
        <v>3677753855</v>
      </c>
      <c r="H7" s="20">
        <v>3402688566</v>
      </c>
      <c r="I7" s="22">
        <v>3346184319</v>
      </c>
      <c r="J7" s="23">
        <v>3913363751</v>
      </c>
      <c r="K7" s="19">
        <v>4245352228</v>
      </c>
      <c r="L7" s="20">
        <v>4581795436</v>
      </c>
    </row>
    <row r="8" spans="1:12" ht="13.5">
      <c r="A8" s="24" t="s">
        <v>20</v>
      </c>
      <c r="B8" s="18"/>
      <c r="C8" s="19">
        <v>1297593473</v>
      </c>
      <c r="D8" s="19">
        <v>1777376828</v>
      </c>
      <c r="E8" s="20">
        <v>705916646</v>
      </c>
      <c r="F8" s="21">
        <v>758235456</v>
      </c>
      <c r="G8" s="19">
        <v>851351880</v>
      </c>
      <c r="H8" s="20">
        <v>1613166918</v>
      </c>
      <c r="I8" s="22">
        <v>913800499</v>
      </c>
      <c r="J8" s="23">
        <v>868290313</v>
      </c>
      <c r="K8" s="19">
        <v>822222278</v>
      </c>
      <c r="L8" s="20">
        <v>885012794</v>
      </c>
    </row>
    <row r="9" spans="1:12" ht="13.5">
      <c r="A9" s="24" t="s">
        <v>21</v>
      </c>
      <c r="B9" s="18" t="s">
        <v>22</v>
      </c>
      <c r="C9" s="19">
        <v>4963300886</v>
      </c>
      <c r="D9" s="19">
        <v>5852255018</v>
      </c>
      <c r="E9" s="20">
        <v>6357775974</v>
      </c>
      <c r="F9" s="21">
        <v>7919300960</v>
      </c>
      <c r="G9" s="19">
        <v>8020938686</v>
      </c>
      <c r="H9" s="20">
        <v>6822471274</v>
      </c>
      <c r="I9" s="22">
        <v>8215719519</v>
      </c>
      <c r="J9" s="23">
        <v>8530546769</v>
      </c>
      <c r="K9" s="19">
        <v>9064244013</v>
      </c>
      <c r="L9" s="20">
        <v>9474610580</v>
      </c>
    </row>
    <row r="10" spans="1:12" ht="13.5">
      <c r="A10" s="24" t="s">
        <v>23</v>
      </c>
      <c r="B10" s="18" t="s">
        <v>22</v>
      </c>
      <c r="C10" s="19">
        <v>3057116141</v>
      </c>
      <c r="D10" s="19">
        <v>2668950768</v>
      </c>
      <c r="E10" s="20">
        <v>3398600852</v>
      </c>
      <c r="F10" s="21">
        <v>4381072168</v>
      </c>
      <c r="G10" s="19">
        <v>4152361246</v>
      </c>
      <c r="H10" s="20">
        <v>2933983084</v>
      </c>
      <c r="I10" s="22">
        <v>3164581925</v>
      </c>
      <c r="J10" s="23">
        <v>4537437946</v>
      </c>
      <c r="K10" s="19">
        <v>4626493736</v>
      </c>
      <c r="L10" s="20">
        <v>5704677864</v>
      </c>
    </row>
    <row r="11" spans="1:12" ht="13.5">
      <c r="A11" s="24" t="s">
        <v>24</v>
      </c>
      <c r="B11" s="18"/>
      <c r="C11" s="19">
        <v>283260240</v>
      </c>
      <c r="D11" s="19">
        <v>311874494</v>
      </c>
      <c r="E11" s="20">
        <v>326180782</v>
      </c>
      <c r="F11" s="21">
        <v>405089053</v>
      </c>
      <c r="G11" s="19">
        <v>364617681</v>
      </c>
      <c r="H11" s="20">
        <v>366056245</v>
      </c>
      <c r="I11" s="22">
        <v>366031172</v>
      </c>
      <c r="J11" s="23">
        <v>443207351</v>
      </c>
      <c r="K11" s="19">
        <v>473760259</v>
      </c>
      <c r="L11" s="20">
        <v>502671185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-8529510609</v>
      </c>
      <c r="D14" s="19">
        <v>-9249716394</v>
      </c>
      <c r="E14" s="20">
        <v>-10288033279</v>
      </c>
      <c r="F14" s="21">
        <v>-12225929348</v>
      </c>
      <c r="G14" s="19">
        <v>-12574401511</v>
      </c>
      <c r="H14" s="20">
        <v>-13132383993</v>
      </c>
      <c r="I14" s="22">
        <v>-12161067660</v>
      </c>
      <c r="J14" s="23">
        <v>-13239968447</v>
      </c>
      <c r="K14" s="19">
        <v>-13904269073</v>
      </c>
      <c r="L14" s="20">
        <v>-14679194737</v>
      </c>
    </row>
    <row r="15" spans="1:12" ht="13.5">
      <c r="A15" s="24" t="s">
        <v>28</v>
      </c>
      <c r="B15" s="18"/>
      <c r="C15" s="19">
        <v>-98525757</v>
      </c>
      <c r="D15" s="19">
        <v>-102352387</v>
      </c>
      <c r="E15" s="20">
        <v>-79578549</v>
      </c>
      <c r="F15" s="21">
        <v>-94737758</v>
      </c>
      <c r="G15" s="19">
        <v>-98931041</v>
      </c>
      <c r="H15" s="20">
        <v>-91080948</v>
      </c>
      <c r="I15" s="22">
        <v>-75585358</v>
      </c>
      <c r="J15" s="23">
        <v>-151445816</v>
      </c>
      <c r="K15" s="19">
        <v>-160909421</v>
      </c>
      <c r="L15" s="20">
        <v>-195389795</v>
      </c>
    </row>
    <row r="16" spans="1:12" ht="13.5">
      <c r="A16" s="24" t="s">
        <v>29</v>
      </c>
      <c r="B16" s="18" t="s">
        <v>22</v>
      </c>
      <c r="C16" s="19">
        <v>-113719575</v>
      </c>
      <c r="D16" s="19">
        <v>-83551739</v>
      </c>
      <c r="E16" s="20">
        <v>-194515759</v>
      </c>
      <c r="F16" s="21">
        <v>-175118006</v>
      </c>
      <c r="G16" s="19">
        <v>-387927909</v>
      </c>
      <c r="H16" s="20">
        <v>-165392523</v>
      </c>
      <c r="I16" s="22">
        <v>-268040540</v>
      </c>
      <c r="J16" s="23">
        <v>-139359488</v>
      </c>
      <c r="K16" s="19">
        <v>-111012901</v>
      </c>
      <c r="L16" s="20">
        <v>-116343780</v>
      </c>
    </row>
    <row r="17" spans="1:12" ht="13.5">
      <c r="A17" s="25" t="s">
        <v>30</v>
      </c>
      <c r="B17" s="26"/>
      <c r="C17" s="27">
        <f>SUM(C6:C16)</f>
        <v>3208044030</v>
      </c>
      <c r="D17" s="27">
        <f aca="true" t="shared" si="0" ref="D17:L17">SUM(D6:D16)</f>
        <v>3316431452</v>
      </c>
      <c r="E17" s="28">
        <f t="shared" si="0"/>
        <v>4404851254</v>
      </c>
      <c r="F17" s="29">
        <f t="shared" si="0"/>
        <v>5640964038</v>
      </c>
      <c r="G17" s="27">
        <f t="shared" si="0"/>
        <v>5052733763</v>
      </c>
      <c r="H17" s="30">
        <f t="shared" si="0"/>
        <v>2618102681</v>
      </c>
      <c r="I17" s="29">
        <f t="shared" si="0"/>
        <v>4435107218</v>
      </c>
      <c r="J17" s="31">
        <f t="shared" si="0"/>
        <v>5972237599</v>
      </c>
      <c r="K17" s="27">
        <f t="shared" si="0"/>
        <v>6308094234</v>
      </c>
      <c r="L17" s="28">
        <f t="shared" si="0"/>
        <v>7510589206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-159324042</v>
      </c>
      <c r="D21" s="19">
        <v>-203679208</v>
      </c>
      <c r="E21" s="20">
        <v>-101360514</v>
      </c>
      <c r="F21" s="38">
        <v>76962084</v>
      </c>
      <c r="G21" s="39">
        <v>100816626</v>
      </c>
      <c r="H21" s="40">
        <v>13066195</v>
      </c>
      <c r="I21" s="22">
        <v>46237232</v>
      </c>
      <c r="J21" s="41">
        <v>75066097</v>
      </c>
      <c r="K21" s="39">
        <v>68522671</v>
      </c>
      <c r="L21" s="40">
        <v>76436565</v>
      </c>
    </row>
    <row r="22" spans="1:12" ht="13.5">
      <c r="A22" s="24" t="s">
        <v>33</v>
      </c>
      <c r="B22" s="18"/>
      <c r="C22" s="19">
        <v>931526</v>
      </c>
      <c r="D22" s="39">
        <v>1356053</v>
      </c>
      <c r="E22" s="40">
        <v>5470135</v>
      </c>
      <c r="F22" s="21">
        <v>5868000</v>
      </c>
      <c r="G22" s="19">
        <v>5868000</v>
      </c>
      <c r="H22" s="20">
        <v>2778972</v>
      </c>
      <c r="I22" s="22">
        <v>-25170024</v>
      </c>
      <c r="J22" s="23">
        <v>-16873709</v>
      </c>
      <c r="K22" s="19">
        <v>-4550000</v>
      </c>
      <c r="L22" s="20">
        <v>-6550000</v>
      </c>
    </row>
    <row r="23" spans="1:12" ht="13.5">
      <c r="A23" s="24" t="s">
        <v>34</v>
      </c>
      <c r="B23" s="18"/>
      <c r="C23" s="39">
        <v>-52674313</v>
      </c>
      <c r="D23" s="19">
        <v>-111135156</v>
      </c>
      <c r="E23" s="20">
        <v>13113180</v>
      </c>
      <c r="F23" s="38">
        <v>2451000</v>
      </c>
      <c r="G23" s="39">
        <v>2451000</v>
      </c>
      <c r="H23" s="40">
        <v>-644521</v>
      </c>
      <c r="I23" s="22">
        <v>-463170</v>
      </c>
      <c r="J23" s="41"/>
      <c r="K23" s="39"/>
      <c r="L23" s="40"/>
    </row>
    <row r="24" spans="1:12" ht="13.5">
      <c r="A24" s="24" t="s">
        <v>35</v>
      </c>
      <c r="B24" s="18"/>
      <c r="C24" s="19">
        <v>-52813</v>
      </c>
      <c r="D24" s="19">
        <v>229416858</v>
      </c>
      <c r="E24" s="20">
        <v>63122494</v>
      </c>
      <c r="F24" s="21">
        <v>22418656</v>
      </c>
      <c r="G24" s="19">
        <v>32741796</v>
      </c>
      <c r="H24" s="20">
        <v>-855619</v>
      </c>
      <c r="I24" s="22">
        <v>-189685092</v>
      </c>
      <c r="J24" s="23">
        <v>-920000</v>
      </c>
      <c r="K24" s="19">
        <v>-910963</v>
      </c>
      <c r="L24" s="20">
        <v>-8780709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-2471726203</v>
      </c>
      <c r="D26" s="19">
        <v>-2670850497</v>
      </c>
      <c r="E26" s="20">
        <v>-4033310177</v>
      </c>
      <c r="F26" s="21">
        <v>-5453902547</v>
      </c>
      <c r="G26" s="19">
        <v>-4689722602</v>
      </c>
      <c r="H26" s="20">
        <v>-4164610846</v>
      </c>
      <c r="I26" s="22">
        <v>-4358813994</v>
      </c>
      <c r="J26" s="23">
        <v>-6042536564</v>
      </c>
      <c r="K26" s="19">
        <v>-5928402233</v>
      </c>
      <c r="L26" s="20">
        <v>-6478095568</v>
      </c>
    </row>
    <row r="27" spans="1:12" ht="13.5">
      <c r="A27" s="25" t="s">
        <v>37</v>
      </c>
      <c r="B27" s="26"/>
      <c r="C27" s="27">
        <f>SUM(C21:C26)</f>
        <v>-2682845845</v>
      </c>
      <c r="D27" s="27">
        <f aca="true" t="shared" si="1" ref="D27:L27">SUM(D21:D26)</f>
        <v>-2754891950</v>
      </c>
      <c r="E27" s="28">
        <f t="shared" si="1"/>
        <v>-4052964882</v>
      </c>
      <c r="F27" s="29">
        <f t="shared" si="1"/>
        <v>-5346202807</v>
      </c>
      <c r="G27" s="27">
        <f t="shared" si="1"/>
        <v>-4547845180</v>
      </c>
      <c r="H27" s="28">
        <f t="shared" si="1"/>
        <v>-4150265819</v>
      </c>
      <c r="I27" s="30">
        <f t="shared" si="1"/>
        <v>-4527895048</v>
      </c>
      <c r="J27" s="31">
        <f t="shared" si="1"/>
        <v>-5985264176</v>
      </c>
      <c r="K27" s="27">
        <f t="shared" si="1"/>
        <v>-5865340525</v>
      </c>
      <c r="L27" s="28">
        <f t="shared" si="1"/>
        <v>-6416989712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60182276</v>
      </c>
      <c r="D31" s="19">
        <v>10000000</v>
      </c>
      <c r="E31" s="20"/>
      <c r="F31" s="21">
        <v>2</v>
      </c>
      <c r="G31" s="19">
        <v>2</v>
      </c>
      <c r="H31" s="20"/>
      <c r="I31" s="22"/>
      <c r="J31" s="23">
        <v>2</v>
      </c>
      <c r="K31" s="19"/>
      <c r="L31" s="20"/>
    </row>
    <row r="32" spans="1:12" ht="13.5">
      <c r="A32" s="24" t="s">
        <v>40</v>
      </c>
      <c r="B32" s="18"/>
      <c r="C32" s="19">
        <v>89742512</v>
      </c>
      <c r="D32" s="19">
        <v>727245</v>
      </c>
      <c r="E32" s="20">
        <v>124656403</v>
      </c>
      <c r="F32" s="21">
        <v>255000000</v>
      </c>
      <c r="G32" s="19">
        <v>255000000</v>
      </c>
      <c r="H32" s="20">
        <v>236641788</v>
      </c>
      <c r="I32" s="22">
        <v>175689251</v>
      </c>
      <c r="J32" s="23">
        <v>344744614</v>
      </c>
      <c r="K32" s="19">
        <v>30000000</v>
      </c>
      <c r="L32" s="20">
        <v>30000000</v>
      </c>
    </row>
    <row r="33" spans="1:12" ht="13.5">
      <c r="A33" s="24" t="s">
        <v>41</v>
      </c>
      <c r="B33" s="18"/>
      <c r="C33" s="19">
        <v>2580870</v>
      </c>
      <c r="D33" s="19">
        <v>4876509</v>
      </c>
      <c r="E33" s="20">
        <v>4234359</v>
      </c>
      <c r="F33" s="21">
        <v>12529001</v>
      </c>
      <c r="G33" s="39">
        <v>12011892</v>
      </c>
      <c r="H33" s="40">
        <v>2305793</v>
      </c>
      <c r="I33" s="42">
        <v>7723055</v>
      </c>
      <c r="J33" s="23">
        <v>38463338</v>
      </c>
      <c r="K33" s="19">
        <v>8838206</v>
      </c>
      <c r="L33" s="20">
        <v>8038654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-136189184</v>
      </c>
      <c r="D35" s="19">
        <v>-183368803</v>
      </c>
      <c r="E35" s="20">
        <v>-159704749</v>
      </c>
      <c r="F35" s="21">
        <v>-121877654</v>
      </c>
      <c r="G35" s="19">
        <v>-343567796</v>
      </c>
      <c r="H35" s="20">
        <v>-162530179</v>
      </c>
      <c r="I35" s="22">
        <v>-211029466</v>
      </c>
      <c r="J35" s="23">
        <v>-202989447</v>
      </c>
      <c r="K35" s="19">
        <v>-144879867</v>
      </c>
      <c r="L35" s="20">
        <v>-90474788</v>
      </c>
    </row>
    <row r="36" spans="1:12" ht="13.5">
      <c r="A36" s="25" t="s">
        <v>43</v>
      </c>
      <c r="B36" s="26"/>
      <c r="C36" s="27">
        <f>SUM(C31:C35)</f>
        <v>16316474</v>
      </c>
      <c r="D36" s="27">
        <f aca="true" t="shared" si="2" ref="D36:L36">SUM(D31:D35)</f>
        <v>-167765049</v>
      </c>
      <c r="E36" s="28">
        <f t="shared" si="2"/>
        <v>-30813987</v>
      </c>
      <c r="F36" s="29">
        <f t="shared" si="2"/>
        <v>145651349</v>
      </c>
      <c r="G36" s="27">
        <f t="shared" si="2"/>
        <v>-76555902</v>
      </c>
      <c r="H36" s="28">
        <f t="shared" si="2"/>
        <v>76417402</v>
      </c>
      <c r="I36" s="30">
        <f t="shared" si="2"/>
        <v>-27617160</v>
      </c>
      <c r="J36" s="31">
        <f t="shared" si="2"/>
        <v>180218507</v>
      </c>
      <c r="K36" s="27">
        <f t="shared" si="2"/>
        <v>-106041661</v>
      </c>
      <c r="L36" s="28">
        <f t="shared" si="2"/>
        <v>-52436134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541514659</v>
      </c>
      <c r="D38" s="33">
        <f aca="true" t="shared" si="3" ref="D38:L38">+D17+D27+D36</f>
        <v>393774453</v>
      </c>
      <c r="E38" s="34">
        <f t="shared" si="3"/>
        <v>321072385</v>
      </c>
      <c r="F38" s="35">
        <f t="shared" si="3"/>
        <v>440412580</v>
      </c>
      <c r="G38" s="33">
        <f t="shared" si="3"/>
        <v>428332681</v>
      </c>
      <c r="H38" s="34">
        <f t="shared" si="3"/>
        <v>-1455745736</v>
      </c>
      <c r="I38" s="36">
        <f t="shared" si="3"/>
        <v>-120404990</v>
      </c>
      <c r="J38" s="37">
        <f t="shared" si="3"/>
        <v>167191930</v>
      </c>
      <c r="K38" s="33">
        <f t="shared" si="3"/>
        <v>336712048</v>
      </c>
      <c r="L38" s="34">
        <f t="shared" si="3"/>
        <v>1041163360</v>
      </c>
    </row>
    <row r="39" spans="1:12" ht="13.5">
      <c r="A39" s="24" t="s">
        <v>45</v>
      </c>
      <c r="B39" s="18" t="s">
        <v>46</v>
      </c>
      <c r="C39" s="33">
        <v>2230169020</v>
      </c>
      <c r="D39" s="33">
        <v>2514360347</v>
      </c>
      <c r="E39" s="34">
        <v>2641291745</v>
      </c>
      <c r="F39" s="35">
        <v>2258551431</v>
      </c>
      <c r="G39" s="33">
        <v>2385535958</v>
      </c>
      <c r="H39" s="34">
        <v>1981575803</v>
      </c>
      <c r="I39" s="36">
        <v>2970907717</v>
      </c>
      <c r="J39" s="37">
        <v>1913393166</v>
      </c>
      <c r="K39" s="33">
        <v>2080585093</v>
      </c>
      <c r="L39" s="34">
        <v>2417297141</v>
      </c>
    </row>
    <row r="40" spans="1:12" ht="13.5">
      <c r="A40" s="43" t="s">
        <v>47</v>
      </c>
      <c r="B40" s="44" t="s">
        <v>46</v>
      </c>
      <c r="C40" s="45">
        <v>2771683679</v>
      </c>
      <c r="D40" s="45">
        <v>2908134799</v>
      </c>
      <c r="E40" s="46">
        <v>2962364127</v>
      </c>
      <c r="F40" s="47">
        <v>2698964010</v>
      </c>
      <c r="G40" s="45">
        <v>2813868637</v>
      </c>
      <c r="H40" s="46">
        <v>-750241451</v>
      </c>
      <c r="I40" s="48">
        <v>2850502727</v>
      </c>
      <c r="J40" s="49">
        <v>2080585093</v>
      </c>
      <c r="K40" s="45">
        <v>2417297141</v>
      </c>
      <c r="L40" s="46">
        <v>3458460501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30437294</v>
      </c>
      <c r="D6" s="19">
        <v>41555788</v>
      </c>
      <c r="E6" s="20">
        <v>345078000</v>
      </c>
      <c r="F6" s="21">
        <v>53717000</v>
      </c>
      <c r="G6" s="19">
        <v>53717000</v>
      </c>
      <c r="H6" s="20">
        <v>50091151</v>
      </c>
      <c r="I6" s="22">
        <v>49372269</v>
      </c>
      <c r="J6" s="23">
        <v>115917568</v>
      </c>
      <c r="K6" s="19">
        <v>51510502</v>
      </c>
      <c r="L6" s="20">
        <v>62412242</v>
      </c>
    </row>
    <row r="7" spans="1:12" ht="13.5">
      <c r="A7" s="24" t="s">
        <v>19</v>
      </c>
      <c r="B7" s="18"/>
      <c r="C7" s="19">
        <v>331246324</v>
      </c>
      <c r="D7" s="19">
        <v>233248193</v>
      </c>
      <c r="E7" s="20">
        <v>363596000</v>
      </c>
      <c r="F7" s="21">
        <v>336187999</v>
      </c>
      <c r="G7" s="19">
        <v>336187999</v>
      </c>
      <c r="H7" s="20">
        <v>238691011</v>
      </c>
      <c r="I7" s="22">
        <v>242423912</v>
      </c>
      <c r="J7" s="23">
        <v>327450611</v>
      </c>
      <c r="K7" s="19">
        <v>333989490</v>
      </c>
      <c r="L7" s="20">
        <v>340662528</v>
      </c>
    </row>
    <row r="8" spans="1:12" ht="13.5">
      <c r="A8" s="24" t="s">
        <v>20</v>
      </c>
      <c r="B8" s="18"/>
      <c r="C8" s="19">
        <v>12081055</v>
      </c>
      <c r="D8" s="19">
        <v>38672928</v>
      </c>
      <c r="E8" s="20">
        <v>189264000</v>
      </c>
      <c r="F8" s="21">
        <v>30787003</v>
      </c>
      <c r="G8" s="19">
        <v>30787003</v>
      </c>
      <c r="H8" s="20">
        <v>25150587</v>
      </c>
      <c r="I8" s="22">
        <v>56052697</v>
      </c>
      <c r="J8" s="23">
        <v>100722172</v>
      </c>
      <c r="K8" s="19">
        <v>110716504</v>
      </c>
      <c r="L8" s="20">
        <v>113393498</v>
      </c>
    </row>
    <row r="9" spans="1:12" ht="13.5">
      <c r="A9" s="24" t="s">
        <v>21</v>
      </c>
      <c r="B9" s="18" t="s">
        <v>22</v>
      </c>
      <c r="C9" s="19">
        <v>262490367</v>
      </c>
      <c r="D9" s="19">
        <v>487719273</v>
      </c>
      <c r="E9" s="20">
        <v>15100000</v>
      </c>
      <c r="F9" s="21">
        <v>291230000</v>
      </c>
      <c r="G9" s="19">
        <v>291230000</v>
      </c>
      <c r="H9" s="20">
        <v>305465000</v>
      </c>
      <c r="I9" s="22">
        <v>388261513</v>
      </c>
      <c r="J9" s="23">
        <v>300109000</v>
      </c>
      <c r="K9" s="19">
        <v>318517832</v>
      </c>
      <c r="L9" s="20">
        <v>333239624</v>
      </c>
    </row>
    <row r="10" spans="1:12" ht="13.5">
      <c r="A10" s="24" t="s">
        <v>23</v>
      </c>
      <c r="B10" s="18" t="s">
        <v>22</v>
      </c>
      <c r="C10" s="19">
        <v>110875624</v>
      </c>
      <c r="D10" s="19"/>
      <c r="E10" s="20"/>
      <c r="F10" s="21">
        <v>101346000</v>
      </c>
      <c r="G10" s="19">
        <v>101346000</v>
      </c>
      <c r="H10" s="20">
        <v>81346000</v>
      </c>
      <c r="I10" s="22"/>
      <c r="J10" s="23">
        <v>116196000</v>
      </c>
      <c r="K10" s="19">
        <v>121510000</v>
      </c>
      <c r="L10" s="20">
        <v>147147000</v>
      </c>
    </row>
    <row r="11" spans="1:12" ht="13.5">
      <c r="A11" s="24" t="s">
        <v>24</v>
      </c>
      <c r="B11" s="18"/>
      <c r="C11" s="19">
        <v>1954654</v>
      </c>
      <c r="D11" s="19">
        <v>3719527</v>
      </c>
      <c r="E11" s="20"/>
      <c r="F11" s="21">
        <v>15473000</v>
      </c>
      <c r="G11" s="19">
        <v>15473000</v>
      </c>
      <c r="H11" s="20">
        <v>15140838</v>
      </c>
      <c r="I11" s="22"/>
      <c r="J11" s="23">
        <v>19057016</v>
      </c>
      <c r="K11" s="19">
        <v>20143265</v>
      </c>
      <c r="L11" s="20">
        <v>21285796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-590924080</v>
      </c>
      <c r="D14" s="19">
        <v>-654978114</v>
      </c>
      <c r="E14" s="20">
        <v>-604388000</v>
      </c>
      <c r="F14" s="21">
        <v>-699594802</v>
      </c>
      <c r="G14" s="19">
        <v>-699594802</v>
      </c>
      <c r="H14" s="20">
        <v>-534388147</v>
      </c>
      <c r="I14" s="22">
        <v>-662335579</v>
      </c>
      <c r="J14" s="23">
        <v>-722908674</v>
      </c>
      <c r="K14" s="19">
        <v>-783021047</v>
      </c>
      <c r="L14" s="20">
        <v>-830395473</v>
      </c>
    </row>
    <row r="15" spans="1:12" ht="13.5">
      <c r="A15" s="24" t="s">
        <v>28</v>
      </c>
      <c r="B15" s="18"/>
      <c r="C15" s="19">
        <v>-8443248</v>
      </c>
      <c r="D15" s="19">
        <v>-10896330</v>
      </c>
      <c r="E15" s="20">
        <v>-2999000</v>
      </c>
      <c r="F15" s="21">
        <v>-7527023</v>
      </c>
      <c r="G15" s="19">
        <v>-7527023</v>
      </c>
      <c r="H15" s="20">
        <v>-747480</v>
      </c>
      <c r="I15" s="22"/>
      <c r="J15" s="23">
        <v>-12720173</v>
      </c>
      <c r="K15" s="19">
        <v>-12932222</v>
      </c>
      <c r="L15" s="20">
        <v>-13152426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-9796816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149717990</v>
      </c>
      <c r="D17" s="27">
        <f aca="true" t="shared" si="0" ref="D17:L17">SUM(D6:D16)</f>
        <v>139041265</v>
      </c>
      <c r="E17" s="28">
        <f t="shared" si="0"/>
        <v>305651000</v>
      </c>
      <c r="F17" s="29">
        <f t="shared" si="0"/>
        <v>121619177</v>
      </c>
      <c r="G17" s="27">
        <f t="shared" si="0"/>
        <v>121619177</v>
      </c>
      <c r="H17" s="30">
        <f t="shared" si="0"/>
        <v>170952144</v>
      </c>
      <c r="I17" s="29">
        <f t="shared" si="0"/>
        <v>73774812</v>
      </c>
      <c r="J17" s="31">
        <f t="shared" si="0"/>
        <v>243823520</v>
      </c>
      <c r="K17" s="27">
        <f t="shared" si="0"/>
        <v>160434324</v>
      </c>
      <c r="L17" s="28">
        <f t="shared" si="0"/>
        <v>174592789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75250068</v>
      </c>
      <c r="D21" s="19"/>
      <c r="E21" s="20"/>
      <c r="F21" s="38"/>
      <c r="G21" s="39"/>
      <c r="H21" s="40"/>
      <c r="I21" s="22">
        <v>9729198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-180046550</v>
      </c>
      <c r="D26" s="19">
        <v>-142449194</v>
      </c>
      <c r="E26" s="20">
        <v>-167234000</v>
      </c>
      <c r="F26" s="21">
        <v>-140276000</v>
      </c>
      <c r="G26" s="19">
        <v>-140276000</v>
      </c>
      <c r="H26" s="20">
        <v>-108555764</v>
      </c>
      <c r="I26" s="22">
        <v>-98162949</v>
      </c>
      <c r="J26" s="23">
        <v>-160757774</v>
      </c>
      <c r="K26" s="19">
        <v>-209369800</v>
      </c>
      <c r="L26" s="20">
        <v>-204831000</v>
      </c>
    </row>
    <row r="27" spans="1:12" ht="13.5">
      <c r="A27" s="25" t="s">
        <v>37</v>
      </c>
      <c r="B27" s="26"/>
      <c r="C27" s="27">
        <f>SUM(C21:C26)</f>
        <v>-104796482</v>
      </c>
      <c r="D27" s="27">
        <f aca="true" t="shared" si="1" ref="D27:L27">SUM(D21:D26)</f>
        <v>-142449194</v>
      </c>
      <c r="E27" s="28">
        <f t="shared" si="1"/>
        <v>-167234000</v>
      </c>
      <c r="F27" s="29">
        <f t="shared" si="1"/>
        <v>-140276000</v>
      </c>
      <c r="G27" s="27">
        <f t="shared" si="1"/>
        <v>-140276000</v>
      </c>
      <c r="H27" s="28">
        <f t="shared" si="1"/>
        <v>-108555764</v>
      </c>
      <c r="I27" s="30">
        <f t="shared" si="1"/>
        <v>-88433751</v>
      </c>
      <c r="J27" s="31">
        <f t="shared" si="1"/>
        <v>-160757774</v>
      </c>
      <c r="K27" s="27">
        <f t="shared" si="1"/>
        <v>-209369800</v>
      </c>
      <c r="L27" s="28">
        <f t="shared" si="1"/>
        <v>-204831000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>
        <v>2</v>
      </c>
      <c r="G31" s="19">
        <v>2</v>
      </c>
      <c r="H31" s="20"/>
      <c r="I31" s="22"/>
      <c r="J31" s="23">
        <v>2</v>
      </c>
      <c r="K31" s="19"/>
      <c r="L31" s="20"/>
    </row>
    <row r="32" spans="1:12" ht="13.5">
      <c r="A32" s="24" t="s">
        <v>40</v>
      </c>
      <c r="B32" s="18"/>
      <c r="C32" s="19"/>
      <c r="D32" s="19"/>
      <c r="E32" s="20">
        <v>97000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-3215483</v>
      </c>
      <c r="D35" s="19">
        <v>-1300179</v>
      </c>
      <c r="E35" s="20">
        <v>-3190000</v>
      </c>
      <c r="F35" s="21">
        <v>-1800000</v>
      </c>
      <c r="G35" s="19">
        <v>-1800000</v>
      </c>
      <c r="H35" s="20">
        <v>-1505906</v>
      </c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-3215483</v>
      </c>
      <c r="D36" s="27">
        <f aca="true" t="shared" si="2" ref="D36:L36">SUM(D31:D35)</f>
        <v>-1300179</v>
      </c>
      <c r="E36" s="28">
        <f t="shared" si="2"/>
        <v>-3093000</v>
      </c>
      <c r="F36" s="29">
        <f t="shared" si="2"/>
        <v>-1799998</v>
      </c>
      <c r="G36" s="27">
        <f t="shared" si="2"/>
        <v>-1799998</v>
      </c>
      <c r="H36" s="28">
        <f t="shared" si="2"/>
        <v>-1505906</v>
      </c>
      <c r="I36" s="30">
        <f t="shared" si="2"/>
        <v>0</v>
      </c>
      <c r="J36" s="31">
        <f t="shared" si="2"/>
        <v>2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41706025</v>
      </c>
      <c r="D38" s="33">
        <f aca="true" t="shared" si="3" ref="D38:L38">+D17+D27+D36</f>
        <v>-4708108</v>
      </c>
      <c r="E38" s="34">
        <f t="shared" si="3"/>
        <v>135324000</v>
      </c>
      <c r="F38" s="35">
        <f t="shared" si="3"/>
        <v>-20456821</v>
      </c>
      <c r="G38" s="33">
        <f t="shared" si="3"/>
        <v>-20456821</v>
      </c>
      <c r="H38" s="34">
        <f t="shared" si="3"/>
        <v>60890474</v>
      </c>
      <c r="I38" s="36">
        <f t="shared" si="3"/>
        <v>-14658939</v>
      </c>
      <c r="J38" s="37">
        <f t="shared" si="3"/>
        <v>83065748</v>
      </c>
      <c r="K38" s="33">
        <f t="shared" si="3"/>
        <v>-48935476</v>
      </c>
      <c r="L38" s="34">
        <f t="shared" si="3"/>
        <v>-30238211</v>
      </c>
    </row>
    <row r="39" spans="1:12" ht="13.5">
      <c r="A39" s="24" t="s">
        <v>45</v>
      </c>
      <c r="B39" s="18" t="s">
        <v>46</v>
      </c>
      <c r="C39" s="33">
        <v>10303998</v>
      </c>
      <c r="D39" s="33">
        <v>52158058</v>
      </c>
      <c r="E39" s="34">
        <v>114906000</v>
      </c>
      <c r="F39" s="35">
        <v>64617657</v>
      </c>
      <c r="G39" s="33">
        <v>64617657</v>
      </c>
      <c r="H39" s="34">
        <v>121238748</v>
      </c>
      <c r="I39" s="36">
        <v>117988249</v>
      </c>
      <c r="J39" s="37">
        <v>115917567</v>
      </c>
      <c r="K39" s="33">
        <v>198983314</v>
      </c>
      <c r="L39" s="34">
        <v>150047838</v>
      </c>
    </row>
    <row r="40" spans="1:12" ht="13.5">
      <c r="A40" s="43" t="s">
        <v>47</v>
      </c>
      <c r="B40" s="44" t="s">
        <v>46</v>
      </c>
      <c r="C40" s="45">
        <v>52010023</v>
      </c>
      <c r="D40" s="45">
        <v>47449950</v>
      </c>
      <c r="E40" s="46">
        <v>250230000</v>
      </c>
      <c r="F40" s="47">
        <v>44160836</v>
      </c>
      <c r="G40" s="45">
        <v>44160836</v>
      </c>
      <c r="H40" s="46"/>
      <c r="I40" s="48">
        <v>103329310</v>
      </c>
      <c r="J40" s="49">
        <v>198983314</v>
      </c>
      <c r="K40" s="45">
        <v>150047838</v>
      </c>
      <c r="L40" s="46">
        <v>119809627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7800000</v>
      </c>
      <c r="G6" s="19">
        <v>7800000</v>
      </c>
      <c r="H6" s="20"/>
      <c r="I6" s="22">
        <v>3597927</v>
      </c>
      <c r="J6" s="23">
        <v>8041000</v>
      </c>
      <c r="K6" s="19">
        <v>9000000</v>
      </c>
      <c r="L6" s="20">
        <v>10000000</v>
      </c>
    </row>
    <row r="7" spans="1:12" ht="13.5">
      <c r="A7" s="24" t="s">
        <v>19</v>
      </c>
      <c r="B7" s="18"/>
      <c r="C7" s="19"/>
      <c r="D7" s="19"/>
      <c r="E7" s="20"/>
      <c r="F7" s="21">
        <v>1140000</v>
      </c>
      <c r="G7" s="19">
        <v>1140000</v>
      </c>
      <c r="H7" s="20"/>
      <c r="I7" s="22">
        <v>1904650</v>
      </c>
      <c r="J7" s="23">
        <v>3514000</v>
      </c>
      <c r="K7" s="19">
        <v>3700000</v>
      </c>
      <c r="L7" s="20">
        <v>4300000</v>
      </c>
    </row>
    <row r="8" spans="1:12" ht="13.5">
      <c r="A8" s="24" t="s">
        <v>20</v>
      </c>
      <c r="B8" s="18"/>
      <c r="C8" s="19"/>
      <c r="D8" s="19"/>
      <c r="E8" s="20"/>
      <c r="F8" s="21">
        <v>55163000</v>
      </c>
      <c r="G8" s="19">
        <v>55163000</v>
      </c>
      <c r="H8" s="20">
        <v>920290</v>
      </c>
      <c r="I8" s="22">
        <v>8170955</v>
      </c>
      <c r="J8" s="23">
        <v>12580000</v>
      </c>
      <c r="K8" s="19">
        <v>13403486</v>
      </c>
      <c r="L8" s="20">
        <v>14444152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226232000</v>
      </c>
      <c r="G9" s="19">
        <v>226232000</v>
      </c>
      <c r="H9" s="20">
        <v>276058000</v>
      </c>
      <c r="I9" s="22">
        <v>208049000</v>
      </c>
      <c r="J9" s="23">
        <v>309751750</v>
      </c>
      <c r="K9" s="19">
        <v>327473000</v>
      </c>
      <c r="L9" s="20">
        <v>341515000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93137000</v>
      </c>
      <c r="G10" s="19">
        <v>93137000</v>
      </c>
      <c r="H10" s="20">
        <v>72562000</v>
      </c>
      <c r="I10" s="22">
        <v>120993697</v>
      </c>
      <c r="J10" s="23">
        <v>106615250</v>
      </c>
      <c r="K10" s="19">
        <v>95345000</v>
      </c>
      <c r="L10" s="20">
        <v>106478000</v>
      </c>
    </row>
    <row r="11" spans="1:12" ht="13.5">
      <c r="A11" s="24" t="s">
        <v>24</v>
      </c>
      <c r="B11" s="18"/>
      <c r="C11" s="19"/>
      <c r="D11" s="19"/>
      <c r="E11" s="20"/>
      <c r="F11" s="21">
        <v>750000</v>
      </c>
      <c r="G11" s="19">
        <v>750000</v>
      </c>
      <c r="H11" s="20">
        <v>3436945</v>
      </c>
      <c r="I11" s="22">
        <v>5461172</v>
      </c>
      <c r="J11" s="23">
        <v>2600000</v>
      </c>
      <c r="K11" s="19">
        <v>2850000</v>
      </c>
      <c r="L11" s="20">
        <v>3090000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-168267239</v>
      </c>
      <c r="G14" s="19">
        <v>-168267239</v>
      </c>
      <c r="H14" s="20">
        <v>-50288191</v>
      </c>
      <c r="I14" s="22">
        <v>-90828496</v>
      </c>
      <c r="J14" s="23">
        <v>-205662773</v>
      </c>
      <c r="K14" s="19">
        <v>-234567169</v>
      </c>
      <c r="L14" s="20">
        <v>-251901853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>
        <v>-1612</v>
      </c>
      <c r="I15" s="22"/>
      <c r="J15" s="23">
        <v>-330000</v>
      </c>
      <c r="K15" s="19">
        <v>-400000</v>
      </c>
      <c r="L15" s="20">
        <v>-410000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-49259938</v>
      </c>
      <c r="G16" s="19">
        <v>-49259938</v>
      </c>
      <c r="H16" s="20"/>
      <c r="I16" s="22"/>
      <c r="J16" s="23">
        <v>-3000000</v>
      </c>
      <c r="K16" s="19">
        <v>-3171000</v>
      </c>
      <c r="L16" s="20">
        <v>-3348576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166694823</v>
      </c>
      <c r="G17" s="27">
        <f t="shared" si="0"/>
        <v>166694823</v>
      </c>
      <c r="H17" s="30">
        <f t="shared" si="0"/>
        <v>302687432</v>
      </c>
      <c r="I17" s="29">
        <f t="shared" si="0"/>
        <v>257348905</v>
      </c>
      <c r="J17" s="31">
        <f t="shared" si="0"/>
        <v>234109227</v>
      </c>
      <c r="K17" s="27">
        <f t="shared" si="0"/>
        <v>213633317</v>
      </c>
      <c r="L17" s="28">
        <f t="shared" si="0"/>
        <v>224166723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/>
      <c r="G26" s="19"/>
      <c r="H26" s="20">
        <v>-52300771</v>
      </c>
      <c r="I26" s="22">
        <v>-71831092</v>
      </c>
      <c r="J26" s="23">
        <v>-131615250</v>
      </c>
      <c r="K26" s="19">
        <v>-115345000</v>
      </c>
      <c r="L26" s="20">
        <v>-124478000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-52300771</v>
      </c>
      <c r="I27" s="30">
        <f t="shared" si="1"/>
        <v>-71831092</v>
      </c>
      <c r="J27" s="31">
        <f t="shared" si="1"/>
        <v>-131615250</v>
      </c>
      <c r="K27" s="27">
        <f t="shared" si="1"/>
        <v>-115345000</v>
      </c>
      <c r="L27" s="28">
        <f t="shared" si="1"/>
        <v>-124478000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>
        <v>815213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815213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166694823</v>
      </c>
      <c r="G38" s="33">
        <f t="shared" si="3"/>
        <v>166694823</v>
      </c>
      <c r="H38" s="34">
        <f t="shared" si="3"/>
        <v>250386661</v>
      </c>
      <c r="I38" s="36">
        <f t="shared" si="3"/>
        <v>186333026</v>
      </c>
      <c r="J38" s="37">
        <f t="shared" si="3"/>
        <v>102493977</v>
      </c>
      <c r="K38" s="33">
        <f t="shared" si="3"/>
        <v>98288317</v>
      </c>
      <c r="L38" s="34">
        <f t="shared" si="3"/>
        <v>99688723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/>
      <c r="H39" s="34"/>
      <c r="I39" s="36"/>
      <c r="J39" s="37">
        <v>90000000</v>
      </c>
      <c r="K39" s="33">
        <v>192493977</v>
      </c>
      <c r="L39" s="34">
        <v>290782294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166694823</v>
      </c>
      <c r="G40" s="45">
        <v>166694823</v>
      </c>
      <c r="H40" s="46"/>
      <c r="I40" s="48">
        <v>186333026</v>
      </c>
      <c r="J40" s="49">
        <v>192493977</v>
      </c>
      <c r="K40" s="45">
        <v>290782294</v>
      </c>
      <c r="L40" s="46">
        <v>390471017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23562750</v>
      </c>
      <c r="D7" s="19">
        <v>45942452</v>
      </c>
      <c r="E7" s="20">
        <v>52255363</v>
      </c>
      <c r="F7" s="21">
        <v>54567924</v>
      </c>
      <c r="G7" s="19">
        <v>54567924</v>
      </c>
      <c r="H7" s="20">
        <v>26155484</v>
      </c>
      <c r="I7" s="22">
        <v>42751330</v>
      </c>
      <c r="J7" s="23">
        <v>46000000</v>
      </c>
      <c r="K7" s="19">
        <v>51000000</v>
      </c>
      <c r="L7" s="20">
        <v>54000000</v>
      </c>
    </row>
    <row r="8" spans="1:12" ht="13.5">
      <c r="A8" s="24" t="s">
        <v>20</v>
      </c>
      <c r="B8" s="18"/>
      <c r="C8" s="19">
        <v>2097626</v>
      </c>
      <c r="D8" s="19">
        <v>-10015048</v>
      </c>
      <c r="E8" s="20">
        <v>3534150</v>
      </c>
      <c r="F8" s="21">
        <v>761335</v>
      </c>
      <c r="G8" s="19">
        <v>761335</v>
      </c>
      <c r="H8" s="20">
        <v>-7465348</v>
      </c>
      <c r="I8" s="22">
        <v>20692535</v>
      </c>
      <c r="J8" s="23">
        <v>3813124</v>
      </c>
      <c r="K8" s="19">
        <v>4040391</v>
      </c>
      <c r="L8" s="20">
        <v>4271800</v>
      </c>
    </row>
    <row r="9" spans="1:12" ht="13.5">
      <c r="A9" s="24" t="s">
        <v>21</v>
      </c>
      <c r="B9" s="18" t="s">
        <v>22</v>
      </c>
      <c r="C9" s="19">
        <v>541743000</v>
      </c>
      <c r="D9" s="19">
        <v>589931460</v>
      </c>
      <c r="E9" s="20">
        <v>707444567</v>
      </c>
      <c r="F9" s="21">
        <v>751753145</v>
      </c>
      <c r="G9" s="19">
        <v>751753145</v>
      </c>
      <c r="H9" s="20">
        <v>617601680</v>
      </c>
      <c r="I9" s="22">
        <v>1245462711</v>
      </c>
      <c r="J9" s="23">
        <v>827871000</v>
      </c>
      <c r="K9" s="19">
        <v>915127000</v>
      </c>
      <c r="L9" s="20">
        <v>1001527000</v>
      </c>
    </row>
    <row r="10" spans="1:12" ht="13.5">
      <c r="A10" s="24" t="s">
        <v>23</v>
      </c>
      <c r="B10" s="18" t="s">
        <v>22</v>
      </c>
      <c r="C10" s="19">
        <v>484786673</v>
      </c>
      <c r="D10" s="19">
        <v>467081832</v>
      </c>
      <c r="E10" s="20">
        <v>279337997</v>
      </c>
      <c r="F10" s="21">
        <v>678880000</v>
      </c>
      <c r="G10" s="19">
        <v>678880000</v>
      </c>
      <c r="H10" s="20">
        <v>438371000</v>
      </c>
      <c r="I10" s="22"/>
      <c r="J10" s="23">
        <v>559082000</v>
      </c>
      <c r="K10" s="19">
        <v>603890000</v>
      </c>
      <c r="L10" s="20">
        <v>642999000</v>
      </c>
    </row>
    <row r="11" spans="1:12" ht="13.5">
      <c r="A11" s="24" t="s">
        <v>24</v>
      </c>
      <c r="B11" s="18"/>
      <c r="C11" s="19">
        <v>11244034</v>
      </c>
      <c r="D11" s="19">
        <v>25960887</v>
      </c>
      <c r="E11" s="20">
        <v>22967725</v>
      </c>
      <c r="F11" s="21">
        <v>10983602</v>
      </c>
      <c r="G11" s="19">
        <v>10983602</v>
      </c>
      <c r="H11" s="20">
        <v>19675573</v>
      </c>
      <c r="I11" s="22">
        <v>34853707</v>
      </c>
      <c r="J11" s="23">
        <v>24000000</v>
      </c>
      <c r="K11" s="19">
        <v>27000000</v>
      </c>
      <c r="L11" s="20">
        <v>30000000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-723298316</v>
      </c>
      <c r="D14" s="19">
        <v>-746318405</v>
      </c>
      <c r="E14" s="20">
        <v>-642607807</v>
      </c>
      <c r="F14" s="21">
        <v>-703303327</v>
      </c>
      <c r="G14" s="19">
        <v>-703303327</v>
      </c>
      <c r="H14" s="20">
        <v>-359463581</v>
      </c>
      <c r="I14" s="22">
        <v>-815345238</v>
      </c>
      <c r="J14" s="23">
        <v>-728809774</v>
      </c>
      <c r="K14" s="19">
        <v>-771809551</v>
      </c>
      <c r="L14" s="20">
        <v>-816574504</v>
      </c>
    </row>
    <row r="15" spans="1:12" ht="13.5">
      <c r="A15" s="24" t="s">
        <v>28</v>
      </c>
      <c r="B15" s="18"/>
      <c r="C15" s="19">
        <v>-606569</v>
      </c>
      <c r="D15" s="19">
        <v>-1068296</v>
      </c>
      <c r="E15" s="20">
        <v>-787021</v>
      </c>
      <c r="F15" s="21">
        <v>-289042</v>
      </c>
      <c r="G15" s="19">
        <v>-289042</v>
      </c>
      <c r="H15" s="20">
        <v>-248496</v>
      </c>
      <c r="I15" s="22"/>
      <c r="J15" s="23">
        <v>-15000000</v>
      </c>
      <c r="K15" s="19">
        <v>-15885000</v>
      </c>
      <c r="L15" s="20">
        <v>-16806330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-23807433</v>
      </c>
      <c r="G16" s="19">
        <v>-23807433</v>
      </c>
      <c r="H16" s="20">
        <v>-18139053</v>
      </c>
      <c r="I16" s="22"/>
      <c r="J16" s="23">
        <v>-37038921</v>
      </c>
      <c r="K16" s="19">
        <v>-12749218</v>
      </c>
      <c r="L16" s="20">
        <v>-13488672</v>
      </c>
    </row>
    <row r="17" spans="1:12" ht="13.5">
      <c r="A17" s="25" t="s">
        <v>30</v>
      </c>
      <c r="B17" s="26"/>
      <c r="C17" s="27">
        <f>SUM(C6:C16)</f>
        <v>339529198</v>
      </c>
      <c r="D17" s="27">
        <f aca="true" t="shared" si="0" ref="D17:L17">SUM(D6:D16)</f>
        <v>371514882</v>
      </c>
      <c r="E17" s="28">
        <f t="shared" si="0"/>
        <v>422144974</v>
      </c>
      <c r="F17" s="29">
        <f t="shared" si="0"/>
        <v>769546204</v>
      </c>
      <c r="G17" s="27">
        <f t="shared" si="0"/>
        <v>769546204</v>
      </c>
      <c r="H17" s="30">
        <f t="shared" si="0"/>
        <v>716487259</v>
      </c>
      <c r="I17" s="29">
        <f t="shared" si="0"/>
        <v>528415045</v>
      </c>
      <c r="J17" s="31">
        <f t="shared" si="0"/>
        <v>679917429</v>
      </c>
      <c r="K17" s="27">
        <f t="shared" si="0"/>
        <v>800613622</v>
      </c>
      <c r="L17" s="28">
        <f t="shared" si="0"/>
        <v>885928294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>
        <v>-5623247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-193323634</v>
      </c>
      <c r="D26" s="19">
        <v>-341992691</v>
      </c>
      <c r="E26" s="20">
        <v>-333721574</v>
      </c>
      <c r="F26" s="21">
        <v>-719503017</v>
      </c>
      <c r="G26" s="19">
        <v>-719503017</v>
      </c>
      <c r="H26" s="20">
        <v>-299247877</v>
      </c>
      <c r="I26" s="22">
        <v>-441600583</v>
      </c>
      <c r="J26" s="23">
        <v>-634432291</v>
      </c>
      <c r="K26" s="19">
        <v>-671863796</v>
      </c>
      <c r="L26" s="20">
        <v>-710831896</v>
      </c>
    </row>
    <row r="27" spans="1:12" ht="13.5">
      <c r="A27" s="25" t="s">
        <v>37</v>
      </c>
      <c r="B27" s="26"/>
      <c r="C27" s="27">
        <f>SUM(C21:C26)</f>
        <v>-193323634</v>
      </c>
      <c r="D27" s="27">
        <f aca="true" t="shared" si="1" ref="D27:L27">SUM(D21:D26)</f>
        <v>-341992691</v>
      </c>
      <c r="E27" s="28">
        <f t="shared" si="1"/>
        <v>-333721574</v>
      </c>
      <c r="F27" s="29">
        <f t="shared" si="1"/>
        <v>-719503017</v>
      </c>
      <c r="G27" s="27">
        <f t="shared" si="1"/>
        <v>-719503017</v>
      </c>
      <c r="H27" s="28">
        <f t="shared" si="1"/>
        <v>-304871124</v>
      </c>
      <c r="I27" s="30">
        <f t="shared" si="1"/>
        <v>-441600583</v>
      </c>
      <c r="J27" s="31">
        <f t="shared" si="1"/>
        <v>-634432291</v>
      </c>
      <c r="K27" s="27">
        <f t="shared" si="1"/>
        <v>-671863796</v>
      </c>
      <c r="L27" s="28">
        <f t="shared" si="1"/>
        <v>-710831896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>
        <v>-1637087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-4386974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-3334057</v>
      </c>
      <c r="E35" s="20">
        <v>-3334057</v>
      </c>
      <c r="F35" s="21"/>
      <c r="G35" s="19"/>
      <c r="H35" s="20">
        <v>-903780</v>
      </c>
      <c r="I35" s="22">
        <v>-726893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-3334057</v>
      </c>
      <c r="E36" s="28">
        <f t="shared" si="2"/>
        <v>-3334057</v>
      </c>
      <c r="F36" s="29">
        <f t="shared" si="2"/>
        <v>0</v>
      </c>
      <c r="G36" s="27">
        <f t="shared" si="2"/>
        <v>0</v>
      </c>
      <c r="H36" s="28">
        <f t="shared" si="2"/>
        <v>-6927841</v>
      </c>
      <c r="I36" s="30">
        <f t="shared" si="2"/>
        <v>-726893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146205564</v>
      </c>
      <c r="D38" s="33">
        <f aca="true" t="shared" si="3" ref="D38:L38">+D17+D27+D36</f>
        <v>26188134</v>
      </c>
      <c r="E38" s="34">
        <f t="shared" si="3"/>
        <v>85089343</v>
      </c>
      <c r="F38" s="35">
        <f t="shared" si="3"/>
        <v>50043187</v>
      </c>
      <c r="G38" s="33">
        <f t="shared" si="3"/>
        <v>50043187</v>
      </c>
      <c r="H38" s="34">
        <f t="shared" si="3"/>
        <v>404688294</v>
      </c>
      <c r="I38" s="36">
        <f t="shared" si="3"/>
        <v>86087569</v>
      </c>
      <c r="J38" s="37">
        <f t="shared" si="3"/>
        <v>45485138</v>
      </c>
      <c r="K38" s="33">
        <f t="shared" si="3"/>
        <v>128749826</v>
      </c>
      <c r="L38" s="34">
        <f t="shared" si="3"/>
        <v>175096398</v>
      </c>
    </row>
    <row r="39" spans="1:12" ht="13.5">
      <c r="A39" s="24" t="s">
        <v>45</v>
      </c>
      <c r="B39" s="18" t="s">
        <v>46</v>
      </c>
      <c r="C39" s="33">
        <v>71689738</v>
      </c>
      <c r="D39" s="33">
        <v>71689738</v>
      </c>
      <c r="E39" s="34">
        <v>85883698</v>
      </c>
      <c r="F39" s="35">
        <v>175000000</v>
      </c>
      <c r="G39" s="33">
        <v>175000000</v>
      </c>
      <c r="H39" s="34">
        <v>85883698</v>
      </c>
      <c r="I39" s="36">
        <v>170973041</v>
      </c>
      <c r="J39" s="37">
        <v>302432233</v>
      </c>
      <c r="K39" s="33">
        <v>347917371</v>
      </c>
      <c r="L39" s="34">
        <v>476667197</v>
      </c>
    </row>
    <row r="40" spans="1:12" ht="13.5">
      <c r="A40" s="43" t="s">
        <v>47</v>
      </c>
      <c r="B40" s="44" t="s">
        <v>46</v>
      </c>
      <c r="C40" s="45">
        <v>217895302</v>
      </c>
      <c r="D40" s="45">
        <v>97877872</v>
      </c>
      <c r="E40" s="46">
        <v>170973041</v>
      </c>
      <c r="F40" s="47">
        <v>225043187</v>
      </c>
      <c r="G40" s="45">
        <v>225043187</v>
      </c>
      <c r="H40" s="46"/>
      <c r="I40" s="48">
        <v>257060610</v>
      </c>
      <c r="J40" s="49">
        <v>347917371</v>
      </c>
      <c r="K40" s="45">
        <v>476667197</v>
      </c>
      <c r="L40" s="46">
        <v>651763595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5406690</v>
      </c>
      <c r="D6" s="19">
        <v>6984619</v>
      </c>
      <c r="E6" s="20">
        <v>13609271</v>
      </c>
      <c r="F6" s="21">
        <v>14200000</v>
      </c>
      <c r="G6" s="19">
        <v>23200000</v>
      </c>
      <c r="H6" s="20">
        <v>7820077</v>
      </c>
      <c r="I6" s="22">
        <v>24466678</v>
      </c>
      <c r="J6" s="23">
        <v>23020000</v>
      </c>
      <c r="K6" s="19">
        <v>24401200</v>
      </c>
      <c r="L6" s="20">
        <v>25865272</v>
      </c>
    </row>
    <row r="7" spans="1:12" ht="13.5">
      <c r="A7" s="24" t="s">
        <v>19</v>
      </c>
      <c r="B7" s="18"/>
      <c r="C7" s="19">
        <v>11866548</v>
      </c>
      <c r="D7" s="19">
        <v>12782267</v>
      </c>
      <c r="E7" s="20">
        <v>10876575</v>
      </c>
      <c r="F7" s="21">
        <v>26261000</v>
      </c>
      <c r="G7" s="19">
        <v>26261000</v>
      </c>
      <c r="H7" s="20">
        <v>16309005</v>
      </c>
      <c r="I7" s="22">
        <v>15497973</v>
      </c>
      <c r="J7" s="23">
        <v>26800001</v>
      </c>
      <c r="K7" s="19">
        <v>28536406</v>
      </c>
      <c r="L7" s="20">
        <v>29972991</v>
      </c>
    </row>
    <row r="8" spans="1:12" ht="13.5">
      <c r="A8" s="24" t="s">
        <v>20</v>
      </c>
      <c r="B8" s="18"/>
      <c r="C8" s="19">
        <v>12678355</v>
      </c>
      <c r="D8" s="19">
        <v>6502743</v>
      </c>
      <c r="E8" s="20">
        <v>5905542</v>
      </c>
      <c r="F8" s="21">
        <v>12487809</v>
      </c>
      <c r="G8" s="19">
        <v>10070164</v>
      </c>
      <c r="H8" s="20">
        <v>7364353</v>
      </c>
      <c r="I8" s="22">
        <v>10144322</v>
      </c>
      <c r="J8" s="23">
        <v>12227271</v>
      </c>
      <c r="K8" s="19">
        <v>11548521</v>
      </c>
      <c r="L8" s="20">
        <v>12406241</v>
      </c>
    </row>
    <row r="9" spans="1:12" ht="13.5">
      <c r="A9" s="24" t="s">
        <v>21</v>
      </c>
      <c r="B9" s="18" t="s">
        <v>22</v>
      </c>
      <c r="C9" s="19">
        <v>104108000</v>
      </c>
      <c r="D9" s="19">
        <v>121359600</v>
      </c>
      <c r="E9" s="20">
        <v>167864855</v>
      </c>
      <c r="F9" s="21">
        <v>160669000</v>
      </c>
      <c r="G9" s="19">
        <v>191719343</v>
      </c>
      <c r="H9" s="20">
        <v>189438490</v>
      </c>
      <c r="I9" s="22">
        <v>178930537</v>
      </c>
      <c r="J9" s="23">
        <v>195152843</v>
      </c>
      <c r="K9" s="19">
        <v>171942750</v>
      </c>
      <c r="L9" s="20">
        <v>175601900</v>
      </c>
    </row>
    <row r="10" spans="1:12" ht="13.5">
      <c r="A10" s="24" t="s">
        <v>23</v>
      </c>
      <c r="B10" s="18" t="s">
        <v>22</v>
      </c>
      <c r="C10" s="19">
        <v>38326000</v>
      </c>
      <c r="D10" s="19">
        <v>46408000</v>
      </c>
      <c r="E10" s="20">
        <v>71731000</v>
      </c>
      <c r="F10" s="21">
        <v>53381000</v>
      </c>
      <c r="G10" s="19">
        <v>85121716</v>
      </c>
      <c r="H10" s="20">
        <v>67385816</v>
      </c>
      <c r="I10" s="22">
        <v>53381000</v>
      </c>
      <c r="J10" s="23">
        <v>49835500</v>
      </c>
      <c r="K10" s="19">
        <v>52196250</v>
      </c>
      <c r="L10" s="20">
        <v>54688100</v>
      </c>
    </row>
    <row r="11" spans="1:12" ht="13.5">
      <c r="A11" s="24" t="s">
        <v>24</v>
      </c>
      <c r="B11" s="18"/>
      <c r="C11" s="19">
        <v>1115796</v>
      </c>
      <c r="D11" s="19">
        <v>1228166</v>
      </c>
      <c r="E11" s="20">
        <v>1503913</v>
      </c>
      <c r="F11" s="21">
        <v>1716183</v>
      </c>
      <c r="G11" s="19">
        <v>1213428</v>
      </c>
      <c r="H11" s="20">
        <v>2336601</v>
      </c>
      <c r="I11" s="22">
        <v>2071798</v>
      </c>
      <c r="J11" s="23">
        <v>1500000</v>
      </c>
      <c r="K11" s="19">
        <v>1590000</v>
      </c>
      <c r="L11" s="20">
        <v>1685400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-127091179</v>
      </c>
      <c r="D14" s="19">
        <v>-146290137</v>
      </c>
      <c r="E14" s="20">
        <v>-180065913</v>
      </c>
      <c r="F14" s="21">
        <v>-192349443</v>
      </c>
      <c r="G14" s="19">
        <v>-228998449</v>
      </c>
      <c r="H14" s="20">
        <v>-200395571</v>
      </c>
      <c r="I14" s="22">
        <v>-196747552</v>
      </c>
      <c r="J14" s="23">
        <v>-240990813</v>
      </c>
      <c r="K14" s="19">
        <v>-224763640</v>
      </c>
      <c r="L14" s="20">
        <v>-231689160</v>
      </c>
    </row>
    <row r="15" spans="1:12" ht="13.5">
      <c r="A15" s="24" t="s">
        <v>28</v>
      </c>
      <c r="B15" s="18"/>
      <c r="C15" s="19"/>
      <c r="D15" s="19"/>
      <c r="E15" s="20">
        <v>-371500</v>
      </c>
      <c r="F15" s="21"/>
      <c r="G15" s="19"/>
      <c r="H15" s="20"/>
      <c r="I15" s="22">
        <v>-314156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46410210</v>
      </c>
      <c r="D17" s="27">
        <f aca="true" t="shared" si="0" ref="D17:L17">SUM(D6:D16)</f>
        <v>48975258</v>
      </c>
      <c r="E17" s="28">
        <f t="shared" si="0"/>
        <v>91053743</v>
      </c>
      <c r="F17" s="29">
        <f t="shared" si="0"/>
        <v>76365549</v>
      </c>
      <c r="G17" s="27">
        <f t="shared" si="0"/>
        <v>108587202</v>
      </c>
      <c r="H17" s="30">
        <f t="shared" si="0"/>
        <v>90258771</v>
      </c>
      <c r="I17" s="29">
        <f t="shared" si="0"/>
        <v>87430600</v>
      </c>
      <c r="J17" s="31">
        <f t="shared" si="0"/>
        <v>67544802</v>
      </c>
      <c r="K17" s="27">
        <f t="shared" si="0"/>
        <v>65451487</v>
      </c>
      <c r="L17" s="28">
        <f t="shared" si="0"/>
        <v>68530744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>
        <v>553541</v>
      </c>
      <c r="H21" s="40">
        <v>553541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>
        <v>8896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-33971423</v>
      </c>
      <c r="D26" s="19">
        <v>-45249411</v>
      </c>
      <c r="E26" s="20">
        <v>-80664366</v>
      </c>
      <c r="F26" s="21">
        <v>-64755681</v>
      </c>
      <c r="G26" s="19">
        <v>-69668396</v>
      </c>
      <c r="H26" s="20">
        <v>-68558020</v>
      </c>
      <c r="I26" s="22">
        <v>-75203908</v>
      </c>
      <c r="J26" s="23">
        <v>-69568500</v>
      </c>
      <c r="K26" s="19">
        <v>-62290650</v>
      </c>
      <c r="L26" s="20">
        <v>-61779535</v>
      </c>
    </row>
    <row r="27" spans="1:12" ht="13.5">
      <c r="A27" s="25" t="s">
        <v>37</v>
      </c>
      <c r="B27" s="26"/>
      <c r="C27" s="27">
        <f>SUM(C21:C26)</f>
        <v>-33962527</v>
      </c>
      <c r="D27" s="27">
        <f aca="true" t="shared" si="1" ref="D27:L27">SUM(D21:D26)</f>
        <v>-45249411</v>
      </c>
      <c r="E27" s="28">
        <f t="shared" si="1"/>
        <v>-80664366</v>
      </c>
      <c r="F27" s="29">
        <f t="shared" si="1"/>
        <v>-64755681</v>
      </c>
      <c r="G27" s="27">
        <f t="shared" si="1"/>
        <v>-69114855</v>
      </c>
      <c r="H27" s="28">
        <f t="shared" si="1"/>
        <v>-68004479</v>
      </c>
      <c r="I27" s="30">
        <f t="shared" si="1"/>
        <v>-75203908</v>
      </c>
      <c r="J27" s="31">
        <f t="shared" si="1"/>
        <v>-69568500</v>
      </c>
      <c r="K27" s="27">
        <f t="shared" si="1"/>
        <v>-62290650</v>
      </c>
      <c r="L27" s="28">
        <f t="shared" si="1"/>
        <v>-61779535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-26393</v>
      </c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-26393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12447683</v>
      </c>
      <c r="D38" s="33">
        <f aca="true" t="shared" si="3" ref="D38:L38">+D17+D27+D36</f>
        <v>3725847</v>
      </c>
      <c r="E38" s="34">
        <f t="shared" si="3"/>
        <v>10362984</v>
      </c>
      <c r="F38" s="35">
        <f t="shared" si="3"/>
        <v>11609868</v>
      </c>
      <c r="G38" s="33">
        <f t="shared" si="3"/>
        <v>39472347</v>
      </c>
      <c r="H38" s="34">
        <f t="shared" si="3"/>
        <v>22254292</v>
      </c>
      <c r="I38" s="36">
        <f t="shared" si="3"/>
        <v>12226692</v>
      </c>
      <c r="J38" s="37">
        <f t="shared" si="3"/>
        <v>-2023698</v>
      </c>
      <c r="K38" s="33">
        <f t="shared" si="3"/>
        <v>3160837</v>
      </c>
      <c r="L38" s="34">
        <f t="shared" si="3"/>
        <v>6751209</v>
      </c>
    </row>
    <row r="39" spans="1:12" ht="13.5">
      <c r="A39" s="24" t="s">
        <v>45</v>
      </c>
      <c r="B39" s="18" t="s">
        <v>46</v>
      </c>
      <c r="C39" s="33">
        <v>2349601</v>
      </c>
      <c r="D39" s="33">
        <v>14797284</v>
      </c>
      <c r="E39" s="34">
        <v>18523131</v>
      </c>
      <c r="F39" s="35">
        <v>16795636</v>
      </c>
      <c r="G39" s="33">
        <v>28886115</v>
      </c>
      <c r="H39" s="34">
        <v>28886115</v>
      </c>
      <c r="I39" s="36">
        <v>28886115</v>
      </c>
      <c r="J39" s="37">
        <v>45102659</v>
      </c>
      <c r="K39" s="33">
        <v>43078961</v>
      </c>
      <c r="L39" s="34">
        <v>46239798</v>
      </c>
    </row>
    <row r="40" spans="1:12" ht="13.5">
      <c r="A40" s="43" t="s">
        <v>47</v>
      </c>
      <c r="B40" s="44" t="s">
        <v>46</v>
      </c>
      <c r="C40" s="45">
        <v>14797284</v>
      </c>
      <c r="D40" s="45">
        <v>18523131</v>
      </c>
      <c r="E40" s="46">
        <v>28886115</v>
      </c>
      <c r="F40" s="47">
        <v>28405504</v>
      </c>
      <c r="G40" s="45">
        <v>68358461</v>
      </c>
      <c r="H40" s="46">
        <v>51140407</v>
      </c>
      <c r="I40" s="48">
        <v>41112807</v>
      </c>
      <c r="J40" s="49">
        <v>43078961</v>
      </c>
      <c r="K40" s="45">
        <v>46239798</v>
      </c>
      <c r="L40" s="46">
        <v>52991007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1317204</v>
      </c>
      <c r="D6" s="19">
        <v>4457410</v>
      </c>
      <c r="E6" s="20">
        <v>780293</v>
      </c>
      <c r="F6" s="21">
        <v>6191451</v>
      </c>
      <c r="G6" s="19">
        <v>6191451</v>
      </c>
      <c r="H6" s="20">
        <v>4041870</v>
      </c>
      <c r="I6" s="22">
        <v>13663498</v>
      </c>
      <c r="J6" s="23">
        <v>9549000</v>
      </c>
      <c r="K6" s="19">
        <v>10786550</v>
      </c>
      <c r="L6" s="20">
        <v>11412170</v>
      </c>
    </row>
    <row r="7" spans="1:12" ht="13.5">
      <c r="A7" s="24" t="s">
        <v>19</v>
      </c>
      <c r="B7" s="18"/>
      <c r="C7" s="19">
        <v>4696473</v>
      </c>
      <c r="D7" s="19">
        <v>7281429</v>
      </c>
      <c r="E7" s="20">
        <v>5172874</v>
      </c>
      <c r="F7" s="21">
        <v>8968515</v>
      </c>
      <c r="G7" s="19">
        <v>8968515</v>
      </c>
      <c r="H7" s="20">
        <v>5407247</v>
      </c>
      <c r="I7" s="22">
        <v>8959702</v>
      </c>
      <c r="J7" s="23">
        <v>9487858</v>
      </c>
      <c r="K7" s="19">
        <v>10572371</v>
      </c>
      <c r="L7" s="20">
        <v>11185568</v>
      </c>
    </row>
    <row r="8" spans="1:12" ht="13.5">
      <c r="A8" s="24" t="s">
        <v>20</v>
      </c>
      <c r="B8" s="18"/>
      <c r="C8" s="19">
        <v>1744168</v>
      </c>
      <c r="D8" s="19">
        <v>8061746</v>
      </c>
      <c r="E8" s="20">
        <v>7633837</v>
      </c>
      <c r="F8" s="21">
        <v>19208443</v>
      </c>
      <c r="G8" s="19">
        <v>19208443</v>
      </c>
      <c r="H8" s="20">
        <v>4422357</v>
      </c>
      <c r="I8" s="22">
        <v>19858636</v>
      </c>
      <c r="J8" s="23">
        <v>13000674</v>
      </c>
      <c r="K8" s="19">
        <v>23040190</v>
      </c>
      <c r="L8" s="20">
        <v>23048284</v>
      </c>
    </row>
    <row r="9" spans="1:12" ht="13.5">
      <c r="A9" s="24" t="s">
        <v>21</v>
      </c>
      <c r="B9" s="18" t="s">
        <v>22</v>
      </c>
      <c r="C9" s="19">
        <v>82918000</v>
      </c>
      <c r="D9" s="19">
        <v>92049786</v>
      </c>
      <c r="E9" s="20">
        <v>109849688</v>
      </c>
      <c r="F9" s="21">
        <v>130441168</v>
      </c>
      <c r="G9" s="19">
        <v>130441168</v>
      </c>
      <c r="H9" s="20">
        <v>128199661</v>
      </c>
      <c r="I9" s="22">
        <v>152444278</v>
      </c>
      <c r="J9" s="23">
        <v>125947000</v>
      </c>
      <c r="K9" s="19">
        <v>130178000</v>
      </c>
      <c r="L9" s="20">
        <v>133211000</v>
      </c>
    </row>
    <row r="10" spans="1:12" ht="13.5">
      <c r="A10" s="24" t="s">
        <v>23</v>
      </c>
      <c r="B10" s="18" t="s">
        <v>22</v>
      </c>
      <c r="C10" s="19">
        <v>22641549</v>
      </c>
      <c r="D10" s="19">
        <v>29937273</v>
      </c>
      <c r="E10" s="20">
        <v>31641895</v>
      </c>
      <c r="F10" s="21">
        <v>44006000</v>
      </c>
      <c r="G10" s="19">
        <v>44006000</v>
      </c>
      <c r="H10" s="20">
        <v>43402000</v>
      </c>
      <c r="I10" s="22">
        <v>19736782</v>
      </c>
      <c r="J10" s="23">
        <v>38762000</v>
      </c>
      <c r="K10" s="19">
        <v>37622000</v>
      </c>
      <c r="L10" s="20">
        <v>39632000</v>
      </c>
    </row>
    <row r="11" spans="1:12" ht="13.5">
      <c r="A11" s="24" t="s">
        <v>24</v>
      </c>
      <c r="B11" s="18"/>
      <c r="C11" s="19">
        <v>-308660</v>
      </c>
      <c r="D11" s="19">
        <v>1255011</v>
      </c>
      <c r="E11" s="20">
        <v>2100559</v>
      </c>
      <c r="F11" s="21">
        <v>5999342</v>
      </c>
      <c r="G11" s="19">
        <v>5999342</v>
      </c>
      <c r="H11" s="20">
        <v>2482894</v>
      </c>
      <c r="I11" s="22">
        <v>1574496</v>
      </c>
      <c r="J11" s="23">
        <v>3439997</v>
      </c>
      <c r="K11" s="19">
        <v>3727717</v>
      </c>
      <c r="L11" s="20">
        <v>3943924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-101814374</v>
      </c>
      <c r="D14" s="19">
        <v>-123223784</v>
      </c>
      <c r="E14" s="20">
        <v>-137549229</v>
      </c>
      <c r="F14" s="21">
        <v>-100347002</v>
      </c>
      <c r="G14" s="19">
        <v>-100347002</v>
      </c>
      <c r="H14" s="20">
        <v>-125917560</v>
      </c>
      <c r="I14" s="22">
        <v>-141101493</v>
      </c>
      <c r="J14" s="23">
        <v>-154165061</v>
      </c>
      <c r="K14" s="19">
        <v>-165683432</v>
      </c>
      <c r="L14" s="20">
        <v>-169413253</v>
      </c>
    </row>
    <row r="15" spans="1:12" ht="13.5">
      <c r="A15" s="24" t="s">
        <v>28</v>
      </c>
      <c r="B15" s="18"/>
      <c r="C15" s="19">
        <v>-1186335</v>
      </c>
      <c r="D15" s="19">
        <v>-827815</v>
      </c>
      <c r="E15" s="20">
        <v>-890826</v>
      </c>
      <c r="F15" s="21"/>
      <c r="G15" s="19"/>
      <c r="H15" s="20"/>
      <c r="I15" s="22">
        <v>-1062667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10008025</v>
      </c>
      <c r="D17" s="27">
        <f aca="true" t="shared" si="0" ref="D17:L17">SUM(D6:D16)</f>
        <v>18991056</v>
      </c>
      <c r="E17" s="28">
        <f t="shared" si="0"/>
        <v>18739091</v>
      </c>
      <c r="F17" s="29">
        <f t="shared" si="0"/>
        <v>114467917</v>
      </c>
      <c r="G17" s="27">
        <f t="shared" si="0"/>
        <v>114467917</v>
      </c>
      <c r="H17" s="30">
        <f t="shared" si="0"/>
        <v>62038469</v>
      </c>
      <c r="I17" s="29">
        <f t="shared" si="0"/>
        <v>74073232</v>
      </c>
      <c r="J17" s="31">
        <f t="shared" si="0"/>
        <v>46021468</v>
      </c>
      <c r="K17" s="27">
        <f t="shared" si="0"/>
        <v>50243396</v>
      </c>
      <c r="L17" s="28">
        <f t="shared" si="0"/>
        <v>53019693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-26836668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>
        <v>-205586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10961274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-14267255</v>
      </c>
      <c r="D26" s="19">
        <v>-14095519</v>
      </c>
      <c r="E26" s="20">
        <v>14101374</v>
      </c>
      <c r="F26" s="21">
        <v>-71171240</v>
      </c>
      <c r="G26" s="19">
        <v>-71171240</v>
      </c>
      <c r="H26" s="20">
        <v>-56786856</v>
      </c>
      <c r="I26" s="22">
        <v>-40241088</v>
      </c>
      <c r="J26" s="23">
        <v>-47527108</v>
      </c>
      <c r="K26" s="19">
        <v>-57708634</v>
      </c>
      <c r="L26" s="20">
        <v>-57454862</v>
      </c>
    </row>
    <row r="27" spans="1:12" ht="13.5">
      <c r="A27" s="25" t="s">
        <v>37</v>
      </c>
      <c r="B27" s="26"/>
      <c r="C27" s="27">
        <f>SUM(C21:C26)</f>
        <v>-14267255</v>
      </c>
      <c r="D27" s="27">
        <f aca="true" t="shared" si="1" ref="D27:L27">SUM(D21:D26)</f>
        <v>-14095519</v>
      </c>
      <c r="E27" s="28">
        <f t="shared" si="1"/>
        <v>14101374</v>
      </c>
      <c r="F27" s="29">
        <f t="shared" si="1"/>
        <v>-71171240</v>
      </c>
      <c r="G27" s="27">
        <f t="shared" si="1"/>
        <v>-71171240</v>
      </c>
      <c r="H27" s="28">
        <f t="shared" si="1"/>
        <v>-56786856</v>
      </c>
      <c r="I27" s="30">
        <f t="shared" si="1"/>
        <v>-56322068</v>
      </c>
      <c r="J27" s="31">
        <f t="shared" si="1"/>
        <v>-47527108</v>
      </c>
      <c r="K27" s="27">
        <f t="shared" si="1"/>
        <v>-57708634</v>
      </c>
      <c r="L27" s="28">
        <f t="shared" si="1"/>
        <v>-57454862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-342042</v>
      </c>
      <c r="D32" s="19">
        <v>-232254</v>
      </c>
      <c r="E32" s="20">
        <v>-537902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-342042</v>
      </c>
      <c r="D36" s="27">
        <f aca="true" t="shared" si="2" ref="D36:L36">SUM(D31:D35)</f>
        <v>-232254</v>
      </c>
      <c r="E36" s="28">
        <f t="shared" si="2"/>
        <v>-537902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-4601272</v>
      </c>
      <c r="D38" s="33">
        <f aca="true" t="shared" si="3" ref="D38:L38">+D17+D27+D36</f>
        <v>4663283</v>
      </c>
      <c r="E38" s="34">
        <f t="shared" si="3"/>
        <v>32302563</v>
      </c>
      <c r="F38" s="35">
        <f t="shared" si="3"/>
        <v>43296677</v>
      </c>
      <c r="G38" s="33">
        <f t="shared" si="3"/>
        <v>43296677</v>
      </c>
      <c r="H38" s="34">
        <f t="shared" si="3"/>
        <v>5251613</v>
      </c>
      <c r="I38" s="36">
        <f t="shared" si="3"/>
        <v>17751164</v>
      </c>
      <c r="J38" s="37">
        <f t="shared" si="3"/>
        <v>-1505640</v>
      </c>
      <c r="K38" s="33">
        <f t="shared" si="3"/>
        <v>-7465238</v>
      </c>
      <c r="L38" s="34">
        <f t="shared" si="3"/>
        <v>-4435169</v>
      </c>
    </row>
    <row r="39" spans="1:12" ht="13.5">
      <c r="A39" s="24" t="s">
        <v>45</v>
      </c>
      <c r="B39" s="18" t="s">
        <v>46</v>
      </c>
      <c r="C39" s="33">
        <v>28981000</v>
      </c>
      <c r="D39" s="33">
        <v>26671316</v>
      </c>
      <c r="E39" s="34">
        <v>31334559</v>
      </c>
      <c r="F39" s="35">
        <v>36041000</v>
      </c>
      <c r="G39" s="33">
        <v>36041000</v>
      </c>
      <c r="H39" s="34">
        <v>36041000</v>
      </c>
      <c r="I39" s="36">
        <v>35434325</v>
      </c>
      <c r="J39" s="37">
        <v>33304617</v>
      </c>
      <c r="K39" s="33">
        <v>31798977</v>
      </c>
      <c r="L39" s="34">
        <v>24333739</v>
      </c>
    </row>
    <row r="40" spans="1:12" ht="13.5">
      <c r="A40" s="43" t="s">
        <v>47</v>
      </c>
      <c r="B40" s="44" t="s">
        <v>46</v>
      </c>
      <c r="C40" s="45">
        <v>24379728</v>
      </c>
      <c r="D40" s="45">
        <v>31334599</v>
      </c>
      <c r="E40" s="46">
        <v>63637122</v>
      </c>
      <c r="F40" s="47">
        <v>79337677</v>
      </c>
      <c r="G40" s="45">
        <v>79337677</v>
      </c>
      <c r="H40" s="46">
        <v>41292613</v>
      </c>
      <c r="I40" s="48">
        <v>53185489</v>
      </c>
      <c r="J40" s="49">
        <v>31798977</v>
      </c>
      <c r="K40" s="45">
        <v>24333739</v>
      </c>
      <c r="L40" s="46">
        <v>19898570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281023721</v>
      </c>
      <c r="F6" s="21">
        <v>314846398</v>
      </c>
      <c r="G6" s="19">
        <v>314846398</v>
      </c>
      <c r="H6" s="20">
        <v>286941184</v>
      </c>
      <c r="I6" s="22">
        <v>299935076</v>
      </c>
      <c r="J6" s="23">
        <v>341608960</v>
      </c>
      <c r="K6" s="19">
        <v>362105040</v>
      </c>
      <c r="L6" s="20">
        <v>383831360</v>
      </c>
    </row>
    <row r="7" spans="1:12" ht="13.5">
      <c r="A7" s="24" t="s">
        <v>19</v>
      </c>
      <c r="B7" s="18"/>
      <c r="C7" s="19"/>
      <c r="D7" s="19"/>
      <c r="E7" s="20">
        <v>1061761517</v>
      </c>
      <c r="F7" s="21">
        <v>1172691521</v>
      </c>
      <c r="G7" s="19">
        <v>1172691518</v>
      </c>
      <c r="H7" s="20">
        <v>1160242489</v>
      </c>
      <c r="I7" s="22">
        <v>1207106651</v>
      </c>
      <c r="J7" s="23">
        <v>1331879200</v>
      </c>
      <c r="K7" s="19">
        <v>1465069000</v>
      </c>
      <c r="L7" s="20">
        <v>1608908700</v>
      </c>
    </row>
    <row r="8" spans="1:12" ht="13.5">
      <c r="A8" s="24" t="s">
        <v>20</v>
      </c>
      <c r="B8" s="18"/>
      <c r="C8" s="19">
        <v>1288538956</v>
      </c>
      <c r="D8" s="19">
        <v>1200641883</v>
      </c>
      <c r="E8" s="20">
        <v>122698605</v>
      </c>
      <c r="F8" s="21">
        <v>110564080</v>
      </c>
      <c r="G8" s="19">
        <v>206155486</v>
      </c>
      <c r="H8" s="20">
        <v>962581921</v>
      </c>
      <c r="I8" s="22">
        <v>243377437</v>
      </c>
      <c r="J8" s="23">
        <v>278799101</v>
      </c>
      <c r="K8" s="19">
        <v>222573499</v>
      </c>
      <c r="L8" s="20">
        <v>251737450</v>
      </c>
    </row>
    <row r="9" spans="1:12" ht="13.5">
      <c r="A9" s="24" t="s">
        <v>21</v>
      </c>
      <c r="B9" s="18" t="s">
        <v>22</v>
      </c>
      <c r="C9" s="19">
        <v>516199287</v>
      </c>
      <c r="D9" s="19">
        <v>547555480</v>
      </c>
      <c r="E9" s="20">
        <v>471626000</v>
      </c>
      <c r="F9" s="21">
        <v>864900000</v>
      </c>
      <c r="G9" s="19">
        <v>854258300</v>
      </c>
      <c r="H9" s="20">
        <v>733593827</v>
      </c>
      <c r="I9" s="22">
        <v>773386215</v>
      </c>
      <c r="J9" s="23">
        <v>968911001</v>
      </c>
      <c r="K9" s="19">
        <v>956082000</v>
      </c>
      <c r="L9" s="20">
        <v>1028010000</v>
      </c>
    </row>
    <row r="10" spans="1:12" ht="13.5">
      <c r="A10" s="24" t="s">
        <v>23</v>
      </c>
      <c r="B10" s="18" t="s">
        <v>22</v>
      </c>
      <c r="C10" s="19">
        <v>350188424</v>
      </c>
      <c r="D10" s="19">
        <v>555234831</v>
      </c>
      <c r="E10" s="20">
        <v>465588000</v>
      </c>
      <c r="F10" s="21">
        <v>622026000</v>
      </c>
      <c r="G10" s="19">
        <v>599347700</v>
      </c>
      <c r="H10" s="20">
        <v>690548325</v>
      </c>
      <c r="I10" s="22">
        <v>548523447</v>
      </c>
      <c r="J10" s="23">
        <v>650954999</v>
      </c>
      <c r="K10" s="19">
        <v>758454000</v>
      </c>
      <c r="L10" s="20">
        <v>1164787000</v>
      </c>
    </row>
    <row r="11" spans="1:12" ht="13.5">
      <c r="A11" s="24" t="s">
        <v>24</v>
      </c>
      <c r="B11" s="18"/>
      <c r="C11" s="19">
        <v>30546748</v>
      </c>
      <c r="D11" s="19">
        <v>35720658</v>
      </c>
      <c r="E11" s="20">
        <v>27592762</v>
      </c>
      <c r="F11" s="21">
        <v>87472000</v>
      </c>
      <c r="G11" s="19">
        <v>87471999</v>
      </c>
      <c r="H11" s="20">
        <v>82907164</v>
      </c>
      <c r="I11" s="22">
        <v>34088470</v>
      </c>
      <c r="J11" s="23">
        <v>103867980</v>
      </c>
      <c r="K11" s="19">
        <v>110100840</v>
      </c>
      <c r="L11" s="20">
        <v>116707560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-1560295526</v>
      </c>
      <c r="D14" s="19">
        <v>-1838793655</v>
      </c>
      <c r="E14" s="20">
        <v>-2140798177</v>
      </c>
      <c r="F14" s="21">
        <v>-2297056001</v>
      </c>
      <c r="G14" s="19">
        <v>-2429337024</v>
      </c>
      <c r="H14" s="20">
        <v>-3263380634</v>
      </c>
      <c r="I14" s="22">
        <v>-2125322567</v>
      </c>
      <c r="J14" s="23">
        <v>-2447710832</v>
      </c>
      <c r="K14" s="19">
        <v>-2460135520</v>
      </c>
      <c r="L14" s="20">
        <v>-2666745586</v>
      </c>
    </row>
    <row r="15" spans="1:12" ht="13.5">
      <c r="A15" s="24" t="s">
        <v>28</v>
      </c>
      <c r="B15" s="18"/>
      <c r="C15" s="19">
        <v>-37153984</v>
      </c>
      <c r="D15" s="19">
        <v>-38371116</v>
      </c>
      <c r="E15" s="20">
        <v>-34579938</v>
      </c>
      <c r="F15" s="21">
        <v>-40000000</v>
      </c>
      <c r="G15" s="19">
        <v>-40000000</v>
      </c>
      <c r="H15" s="20">
        <v>-19924568</v>
      </c>
      <c r="I15" s="22">
        <v>-22139291</v>
      </c>
      <c r="J15" s="23">
        <v>-76000000</v>
      </c>
      <c r="K15" s="19">
        <v>-83600000</v>
      </c>
      <c r="L15" s="20">
        <v>-114000000</v>
      </c>
    </row>
    <row r="16" spans="1:12" ht="13.5">
      <c r="A16" s="24" t="s">
        <v>29</v>
      </c>
      <c r="B16" s="18" t="s">
        <v>22</v>
      </c>
      <c r="C16" s="19">
        <v>-6760000</v>
      </c>
      <c r="D16" s="19">
        <v>-6740000</v>
      </c>
      <c r="E16" s="20">
        <v>-17180000</v>
      </c>
      <c r="F16" s="21">
        <v>-11500000</v>
      </c>
      <c r="G16" s="19">
        <v>-15500000</v>
      </c>
      <c r="H16" s="20">
        <v>-12120000</v>
      </c>
      <c r="I16" s="22">
        <v>-15020000</v>
      </c>
      <c r="J16" s="23">
        <v>-5720000</v>
      </c>
      <c r="K16" s="19">
        <v>-15720000</v>
      </c>
      <c r="L16" s="20">
        <v>-15720000</v>
      </c>
    </row>
    <row r="17" spans="1:12" ht="13.5">
      <c r="A17" s="25" t="s">
        <v>30</v>
      </c>
      <c r="B17" s="26"/>
      <c r="C17" s="27">
        <f>SUM(C6:C16)</f>
        <v>581263905</v>
      </c>
      <c r="D17" s="27">
        <f aca="true" t="shared" si="0" ref="D17:L17">SUM(D6:D16)</f>
        <v>455248081</v>
      </c>
      <c r="E17" s="28">
        <f t="shared" si="0"/>
        <v>237732490</v>
      </c>
      <c r="F17" s="29">
        <f t="shared" si="0"/>
        <v>823943998</v>
      </c>
      <c r="G17" s="27">
        <f t="shared" si="0"/>
        <v>749934377</v>
      </c>
      <c r="H17" s="30">
        <f t="shared" si="0"/>
        <v>621389708</v>
      </c>
      <c r="I17" s="29">
        <f t="shared" si="0"/>
        <v>943935438</v>
      </c>
      <c r="J17" s="31">
        <f t="shared" si="0"/>
        <v>1146590409</v>
      </c>
      <c r="K17" s="27">
        <f t="shared" si="0"/>
        <v>1314928859</v>
      </c>
      <c r="L17" s="28">
        <f t="shared" si="0"/>
        <v>1757516484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-76023</v>
      </c>
      <c r="D21" s="19"/>
      <c r="E21" s="20"/>
      <c r="F21" s="38">
        <v>38000000</v>
      </c>
      <c r="G21" s="39">
        <v>38000001</v>
      </c>
      <c r="H21" s="40">
        <v>272086</v>
      </c>
      <c r="I21" s="22">
        <v>20401954</v>
      </c>
      <c r="J21" s="41">
        <v>28700000</v>
      </c>
      <c r="K21" s="39">
        <v>36368000</v>
      </c>
      <c r="L21" s="40">
        <v>41460840</v>
      </c>
    </row>
    <row r="22" spans="1:12" ht="13.5">
      <c r="A22" s="24" t="s">
        <v>33</v>
      </c>
      <c r="B22" s="18"/>
      <c r="C22" s="19">
        <v>405341</v>
      </c>
      <c r="D22" s="39"/>
      <c r="E22" s="40"/>
      <c r="F22" s="21">
        <v>400000</v>
      </c>
      <c r="G22" s="19">
        <v>400000</v>
      </c>
      <c r="H22" s="20">
        <v>2778972</v>
      </c>
      <c r="I22" s="22">
        <v>2804009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5878029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110000000</v>
      </c>
      <c r="D24" s="19">
        <v>9957284</v>
      </c>
      <c r="E24" s="20"/>
      <c r="F24" s="21"/>
      <c r="G24" s="19"/>
      <c r="H24" s="20"/>
      <c r="I24" s="22">
        <v>-189578069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-469802291</v>
      </c>
      <c r="D26" s="19">
        <v>-506202187</v>
      </c>
      <c r="E26" s="20">
        <v>-486900140</v>
      </c>
      <c r="F26" s="21">
        <v>-1041643650</v>
      </c>
      <c r="G26" s="19">
        <v>-977766831</v>
      </c>
      <c r="H26" s="20">
        <v>-818842958</v>
      </c>
      <c r="I26" s="22">
        <v>-777524797</v>
      </c>
      <c r="J26" s="23">
        <v>-1168612100</v>
      </c>
      <c r="K26" s="19">
        <v>-1142234400</v>
      </c>
      <c r="L26" s="20">
        <v>-1614880260</v>
      </c>
    </row>
    <row r="27" spans="1:12" ht="13.5">
      <c r="A27" s="25" t="s">
        <v>37</v>
      </c>
      <c r="B27" s="26"/>
      <c r="C27" s="27">
        <f>SUM(C21:C26)</f>
        <v>-359472973</v>
      </c>
      <c r="D27" s="27">
        <f aca="true" t="shared" si="1" ref="D27:L27">SUM(D21:D26)</f>
        <v>-496244903</v>
      </c>
      <c r="E27" s="28">
        <f t="shared" si="1"/>
        <v>-481022111</v>
      </c>
      <c r="F27" s="29">
        <f t="shared" si="1"/>
        <v>-1003243650</v>
      </c>
      <c r="G27" s="27">
        <f t="shared" si="1"/>
        <v>-939366830</v>
      </c>
      <c r="H27" s="28">
        <f t="shared" si="1"/>
        <v>-815791900</v>
      </c>
      <c r="I27" s="30">
        <f t="shared" si="1"/>
        <v>-943896903</v>
      </c>
      <c r="J27" s="31">
        <f t="shared" si="1"/>
        <v>-1139912100</v>
      </c>
      <c r="K27" s="27">
        <f t="shared" si="1"/>
        <v>-1105866400</v>
      </c>
      <c r="L27" s="28">
        <f t="shared" si="1"/>
        <v>-1573419420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73237487</v>
      </c>
      <c r="D32" s="19"/>
      <c r="E32" s="20">
        <v>42800000</v>
      </c>
      <c r="F32" s="21">
        <v>235000000</v>
      </c>
      <c r="G32" s="19">
        <v>235000000</v>
      </c>
      <c r="H32" s="20">
        <v>235000000</v>
      </c>
      <c r="I32" s="22">
        <v>175689251</v>
      </c>
      <c r="J32" s="23">
        <v>310000000</v>
      </c>
      <c r="K32" s="19"/>
      <c r="L32" s="20"/>
    </row>
    <row r="33" spans="1:12" ht="13.5">
      <c r="A33" s="24" t="s">
        <v>41</v>
      </c>
      <c r="B33" s="18"/>
      <c r="C33" s="19">
        <v>1862159</v>
      </c>
      <c r="D33" s="19">
        <v>1961986</v>
      </c>
      <c r="E33" s="20">
        <v>1251244</v>
      </c>
      <c r="F33" s="21">
        <v>4000000</v>
      </c>
      <c r="G33" s="39">
        <v>4000000</v>
      </c>
      <c r="H33" s="40">
        <v>4386923</v>
      </c>
      <c r="I33" s="42">
        <v>2089465</v>
      </c>
      <c r="J33" s="23">
        <v>40000000</v>
      </c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-36393590</v>
      </c>
      <c r="D35" s="19">
        <v>-58597749</v>
      </c>
      <c r="E35" s="20">
        <v>-37400816</v>
      </c>
      <c r="F35" s="21">
        <v>-75000000</v>
      </c>
      <c r="G35" s="19">
        <v>-75000000</v>
      </c>
      <c r="H35" s="20">
        <v>-113171647</v>
      </c>
      <c r="I35" s="22">
        <v>-166303889</v>
      </c>
      <c r="J35" s="23">
        <v>-151000000</v>
      </c>
      <c r="K35" s="19">
        <v>-110450000</v>
      </c>
      <c r="L35" s="20">
        <v>-52082000</v>
      </c>
    </row>
    <row r="36" spans="1:12" ht="13.5">
      <c r="A36" s="25" t="s">
        <v>43</v>
      </c>
      <c r="B36" s="26"/>
      <c r="C36" s="27">
        <f>SUM(C31:C35)</f>
        <v>38706056</v>
      </c>
      <c r="D36" s="27">
        <f aca="true" t="shared" si="2" ref="D36:L36">SUM(D31:D35)</f>
        <v>-56635763</v>
      </c>
      <c r="E36" s="28">
        <f t="shared" si="2"/>
        <v>6650428</v>
      </c>
      <c r="F36" s="29">
        <f t="shared" si="2"/>
        <v>164000000</v>
      </c>
      <c r="G36" s="27">
        <f t="shared" si="2"/>
        <v>164000000</v>
      </c>
      <c r="H36" s="28">
        <f t="shared" si="2"/>
        <v>126215276</v>
      </c>
      <c r="I36" s="30">
        <f t="shared" si="2"/>
        <v>11474827</v>
      </c>
      <c r="J36" s="31">
        <f t="shared" si="2"/>
        <v>199000000</v>
      </c>
      <c r="K36" s="27">
        <f t="shared" si="2"/>
        <v>-110450000</v>
      </c>
      <c r="L36" s="28">
        <f t="shared" si="2"/>
        <v>-52082000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260496988</v>
      </c>
      <c r="D38" s="33">
        <f aca="true" t="shared" si="3" ref="D38:L38">+D17+D27+D36</f>
        <v>-97632585</v>
      </c>
      <c r="E38" s="34">
        <f t="shared" si="3"/>
        <v>-236639193</v>
      </c>
      <c r="F38" s="35">
        <f t="shared" si="3"/>
        <v>-15299652</v>
      </c>
      <c r="G38" s="33">
        <f t="shared" si="3"/>
        <v>-25432453</v>
      </c>
      <c r="H38" s="34">
        <f t="shared" si="3"/>
        <v>-68186916</v>
      </c>
      <c r="I38" s="36">
        <f t="shared" si="3"/>
        <v>11513362</v>
      </c>
      <c r="J38" s="37">
        <f t="shared" si="3"/>
        <v>205678309</v>
      </c>
      <c r="K38" s="33">
        <f t="shared" si="3"/>
        <v>98612459</v>
      </c>
      <c r="L38" s="34">
        <f t="shared" si="3"/>
        <v>132015064</v>
      </c>
    </row>
    <row r="39" spans="1:12" ht="13.5">
      <c r="A39" s="24" t="s">
        <v>45</v>
      </c>
      <c r="B39" s="18" t="s">
        <v>46</v>
      </c>
      <c r="C39" s="33">
        <v>52061276</v>
      </c>
      <c r="D39" s="33">
        <v>422558018</v>
      </c>
      <c r="E39" s="34">
        <v>322864242</v>
      </c>
      <c r="F39" s="35">
        <v>50000000</v>
      </c>
      <c r="G39" s="33">
        <v>86199839</v>
      </c>
      <c r="H39" s="34">
        <v>86199839</v>
      </c>
      <c r="I39" s="36">
        <v>88257390</v>
      </c>
      <c r="J39" s="37">
        <v>60792602</v>
      </c>
      <c r="K39" s="33">
        <v>266470910</v>
      </c>
      <c r="L39" s="34">
        <v>365083369</v>
      </c>
    </row>
    <row r="40" spans="1:12" ht="13.5">
      <c r="A40" s="43" t="s">
        <v>47</v>
      </c>
      <c r="B40" s="44" t="s">
        <v>46</v>
      </c>
      <c r="C40" s="45">
        <v>312558264</v>
      </c>
      <c r="D40" s="45">
        <v>324925433</v>
      </c>
      <c r="E40" s="46">
        <v>86225049</v>
      </c>
      <c r="F40" s="47">
        <v>34700347</v>
      </c>
      <c r="G40" s="45">
        <v>60767385</v>
      </c>
      <c r="H40" s="46">
        <v>18012923</v>
      </c>
      <c r="I40" s="48">
        <v>99770752</v>
      </c>
      <c r="J40" s="49">
        <v>266470910</v>
      </c>
      <c r="K40" s="45">
        <v>365083369</v>
      </c>
      <c r="L40" s="46">
        <v>497098433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19221957</v>
      </c>
      <c r="D6" s="19">
        <v>5304581</v>
      </c>
      <c r="E6" s="20">
        <v>6390600</v>
      </c>
      <c r="F6" s="21">
        <v>18053740</v>
      </c>
      <c r="G6" s="19">
        <v>18053740</v>
      </c>
      <c r="H6" s="20">
        <v>2029314</v>
      </c>
      <c r="I6" s="22">
        <v>2422991</v>
      </c>
      <c r="J6" s="23">
        <v>9065152</v>
      </c>
      <c r="K6" s="19">
        <v>9581864</v>
      </c>
      <c r="L6" s="20">
        <v>10118448</v>
      </c>
    </row>
    <row r="7" spans="1:12" ht="13.5">
      <c r="A7" s="24" t="s">
        <v>19</v>
      </c>
      <c r="B7" s="18"/>
      <c r="C7" s="19">
        <v>5301681</v>
      </c>
      <c r="D7" s="19">
        <v>2667609</v>
      </c>
      <c r="E7" s="20">
        <v>2262481</v>
      </c>
      <c r="F7" s="21">
        <v>3648767</v>
      </c>
      <c r="G7" s="19">
        <v>3648767</v>
      </c>
      <c r="H7" s="20">
        <v>1355919</v>
      </c>
      <c r="I7" s="22">
        <v>2038663</v>
      </c>
      <c r="J7" s="23">
        <v>4123978</v>
      </c>
      <c r="K7" s="19">
        <v>4359044</v>
      </c>
      <c r="L7" s="20">
        <v>4603151</v>
      </c>
    </row>
    <row r="8" spans="1:12" ht="13.5">
      <c r="A8" s="24" t="s">
        <v>20</v>
      </c>
      <c r="B8" s="18"/>
      <c r="C8" s="19">
        <v>46237212</v>
      </c>
      <c r="D8" s="19">
        <v>12972804</v>
      </c>
      <c r="E8" s="20">
        <v>11974371</v>
      </c>
      <c r="F8" s="21">
        <v>143007319</v>
      </c>
      <c r="G8" s="19">
        <v>143007319</v>
      </c>
      <c r="H8" s="20">
        <v>12571836</v>
      </c>
      <c r="I8" s="22">
        <v>4772874</v>
      </c>
      <c r="J8" s="23">
        <v>90856010</v>
      </c>
      <c r="K8" s="19">
        <v>50925893</v>
      </c>
      <c r="L8" s="20">
        <v>54293797</v>
      </c>
    </row>
    <row r="9" spans="1:12" ht="13.5">
      <c r="A9" s="24" t="s">
        <v>21</v>
      </c>
      <c r="B9" s="18" t="s">
        <v>22</v>
      </c>
      <c r="C9" s="19">
        <v>141645012</v>
      </c>
      <c r="D9" s="19">
        <v>202491019</v>
      </c>
      <c r="E9" s="20">
        <v>208884513</v>
      </c>
      <c r="F9" s="21">
        <v>208065926</v>
      </c>
      <c r="G9" s="19">
        <v>208065926</v>
      </c>
      <c r="H9" s="20">
        <v>185453000</v>
      </c>
      <c r="I9" s="22">
        <v>204614761</v>
      </c>
      <c r="J9" s="23">
        <v>218197000</v>
      </c>
      <c r="K9" s="19">
        <v>223997000</v>
      </c>
      <c r="L9" s="20">
        <v>230257000</v>
      </c>
    </row>
    <row r="10" spans="1:12" ht="13.5">
      <c r="A10" s="24" t="s">
        <v>23</v>
      </c>
      <c r="B10" s="18" t="s">
        <v>22</v>
      </c>
      <c r="C10" s="19">
        <v>14841243</v>
      </c>
      <c r="D10" s="19">
        <v>32881986</v>
      </c>
      <c r="E10" s="20">
        <v>62128000</v>
      </c>
      <c r="F10" s="21">
        <v>51466000</v>
      </c>
      <c r="G10" s="19">
        <v>51466000</v>
      </c>
      <c r="H10" s="20">
        <v>37102000</v>
      </c>
      <c r="I10" s="22">
        <v>36699345</v>
      </c>
      <c r="J10" s="23">
        <v>65271000</v>
      </c>
      <c r="K10" s="19">
        <v>58096000</v>
      </c>
      <c r="L10" s="20">
        <v>61367000</v>
      </c>
    </row>
    <row r="11" spans="1:12" ht="13.5">
      <c r="A11" s="24" t="s">
        <v>24</v>
      </c>
      <c r="B11" s="18"/>
      <c r="C11" s="19">
        <v>3866631</v>
      </c>
      <c r="D11" s="19">
        <v>6033189</v>
      </c>
      <c r="E11" s="20">
        <v>25303897</v>
      </c>
      <c r="F11" s="21">
        <v>15372675</v>
      </c>
      <c r="G11" s="19">
        <v>15372675</v>
      </c>
      <c r="H11" s="20">
        <v>11508546</v>
      </c>
      <c r="I11" s="22">
        <v>26778009</v>
      </c>
      <c r="J11" s="23">
        <v>18469304</v>
      </c>
      <c r="K11" s="19">
        <v>19522056</v>
      </c>
      <c r="L11" s="20">
        <v>20615291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-128173136</v>
      </c>
      <c r="D14" s="19">
        <v>-136379659</v>
      </c>
      <c r="E14" s="20">
        <v>-166973487</v>
      </c>
      <c r="F14" s="21">
        <v>-241564069</v>
      </c>
      <c r="G14" s="19">
        <v>-241564069</v>
      </c>
      <c r="H14" s="20">
        <v>-160452734</v>
      </c>
      <c r="I14" s="22">
        <v>-257632119</v>
      </c>
      <c r="J14" s="23">
        <v>-271468756</v>
      </c>
      <c r="K14" s="19">
        <v>-271900243</v>
      </c>
      <c r="L14" s="20">
        <v>-277333197</v>
      </c>
    </row>
    <row r="15" spans="1:12" ht="13.5">
      <c r="A15" s="24" t="s">
        <v>28</v>
      </c>
      <c r="B15" s="18"/>
      <c r="C15" s="19"/>
      <c r="D15" s="19">
        <v>-18954</v>
      </c>
      <c r="E15" s="20">
        <v>-81041</v>
      </c>
      <c r="F15" s="21">
        <v>-28037</v>
      </c>
      <c r="G15" s="19">
        <v>-28037</v>
      </c>
      <c r="H15" s="20">
        <v>-78079</v>
      </c>
      <c r="I15" s="22">
        <v>-201278</v>
      </c>
      <c r="J15" s="23">
        <v>-60000</v>
      </c>
      <c r="K15" s="19">
        <v>-63420</v>
      </c>
      <c r="L15" s="20">
        <v>-66972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102940600</v>
      </c>
      <c r="D17" s="27">
        <f aca="true" t="shared" si="0" ref="D17:L17">SUM(D6:D16)</f>
        <v>125952575</v>
      </c>
      <c r="E17" s="28">
        <f t="shared" si="0"/>
        <v>149889334</v>
      </c>
      <c r="F17" s="29">
        <f t="shared" si="0"/>
        <v>198022321</v>
      </c>
      <c r="G17" s="27">
        <f t="shared" si="0"/>
        <v>198022321</v>
      </c>
      <c r="H17" s="30">
        <f t="shared" si="0"/>
        <v>89489802</v>
      </c>
      <c r="I17" s="29">
        <f t="shared" si="0"/>
        <v>19493246</v>
      </c>
      <c r="J17" s="31">
        <f t="shared" si="0"/>
        <v>134453688</v>
      </c>
      <c r="K17" s="27">
        <f t="shared" si="0"/>
        <v>94518194</v>
      </c>
      <c r="L17" s="28">
        <f t="shared" si="0"/>
        <v>103854518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1490</v>
      </c>
      <c r="F21" s="38"/>
      <c r="G21" s="39"/>
      <c r="H21" s="40"/>
      <c r="I21" s="22">
        <v>1310618</v>
      </c>
      <c r="J21" s="41">
        <v>200000</v>
      </c>
      <c r="K21" s="39">
        <v>211400</v>
      </c>
      <c r="L21" s="40">
        <v>223238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-1677564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-33580413</v>
      </c>
      <c r="D26" s="19">
        <v>-41078714</v>
      </c>
      <c r="E26" s="20">
        <v>-85083248</v>
      </c>
      <c r="F26" s="21">
        <v>-142477271</v>
      </c>
      <c r="G26" s="19">
        <v>-142477271</v>
      </c>
      <c r="H26" s="20">
        <v>-76868181</v>
      </c>
      <c r="I26" s="22">
        <v>-89510829</v>
      </c>
      <c r="J26" s="23">
        <v>-219628477</v>
      </c>
      <c r="K26" s="19">
        <v>-168266393</v>
      </c>
      <c r="L26" s="20">
        <v>-160736700</v>
      </c>
    </row>
    <row r="27" spans="1:12" ht="13.5">
      <c r="A27" s="25" t="s">
        <v>37</v>
      </c>
      <c r="B27" s="26"/>
      <c r="C27" s="27">
        <f>SUM(C21:C26)</f>
        <v>-33580413</v>
      </c>
      <c r="D27" s="27">
        <f aca="true" t="shared" si="1" ref="D27:L27">SUM(D21:D26)</f>
        <v>-41078714</v>
      </c>
      <c r="E27" s="28">
        <f t="shared" si="1"/>
        <v>-86759322</v>
      </c>
      <c r="F27" s="29">
        <f t="shared" si="1"/>
        <v>-142477271</v>
      </c>
      <c r="G27" s="27">
        <f t="shared" si="1"/>
        <v>-142477271</v>
      </c>
      <c r="H27" s="28">
        <f t="shared" si="1"/>
        <v>-76868181</v>
      </c>
      <c r="I27" s="30">
        <f t="shared" si="1"/>
        <v>-88200211</v>
      </c>
      <c r="J27" s="31">
        <f t="shared" si="1"/>
        <v>-219428477</v>
      </c>
      <c r="K27" s="27">
        <f t="shared" si="1"/>
        <v>-168054993</v>
      </c>
      <c r="L27" s="28">
        <f t="shared" si="1"/>
        <v>-160513462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553755</v>
      </c>
      <c r="E33" s="20"/>
      <c r="F33" s="21"/>
      <c r="G33" s="39"/>
      <c r="H33" s="40">
        <v>28400</v>
      </c>
      <c r="I33" s="42"/>
      <c r="J33" s="23">
        <v>34267</v>
      </c>
      <c r="K33" s="19">
        <v>36222</v>
      </c>
      <c r="L33" s="20">
        <v>38250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-333897</v>
      </c>
      <c r="F35" s="21"/>
      <c r="G35" s="19"/>
      <c r="H35" s="20"/>
      <c r="I35" s="22">
        <v>-483169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553755</v>
      </c>
      <c r="E36" s="28">
        <f t="shared" si="2"/>
        <v>-333897</v>
      </c>
      <c r="F36" s="29">
        <f t="shared" si="2"/>
        <v>0</v>
      </c>
      <c r="G36" s="27">
        <f t="shared" si="2"/>
        <v>0</v>
      </c>
      <c r="H36" s="28">
        <f t="shared" si="2"/>
        <v>28400</v>
      </c>
      <c r="I36" s="30">
        <f t="shared" si="2"/>
        <v>-483169</v>
      </c>
      <c r="J36" s="31">
        <f t="shared" si="2"/>
        <v>34267</v>
      </c>
      <c r="K36" s="27">
        <f t="shared" si="2"/>
        <v>36222</v>
      </c>
      <c r="L36" s="28">
        <f t="shared" si="2"/>
        <v>38250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69360187</v>
      </c>
      <c r="D38" s="33">
        <f aca="true" t="shared" si="3" ref="D38:L38">+D17+D27+D36</f>
        <v>85427616</v>
      </c>
      <c r="E38" s="34">
        <f t="shared" si="3"/>
        <v>62796115</v>
      </c>
      <c r="F38" s="35">
        <f t="shared" si="3"/>
        <v>55545050</v>
      </c>
      <c r="G38" s="33">
        <f t="shared" si="3"/>
        <v>55545050</v>
      </c>
      <c r="H38" s="34">
        <f t="shared" si="3"/>
        <v>12650021</v>
      </c>
      <c r="I38" s="36">
        <f t="shared" si="3"/>
        <v>-69190134</v>
      </c>
      <c r="J38" s="37">
        <f t="shared" si="3"/>
        <v>-84940522</v>
      </c>
      <c r="K38" s="33">
        <f t="shared" si="3"/>
        <v>-73500577</v>
      </c>
      <c r="L38" s="34">
        <f t="shared" si="3"/>
        <v>-56620694</v>
      </c>
    </row>
    <row r="39" spans="1:12" ht="13.5">
      <c r="A39" s="24" t="s">
        <v>45</v>
      </c>
      <c r="B39" s="18" t="s">
        <v>46</v>
      </c>
      <c r="C39" s="33">
        <v>318938952</v>
      </c>
      <c r="D39" s="33">
        <v>108379398</v>
      </c>
      <c r="E39" s="34">
        <v>193806974</v>
      </c>
      <c r="F39" s="35">
        <v>216175395</v>
      </c>
      <c r="G39" s="33">
        <v>216175395</v>
      </c>
      <c r="H39" s="34">
        <v>256436472</v>
      </c>
      <c r="I39" s="36">
        <v>256603088</v>
      </c>
      <c r="J39" s="37">
        <v>217184604</v>
      </c>
      <c r="K39" s="33">
        <v>132244084</v>
      </c>
      <c r="L39" s="34">
        <v>58743507</v>
      </c>
    </row>
    <row r="40" spans="1:12" ht="13.5">
      <c r="A40" s="43" t="s">
        <v>47</v>
      </c>
      <c r="B40" s="44" t="s">
        <v>46</v>
      </c>
      <c r="C40" s="45">
        <v>388299139</v>
      </c>
      <c r="D40" s="45">
        <v>193807015</v>
      </c>
      <c r="E40" s="46">
        <v>256603088</v>
      </c>
      <c r="F40" s="47">
        <v>271720446</v>
      </c>
      <c r="G40" s="45">
        <v>271720446</v>
      </c>
      <c r="H40" s="46"/>
      <c r="I40" s="48">
        <v>187412952</v>
      </c>
      <c r="J40" s="49">
        <v>132244084</v>
      </c>
      <c r="K40" s="45">
        <v>58743507</v>
      </c>
      <c r="L40" s="46">
        <v>2122813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>
        <v>20653183</v>
      </c>
      <c r="F7" s="21">
        <v>11531798</v>
      </c>
      <c r="G7" s="19">
        <v>11531800</v>
      </c>
      <c r="H7" s="20">
        <v>52074764</v>
      </c>
      <c r="I7" s="22">
        <v>40835431</v>
      </c>
      <c r="J7" s="23">
        <v>60830004</v>
      </c>
      <c r="K7" s="19">
        <v>64176000</v>
      </c>
      <c r="L7" s="20">
        <v>67706000</v>
      </c>
    </row>
    <row r="8" spans="1:12" ht="13.5">
      <c r="A8" s="24" t="s">
        <v>20</v>
      </c>
      <c r="B8" s="18"/>
      <c r="C8" s="19">
        <v>2442867</v>
      </c>
      <c r="D8" s="19">
        <v>-17940372</v>
      </c>
      <c r="E8" s="20">
        <v>1739266</v>
      </c>
      <c r="F8" s="21">
        <v>945000</v>
      </c>
      <c r="G8" s="19">
        <v>945000</v>
      </c>
      <c r="H8" s="20">
        <v>19266477</v>
      </c>
      <c r="I8" s="22"/>
      <c r="J8" s="23">
        <v>992004</v>
      </c>
      <c r="K8" s="19">
        <v>1042000</v>
      </c>
      <c r="L8" s="20">
        <v>1094000</v>
      </c>
    </row>
    <row r="9" spans="1:12" ht="13.5">
      <c r="A9" s="24" t="s">
        <v>21</v>
      </c>
      <c r="B9" s="18" t="s">
        <v>22</v>
      </c>
      <c r="C9" s="19">
        <v>355199182</v>
      </c>
      <c r="D9" s="19">
        <v>510425226</v>
      </c>
      <c r="E9" s="20">
        <v>430985289</v>
      </c>
      <c r="F9" s="21">
        <v>589885000</v>
      </c>
      <c r="G9" s="19">
        <v>602540140</v>
      </c>
      <c r="H9" s="20">
        <v>585144311</v>
      </c>
      <c r="I9" s="22">
        <v>585144311</v>
      </c>
      <c r="J9" s="23">
        <v>618162004</v>
      </c>
      <c r="K9" s="19">
        <v>627385000</v>
      </c>
      <c r="L9" s="20">
        <v>674825000</v>
      </c>
    </row>
    <row r="10" spans="1:12" ht="13.5">
      <c r="A10" s="24" t="s">
        <v>23</v>
      </c>
      <c r="B10" s="18" t="s">
        <v>22</v>
      </c>
      <c r="C10" s="19">
        <v>297213887</v>
      </c>
      <c r="D10" s="19">
        <v>281506101</v>
      </c>
      <c r="E10" s="20">
        <v>370799711</v>
      </c>
      <c r="F10" s="21">
        <v>286956000</v>
      </c>
      <c r="G10" s="19">
        <v>336284396</v>
      </c>
      <c r="H10" s="20">
        <v>314468689</v>
      </c>
      <c r="I10" s="22">
        <v>314468689</v>
      </c>
      <c r="J10" s="23">
        <v>237974004</v>
      </c>
      <c r="K10" s="19">
        <v>252047000</v>
      </c>
      <c r="L10" s="20">
        <v>286546000</v>
      </c>
    </row>
    <row r="11" spans="1:12" ht="13.5">
      <c r="A11" s="24" t="s">
        <v>24</v>
      </c>
      <c r="B11" s="18"/>
      <c r="C11" s="19">
        <v>23247022</v>
      </c>
      <c r="D11" s="19">
        <v>31347576</v>
      </c>
      <c r="E11" s="20">
        <v>25097428</v>
      </c>
      <c r="F11" s="21">
        <v>22694001</v>
      </c>
      <c r="G11" s="19">
        <v>22693999</v>
      </c>
      <c r="H11" s="20">
        <v>25367471</v>
      </c>
      <c r="I11" s="22">
        <v>33205864</v>
      </c>
      <c r="J11" s="23">
        <v>24056000</v>
      </c>
      <c r="K11" s="19">
        <v>25499000</v>
      </c>
      <c r="L11" s="20">
        <v>27029000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-434851320</v>
      </c>
      <c r="D14" s="19">
        <v>-485721304</v>
      </c>
      <c r="E14" s="20">
        <v>-463470384</v>
      </c>
      <c r="F14" s="21">
        <v>-618815000</v>
      </c>
      <c r="G14" s="19">
        <v>-732392137</v>
      </c>
      <c r="H14" s="20">
        <v>-630984150</v>
      </c>
      <c r="I14" s="22">
        <v>-586639218</v>
      </c>
      <c r="J14" s="23">
        <v>-751581008</v>
      </c>
      <c r="K14" s="19">
        <v>-765482000</v>
      </c>
      <c r="L14" s="20">
        <v>-819573000</v>
      </c>
    </row>
    <row r="15" spans="1:12" ht="13.5">
      <c r="A15" s="24" t="s">
        <v>28</v>
      </c>
      <c r="B15" s="18"/>
      <c r="C15" s="19">
        <v>-524003</v>
      </c>
      <c r="D15" s="19">
        <v>-358221</v>
      </c>
      <c r="E15" s="20">
        <v>-273334</v>
      </c>
      <c r="F15" s="21">
        <v>-475000</v>
      </c>
      <c r="G15" s="19">
        <v>-475000</v>
      </c>
      <c r="H15" s="20">
        <v>-914267</v>
      </c>
      <c r="I15" s="22">
        <v>-991725</v>
      </c>
      <c r="J15" s="23">
        <v>-474996</v>
      </c>
      <c r="K15" s="19">
        <v>-475000</v>
      </c>
      <c r="L15" s="20">
        <v>-475000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-1850000</v>
      </c>
      <c r="H16" s="20">
        <v>-600000</v>
      </c>
      <c r="I16" s="22">
        <v>-1600000</v>
      </c>
      <c r="J16" s="23">
        <v>-3000000</v>
      </c>
      <c r="K16" s="19">
        <v>-3300000</v>
      </c>
      <c r="L16" s="20">
        <v>-1900000</v>
      </c>
    </row>
    <row r="17" spans="1:12" ht="13.5">
      <c r="A17" s="25" t="s">
        <v>30</v>
      </c>
      <c r="B17" s="26"/>
      <c r="C17" s="27">
        <f>SUM(C6:C16)</f>
        <v>242727635</v>
      </c>
      <c r="D17" s="27">
        <f aca="true" t="shared" si="0" ref="D17:L17">SUM(D6:D16)</f>
        <v>319259006</v>
      </c>
      <c r="E17" s="28">
        <f t="shared" si="0"/>
        <v>385531159</v>
      </c>
      <c r="F17" s="29">
        <f t="shared" si="0"/>
        <v>292721799</v>
      </c>
      <c r="G17" s="27">
        <f t="shared" si="0"/>
        <v>239278198</v>
      </c>
      <c r="H17" s="30">
        <f t="shared" si="0"/>
        <v>363823295</v>
      </c>
      <c r="I17" s="29">
        <f t="shared" si="0"/>
        <v>384423352</v>
      </c>
      <c r="J17" s="31">
        <f t="shared" si="0"/>
        <v>186958012</v>
      </c>
      <c r="K17" s="27">
        <f t="shared" si="0"/>
        <v>200892000</v>
      </c>
      <c r="L17" s="28">
        <f t="shared" si="0"/>
        <v>235252000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702100</v>
      </c>
      <c r="D21" s="19">
        <v>266664</v>
      </c>
      <c r="E21" s="20">
        <v>261424</v>
      </c>
      <c r="F21" s="38"/>
      <c r="G21" s="39"/>
      <c r="H21" s="40">
        <v>260001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-203725819</v>
      </c>
      <c r="D26" s="19">
        <v>-372344530</v>
      </c>
      <c r="E26" s="20">
        <v>-416881776</v>
      </c>
      <c r="F26" s="21">
        <v>-207291599</v>
      </c>
      <c r="G26" s="19">
        <v>1</v>
      </c>
      <c r="H26" s="20">
        <v>-321648160</v>
      </c>
      <c r="I26" s="22">
        <v>-341976525</v>
      </c>
      <c r="J26" s="23">
        <v>-237974000</v>
      </c>
      <c r="K26" s="19">
        <v>-252047000</v>
      </c>
      <c r="L26" s="20">
        <v>-286546000</v>
      </c>
    </row>
    <row r="27" spans="1:12" ht="13.5">
      <c r="A27" s="25" t="s">
        <v>37</v>
      </c>
      <c r="B27" s="26"/>
      <c r="C27" s="27">
        <f>SUM(C21:C26)</f>
        <v>-203023719</v>
      </c>
      <c r="D27" s="27">
        <f aca="true" t="shared" si="1" ref="D27:L27">SUM(D21:D26)</f>
        <v>-372077866</v>
      </c>
      <c r="E27" s="28">
        <f t="shared" si="1"/>
        <v>-416620352</v>
      </c>
      <c r="F27" s="29">
        <f t="shared" si="1"/>
        <v>-207291599</v>
      </c>
      <c r="G27" s="27">
        <f t="shared" si="1"/>
        <v>1</v>
      </c>
      <c r="H27" s="28">
        <f t="shared" si="1"/>
        <v>-321388159</v>
      </c>
      <c r="I27" s="30">
        <f t="shared" si="1"/>
        <v>-341976525</v>
      </c>
      <c r="J27" s="31">
        <f t="shared" si="1"/>
        <v>-237974000</v>
      </c>
      <c r="K27" s="27">
        <f t="shared" si="1"/>
        <v>-252047000</v>
      </c>
      <c r="L27" s="28">
        <f t="shared" si="1"/>
        <v>-286546000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-1370914</v>
      </c>
      <c r="D35" s="19">
        <v>-1439667</v>
      </c>
      <c r="E35" s="20">
        <v>-1684941</v>
      </c>
      <c r="F35" s="21">
        <v>-1588538</v>
      </c>
      <c r="G35" s="19">
        <v>1588540</v>
      </c>
      <c r="H35" s="20">
        <v>-1370528</v>
      </c>
      <c r="I35" s="22">
        <v>-1370528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-1370914</v>
      </c>
      <c r="D36" s="27">
        <f aca="true" t="shared" si="2" ref="D36:L36">SUM(D31:D35)</f>
        <v>-1439667</v>
      </c>
      <c r="E36" s="28">
        <f t="shared" si="2"/>
        <v>-1684941</v>
      </c>
      <c r="F36" s="29">
        <f t="shared" si="2"/>
        <v>-1588538</v>
      </c>
      <c r="G36" s="27">
        <f t="shared" si="2"/>
        <v>1588540</v>
      </c>
      <c r="H36" s="28">
        <f t="shared" si="2"/>
        <v>-1370528</v>
      </c>
      <c r="I36" s="30">
        <f t="shared" si="2"/>
        <v>-1370528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38333002</v>
      </c>
      <c r="D38" s="33">
        <f aca="true" t="shared" si="3" ref="D38:L38">+D17+D27+D36</f>
        <v>-54258527</v>
      </c>
      <c r="E38" s="34">
        <f t="shared" si="3"/>
        <v>-32774134</v>
      </c>
      <c r="F38" s="35">
        <f t="shared" si="3"/>
        <v>83841662</v>
      </c>
      <c r="G38" s="33">
        <f t="shared" si="3"/>
        <v>240866739</v>
      </c>
      <c r="H38" s="34">
        <f t="shared" si="3"/>
        <v>41064608</v>
      </c>
      <c r="I38" s="36">
        <f t="shared" si="3"/>
        <v>41076299</v>
      </c>
      <c r="J38" s="37">
        <f t="shared" si="3"/>
        <v>-51015988</v>
      </c>
      <c r="K38" s="33">
        <f t="shared" si="3"/>
        <v>-51155000</v>
      </c>
      <c r="L38" s="34">
        <f t="shared" si="3"/>
        <v>-51294000</v>
      </c>
    </row>
    <row r="39" spans="1:12" ht="13.5">
      <c r="A39" s="24" t="s">
        <v>45</v>
      </c>
      <c r="B39" s="18" t="s">
        <v>46</v>
      </c>
      <c r="C39" s="33">
        <v>254253935</v>
      </c>
      <c r="D39" s="33">
        <v>292586937</v>
      </c>
      <c r="E39" s="34">
        <v>238328411</v>
      </c>
      <c r="F39" s="35">
        <v>196597884</v>
      </c>
      <c r="G39" s="33"/>
      <c r="H39" s="34">
        <v>205556265</v>
      </c>
      <c r="I39" s="36">
        <v>205551025</v>
      </c>
      <c r="J39" s="37">
        <v>116549873</v>
      </c>
      <c r="K39" s="33">
        <v>65533884</v>
      </c>
      <c r="L39" s="34">
        <v>14378884</v>
      </c>
    </row>
    <row r="40" spans="1:12" ht="13.5">
      <c r="A40" s="43" t="s">
        <v>47</v>
      </c>
      <c r="B40" s="44" t="s">
        <v>46</v>
      </c>
      <c r="C40" s="45">
        <v>292586937</v>
      </c>
      <c r="D40" s="45">
        <v>238328410</v>
      </c>
      <c r="E40" s="46">
        <v>205554277</v>
      </c>
      <c r="F40" s="47">
        <v>280439546</v>
      </c>
      <c r="G40" s="45">
        <v>240866738</v>
      </c>
      <c r="H40" s="46">
        <v>246620873</v>
      </c>
      <c r="I40" s="48">
        <v>246627325</v>
      </c>
      <c r="J40" s="49">
        <v>65533884</v>
      </c>
      <c r="K40" s="45">
        <v>14378884</v>
      </c>
      <c r="L40" s="46">
        <v>-36915116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18500000</v>
      </c>
      <c r="D6" s="19">
        <v>22560000</v>
      </c>
      <c r="E6" s="20">
        <v>25552422</v>
      </c>
      <c r="F6" s="21">
        <v>32415300</v>
      </c>
      <c r="G6" s="19">
        <v>32415300</v>
      </c>
      <c r="H6" s="20">
        <v>25545130</v>
      </c>
      <c r="I6" s="22"/>
      <c r="J6" s="23">
        <v>33010679</v>
      </c>
      <c r="K6" s="19">
        <v>34892284</v>
      </c>
      <c r="L6" s="20">
        <v>36846252</v>
      </c>
    </row>
    <row r="7" spans="1:12" ht="13.5">
      <c r="A7" s="24" t="s">
        <v>19</v>
      </c>
      <c r="B7" s="18"/>
      <c r="C7" s="19">
        <v>76942689</v>
      </c>
      <c r="D7" s="19">
        <v>126890497</v>
      </c>
      <c r="E7" s="20">
        <v>170096742</v>
      </c>
      <c r="F7" s="21">
        <v>141339773</v>
      </c>
      <c r="G7" s="19">
        <v>141339773</v>
      </c>
      <c r="H7" s="20">
        <v>76462295</v>
      </c>
      <c r="I7" s="22"/>
      <c r="J7" s="23">
        <v>107664447</v>
      </c>
      <c r="K7" s="19">
        <v>113801320</v>
      </c>
      <c r="L7" s="20">
        <v>120174193</v>
      </c>
    </row>
    <row r="8" spans="1:12" ht="13.5">
      <c r="A8" s="24" t="s">
        <v>20</v>
      </c>
      <c r="B8" s="18"/>
      <c r="C8" s="19">
        <v>1639789</v>
      </c>
      <c r="D8" s="19">
        <v>548000</v>
      </c>
      <c r="E8" s="20">
        <v>9146743</v>
      </c>
      <c r="F8" s="21">
        <v>7788466</v>
      </c>
      <c r="G8" s="19">
        <v>7788466</v>
      </c>
      <c r="H8" s="20">
        <v>26630961</v>
      </c>
      <c r="I8" s="22"/>
      <c r="J8" s="23">
        <v>11604692</v>
      </c>
      <c r="K8" s="19">
        <v>12266160</v>
      </c>
      <c r="L8" s="20">
        <v>12953065</v>
      </c>
    </row>
    <row r="9" spans="1:12" ht="13.5">
      <c r="A9" s="24" t="s">
        <v>21</v>
      </c>
      <c r="B9" s="18" t="s">
        <v>22</v>
      </c>
      <c r="C9" s="19">
        <v>72470015</v>
      </c>
      <c r="D9" s="19">
        <v>64853534</v>
      </c>
      <c r="E9" s="20">
        <v>64840500</v>
      </c>
      <c r="F9" s="21">
        <v>67455998</v>
      </c>
      <c r="G9" s="19">
        <v>67455998</v>
      </c>
      <c r="H9" s="20">
        <v>66412000</v>
      </c>
      <c r="I9" s="22"/>
      <c r="J9" s="23">
        <v>72129000</v>
      </c>
      <c r="K9" s="19">
        <v>76240353</v>
      </c>
      <c r="L9" s="20">
        <v>80509813</v>
      </c>
    </row>
    <row r="10" spans="1:12" ht="13.5">
      <c r="A10" s="24" t="s">
        <v>23</v>
      </c>
      <c r="B10" s="18" t="s">
        <v>22</v>
      </c>
      <c r="C10" s="19">
        <v>27250000</v>
      </c>
      <c r="D10" s="19">
        <v>6593819</v>
      </c>
      <c r="E10" s="20">
        <v>29172000</v>
      </c>
      <c r="F10" s="21">
        <v>28714000</v>
      </c>
      <c r="G10" s="19">
        <v>28714000</v>
      </c>
      <c r="H10" s="20"/>
      <c r="I10" s="22"/>
      <c r="J10" s="23">
        <v>33759000</v>
      </c>
      <c r="K10" s="19">
        <v>35542000</v>
      </c>
      <c r="L10" s="20">
        <v>37423000</v>
      </c>
    </row>
    <row r="11" spans="1:12" ht="13.5">
      <c r="A11" s="24" t="s">
        <v>24</v>
      </c>
      <c r="B11" s="18"/>
      <c r="C11" s="19">
        <v>1512500</v>
      </c>
      <c r="D11" s="19">
        <v>11851961</v>
      </c>
      <c r="E11" s="20">
        <v>5625000</v>
      </c>
      <c r="F11" s="21">
        <v>687558</v>
      </c>
      <c r="G11" s="19">
        <v>687558</v>
      </c>
      <c r="H11" s="20">
        <v>1905513</v>
      </c>
      <c r="I11" s="22"/>
      <c r="J11" s="23">
        <v>6656860</v>
      </c>
      <c r="K11" s="19">
        <v>7036297</v>
      </c>
      <c r="L11" s="20">
        <v>7430330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-155411839</v>
      </c>
      <c r="D14" s="19">
        <v>-210301680</v>
      </c>
      <c r="E14" s="20">
        <v>-290283353</v>
      </c>
      <c r="F14" s="21">
        <v>-254098085</v>
      </c>
      <c r="G14" s="19">
        <v>-254098085</v>
      </c>
      <c r="H14" s="20">
        <v>-213380730</v>
      </c>
      <c r="I14" s="22"/>
      <c r="J14" s="23">
        <v>-268219203</v>
      </c>
      <c r="K14" s="19">
        <v>-283507691</v>
      </c>
      <c r="L14" s="20">
        <v>-299384121</v>
      </c>
    </row>
    <row r="15" spans="1:12" ht="13.5">
      <c r="A15" s="24" t="s">
        <v>28</v>
      </c>
      <c r="B15" s="18"/>
      <c r="C15" s="19">
        <v>-11893333</v>
      </c>
      <c r="D15" s="19">
        <v>-14623173</v>
      </c>
      <c r="E15" s="20">
        <v>-437832</v>
      </c>
      <c r="F15" s="21">
        <v>-1888280</v>
      </c>
      <c r="G15" s="19">
        <v>-1888280</v>
      </c>
      <c r="H15" s="20">
        <v>-29062644</v>
      </c>
      <c r="I15" s="22"/>
      <c r="J15" s="23">
        <v>-7404636</v>
      </c>
      <c r="K15" s="19">
        <v>-7826698</v>
      </c>
      <c r="L15" s="20">
        <v>-8264993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31009821</v>
      </c>
      <c r="D17" s="27">
        <f aca="true" t="shared" si="0" ref="D17:L17">SUM(D6:D16)</f>
        <v>8372958</v>
      </c>
      <c r="E17" s="28">
        <f t="shared" si="0"/>
        <v>13712222</v>
      </c>
      <c r="F17" s="29">
        <f t="shared" si="0"/>
        <v>22414730</v>
      </c>
      <c r="G17" s="27">
        <f t="shared" si="0"/>
        <v>22414730</v>
      </c>
      <c r="H17" s="30">
        <f t="shared" si="0"/>
        <v>-45487475</v>
      </c>
      <c r="I17" s="29">
        <f t="shared" si="0"/>
        <v>0</v>
      </c>
      <c r="J17" s="31">
        <f t="shared" si="0"/>
        <v>-10799161</v>
      </c>
      <c r="K17" s="27">
        <f t="shared" si="0"/>
        <v>-11555975</v>
      </c>
      <c r="L17" s="28">
        <f t="shared" si="0"/>
        <v>-12312461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300000</v>
      </c>
      <c r="D21" s="19">
        <v>22400107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-212953</v>
      </c>
      <c r="D22" s="39"/>
      <c r="E22" s="40">
        <v>5342000</v>
      </c>
      <c r="F22" s="21">
        <v>5468000</v>
      </c>
      <c r="G22" s="19">
        <v>5468000</v>
      </c>
      <c r="H22" s="20"/>
      <c r="I22" s="22"/>
      <c r="J22" s="23">
        <v>-16873709</v>
      </c>
      <c r="K22" s="19">
        <v>-4550000</v>
      </c>
      <c r="L22" s="20">
        <v>-6550000</v>
      </c>
    </row>
    <row r="23" spans="1:12" ht="13.5">
      <c r="A23" s="24" t="s">
        <v>34</v>
      </c>
      <c r="B23" s="18"/>
      <c r="C23" s="39"/>
      <c r="D23" s="19">
        <v>6460000</v>
      </c>
      <c r="E23" s="20">
        <v>9971786</v>
      </c>
      <c r="F23" s="38">
        <v>2451000</v>
      </c>
      <c r="G23" s="39">
        <v>2451000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-31096867</v>
      </c>
      <c r="D26" s="19">
        <v>-33469583</v>
      </c>
      <c r="E26" s="20">
        <v>-29172000</v>
      </c>
      <c r="F26" s="21">
        <v>-28714000</v>
      </c>
      <c r="G26" s="19">
        <v>-28714000</v>
      </c>
      <c r="H26" s="20"/>
      <c r="I26" s="22"/>
      <c r="J26" s="23">
        <v>-114676972</v>
      </c>
      <c r="K26" s="19">
        <v>-65542000</v>
      </c>
      <c r="L26" s="20">
        <v>-77723000</v>
      </c>
    </row>
    <row r="27" spans="1:12" ht="13.5">
      <c r="A27" s="25" t="s">
        <v>37</v>
      </c>
      <c r="B27" s="26"/>
      <c r="C27" s="27">
        <f>SUM(C21:C26)</f>
        <v>-31009820</v>
      </c>
      <c r="D27" s="27">
        <f aca="true" t="shared" si="1" ref="D27:L27">SUM(D21:D26)</f>
        <v>-4609476</v>
      </c>
      <c r="E27" s="28">
        <f t="shared" si="1"/>
        <v>-13858214</v>
      </c>
      <c r="F27" s="29">
        <f t="shared" si="1"/>
        <v>-20795000</v>
      </c>
      <c r="G27" s="27">
        <f t="shared" si="1"/>
        <v>-20795000</v>
      </c>
      <c r="H27" s="28">
        <f t="shared" si="1"/>
        <v>0</v>
      </c>
      <c r="I27" s="30">
        <f t="shared" si="1"/>
        <v>0</v>
      </c>
      <c r="J27" s="31">
        <f t="shared" si="1"/>
        <v>-131550681</v>
      </c>
      <c r="K27" s="27">
        <f t="shared" si="1"/>
        <v>-70092000</v>
      </c>
      <c r="L27" s="28">
        <f t="shared" si="1"/>
        <v>-84273000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189964</v>
      </c>
      <c r="D33" s="19"/>
      <c r="E33" s="20"/>
      <c r="F33" s="21">
        <v>3029000</v>
      </c>
      <c r="G33" s="39">
        <v>3029000</v>
      </c>
      <c r="H33" s="40"/>
      <c r="I33" s="42"/>
      <c r="J33" s="23">
        <v>259420</v>
      </c>
      <c r="K33" s="19">
        <v>1450000</v>
      </c>
      <c r="L33" s="20">
        <v>2250000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-3766718</v>
      </c>
      <c r="E35" s="20">
        <v>-471249</v>
      </c>
      <c r="F35" s="21">
        <v>-3000000</v>
      </c>
      <c r="G35" s="19">
        <v>-3000000</v>
      </c>
      <c r="H35" s="20">
        <v>-318625</v>
      </c>
      <c r="I35" s="22"/>
      <c r="J35" s="23">
        <v>-1273961</v>
      </c>
      <c r="K35" s="19">
        <v>-1273960</v>
      </c>
      <c r="L35" s="20">
        <v>-1273960</v>
      </c>
    </row>
    <row r="36" spans="1:12" ht="13.5">
      <c r="A36" s="25" t="s">
        <v>43</v>
      </c>
      <c r="B36" s="26"/>
      <c r="C36" s="27">
        <f>SUM(C31:C35)</f>
        <v>189964</v>
      </c>
      <c r="D36" s="27">
        <f aca="true" t="shared" si="2" ref="D36:L36">SUM(D31:D35)</f>
        <v>-3766718</v>
      </c>
      <c r="E36" s="28">
        <f t="shared" si="2"/>
        <v>-471249</v>
      </c>
      <c r="F36" s="29">
        <f t="shared" si="2"/>
        <v>29000</v>
      </c>
      <c r="G36" s="27">
        <f t="shared" si="2"/>
        <v>29000</v>
      </c>
      <c r="H36" s="28">
        <f t="shared" si="2"/>
        <v>-318625</v>
      </c>
      <c r="I36" s="30">
        <f t="shared" si="2"/>
        <v>0</v>
      </c>
      <c r="J36" s="31">
        <f t="shared" si="2"/>
        <v>-1014541</v>
      </c>
      <c r="K36" s="27">
        <f t="shared" si="2"/>
        <v>176040</v>
      </c>
      <c r="L36" s="28">
        <f t="shared" si="2"/>
        <v>976040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189965</v>
      </c>
      <c r="D38" s="33">
        <f aca="true" t="shared" si="3" ref="D38:L38">+D17+D27+D36</f>
        <v>-3236</v>
      </c>
      <c r="E38" s="34">
        <f t="shared" si="3"/>
        <v>-617241</v>
      </c>
      <c r="F38" s="35">
        <f t="shared" si="3"/>
        <v>1648730</v>
      </c>
      <c r="G38" s="33">
        <f t="shared" si="3"/>
        <v>1648730</v>
      </c>
      <c r="H38" s="34">
        <f t="shared" si="3"/>
        <v>-45806100</v>
      </c>
      <c r="I38" s="36">
        <f t="shared" si="3"/>
        <v>0</v>
      </c>
      <c r="J38" s="37">
        <f t="shared" si="3"/>
        <v>-143364383</v>
      </c>
      <c r="K38" s="33">
        <f t="shared" si="3"/>
        <v>-81471935</v>
      </c>
      <c r="L38" s="34">
        <f t="shared" si="3"/>
        <v>-95609421</v>
      </c>
    </row>
    <row r="39" spans="1:12" ht="13.5">
      <c r="A39" s="24" t="s">
        <v>45</v>
      </c>
      <c r="B39" s="18" t="s">
        <v>46</v>
      </c>
      <c r="C39" s="33">
        <v>3137342</v>
      </c>
      <c r="D39" s="33">
        <v>3327306</v>
      </c>
      <c r="E39" s="34">
        <v>3324282</v>
      </c>
      <c r="F39" s="35">
        <v>-727000</v>
      </c>
      <c r="G39" s="33">
        <v>-727000</v>
      </c>
      <c r="H39" s="34">
        <v>6357861</v>
      </c>
      <c r="I39" s="36"/>
      <c r="J39" s="37">
        <v>639239</v>
      </c>
      <c r="K39" s="33">
        <v>-142725144</v>
      </c>
      <c r="L39" s="34">
        <v>-224197079</v>
      </c>
    </row>
    <row r="40" spans="1:12" ht="13.5">
      <c r="A40" s="43" t="s">
        <v>47</v>
      </c>
      <c r="B40" s="44" t="s">
        <v>46</v>
      </c>
      <c r="C40" s="45">
        <v>3327306</v>
      </c>
      <c r="D40" s="45">
        <v>3324070</v>
      </c>
      <c r="E40" s="46">
        <v>2707041</v>
      </c>
      <c r="F40" s="47">
        <v>921729</v>
      </c>
      <c r="G40" s="45">
        <v>921729</v>
      </c>
      <c r="H40" s="46">
        <v>-39448239</v>
      </c>
      <c r="I40" s="48"/>
      <c r="J40" s="49">
        <v>-142725144</v>
      </c>
      <c r="K40" s="45">
        <v>-224197079</v>
      </c>
      <c r="L40" s="46">
        <v>-319806500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197651000</v>
      </c>
      <c r="D6" s="19">
        <v>44100000</v>
      </c>
      <c r="E6" s="20">
        <v>46083506</v>
      </c>
      <c r="F6" s="21">
        <v>46341288</v>
      </c>
      <c r="G6" s="19">
        <v>46341288</v>
      </c>
      <c r="H6" s="20">
        <v>44070635</v>
      </c>
      <c r="I6" s="22">
        <v>49248429</v>
      </c>
      <c r="J6" s="23">
        <v>46740914</v>
      </c>
      <c r="K6" s="19">
        <v>49405146</v>
      </c>
      <c r="L6" s="20">
        <v>52221240</v>
      </c>
    </row>
    <row r="7" spans="1:12" ht="13.5">
      <c r="A7" s="24" t="s">
        <v>19</v>
      </c>
      <c r="B7" s="18"/>
      <c r="C7" s="19">
        <v>148518055</v>
      </c>
      <c r="D7" s="19">
        <v>183100404</v>
      </c>
      <c r="E7" s="20">
        <v>227124609</v>
      </c>
      <c r="F7" s="21">
        <v>199221957</v>
      </c>
      <c r="G7" s="19">
        <v>199221957</v>
      </c>
      <c r="H7" s="20">
        <v>210769784</v>
      </c>
      <c r="I7" s="22">
        <v>266786651</v>
      </c>
      <c r="J7" s="23">
        <v>229287834</v>
      </c>
      <c r="K7" s="19">
        <v>242357238</v>
      </c>
      <c r="L7" s="20">
        <v>256171684</v>
      </c>
    </row>
    <row r="8" spans="1:12" ht="13.5">
      <c r="A8" s="24" t="s">
        <v>20</v>
      </c>
      <c r="B8" s="18"/>
      <c r="C8" s="19"/>
      <c r="D8" s="19">
        <v>215070</v>
      </c>
      <c r="E8" s="20">
        <v>1870108</v>
      </c>
      <c r="F8" s="21">
        <v>30119953</v>
      </c>
      <c r="G8" s="19">
        <v>30119953</v>
      </c>
      <c r="H8" s="20">
        <v>28639273</v>
      </c>
      <c r="I8" s="22">
        <v>2946154</v>
      </c>
      <c r="J8" s="23">
        <v>40621275</v>
      </c>
      <c r="K8" s="19">
        <v>42367404</v>
      </c>
      <c r="L8" s="20">
        <v>44179979</v>
      </c>
    </row>
    <row r="9" spans="1:12" ht="13.5">
      <c r="A9" s="24" t="s">
        <v>21</v>
      </c>
      <c r="B9" s="18" t="s">
        <v>22</v>
      </c>
      <c r="C9" s="19">
        <v>88170000</v>
      </c>
      <c r="D9" s="19">
        <v>136907000</v>
      </c>
      <c r="E9" s="20">
        <v>91127415</v>
      </c>
      <c r="F9" s="21">
        <v>99171999</v>
      </c>
      <c r="G9" s="19">
        <v>99171999</v>
      </c>
      <c r="H9" s="20">
        <v>64096274</v>
      </c>
      <c r="I9" s="22">
        <v>163942525</v>
      </c>
      <c r="J9" s="23">
        <v>114381501</v>
      </c>
      <c r="K9" s="19">
        <v>134460500</v>
      </c>
      <c r="L9" s="20">
        <v>148821300</v>
      </c>
    </row>
    <row r="10" spans="1:12" ht="13.5">
      <c r="A10" s="24" t="s">
        <v>23</v>
      </c>
      <c r="B10" s="18" t="s">
        <v>22</v>
      </c>
      <c r="C10" s="19">
        <v>47243000</v>
      </c>
      <c r="D10" s="19"/>
      <c r="E10" s="20">
        <v>98750000</v>
      </c>
      <c r="F10" s="21">
        <v>62537319</v>
      </c>
      <c r="G10" s="19">
        <v>62537319</v>
      </c>
      <c r="H10" s="20">
        <v>50085000</v>
      </c>
      <c r="I10" s="22"/>
      <c r="J10" s="23">
        <v>105151501</v>
      </c>
      <c r="K10" s="19">
        <v>94469500</v>
      </c>
      <c r="L10" s="20">
        <v>160944700</v>
      </c>
    </row>
    <row r="11" spans="1:12" ht="13.5">
      <c r="A11" s="24" t="s">
        <v>24</v>
      </c>
      <c r="B11" s="18"/>
      <c r="C11" s="19">
        <v>5893000</v>
      </c>
      <c r="D11" s="19">
        <v>5506000</v>
      </c>
      <c r="E11" s="20">
        <v>3630755</v>
      </c>
      <c r="F11" s="21">
        <v>4247119</v>
      </c>
      <c r="G11" s="19">
        <v>4247119</v>
      </c>
      <c r="H11" s="20">
        <v>18322312</v>
      </c>
      <c r="I11" s="22">
        <v>2666436</v>
      </c>
      <c r="J11" s="23">
        <v>3018933</v>
      </c>
      <c r="K11" s="19">
        <v>3191015</v>
      </c>
      <c r="L11" s="20">
        <v>3372903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-269534407</v>
      </c>
      <c r="D14" s="19">
        <v>-321768228</v>
      </c>
      <c r="E14" s="20">
        <v>-385000371</v>
      </c>
      <c r="F14" s="21">
        <v>-340849689</v>
      </c>
      <c r="G14" s="19">
        <v>-340849689</v>
      </c>
      <c r="H14" s="20">
        <v>-326322513</v>
      </c>
      <c r="I14" s="22">
        <v>-386424510</v>
      </c>
      <c r="J14" s="23">
        <v>-419151809</v>
      </c>
      <c r="K14" s="19">
        <v>-440975945</v>
      </c>
      <c r="L14" s="20">
        <v>-465729654</v>
      </c>
    </row>
    <row r="15" spans="1:12" ht="13.5">
      <c r="A15" s="24" t="s">
        <v>28</v>
      </c>
      <c r="B15" s="18"/>
      <c r="C15" s="19">
        <v>-14390522</v>
      </c>
      <c r="D15" s="19">
        <v>-15593083</v>
      </c>
      <c r="E15" s="20">
        <v>-13012081</v>
      </c>
      <c r="F15" s="21">
        <v>-11465000</v>
      </c>
      <c r="G15" s="19">
        <v>-11465000</v>
      </c>
      <c r="H15" s="20">
        <v>-8490096</v>
      </c>
      <c r="I15" s="22">
        <v>-12907574</v>
      </c>
      <c r="J15" s="23">
        <v>-11341735</v>
      </c>
      <c r="K15" s="19">
        <v>-11988214</v>
      </c>
      <c r="L15" s="20">
        <v>-12659554</v>
      </c>
    </row>
    <row r="16" spans="1:12" ht="13.5">
      <c r="A16" s="24" t="s">
        <v>29</v>
      </c>
      <c r="B16" s="18" t="s">
        <v>22</v>
      </c>
      <c r="C16" s="19">
        <v>-1125948</v>
      </c>
      <c r="D16" s="19">
        <v>-1474123</v>
      </c>
      <c r="E16" s="20">
        <v>-1774162</v>
      </c>
      <c r="F16" s="21">
        <v>-1315492</v>
      </c>
      <c r="G16" s="19">
        <v>-1315492</v>
      </c>
      <c r="H16" s="20">
        <v>-1214394</v>
      </c>
      <c r="I16" s="22"/>
      <c r="J16" s="23">
        <v>-1506379</v>
      </c>
      <c r="K16" s="19">
        <v>-1592244</v>
      </c>
      <c r="L16" s="20">
        <v>-1681410</v>
      </c>
    </row>
    <row r="17" spans="1:12" ht="13.5">
      <c r="A17" s="25" t="s">
        <v>30</v>
      </c>
      <c r="B17" s="26"/>
      <c r="C17" s="27">
        <f>SUM(C6:C16)</f>
        <v>202424178</v>
      </c>
      <c r="D17" s="27">
        <f aca="true" t="shared" si="0" ref="D17:L17">SUM(D6:D16)</f>
        <v>30993040</v>
      </c>
      <c r="E17" s="28">
        <f t="shared" si="0"/>
        <v>68799779</v>
      </c>
      <c r="F17" s="29">
        <f t="shared" si="0"/>
        <v>88009454</v>
      </c>
      <c r="G17" s="27">
        <f t="shared" si="0"/>
        <v>88009454</v>
      </c>
      <c r="H17" s="30">
        <f t="shared" si="0"/>
        <v>79956275</v>
      </c>
      <c r="I17" s="29">
        <f t="shared" si="0"/>
        <v>86258111</v>
      </c>
      <c r="J17" s="31">
        <f t="shared" si="0"/>
        <v>107202035</v>
      </c>
      <c r="K17" s="27">
        <f t="shared" si="0"/>
        <v>111694400</v>
      </c>
      <c r="L17" s="28">
        <f t="shared" si="0"/>
        <v>185641188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-85418000</v>
      </c>
      <c r="D26" s="19">
        <v>-47128068</v>
      </c>
      <c r="E26" s="20">
        <v>-75610763</v>
      </c>
      <c r="F26" s="21">
        <v>-68080289</v>
      </c>
      <c r="G26" s="19">
        <v>-68080289</v>
      </c>
      <c r="H26" s="20">
        <v>-85431495</v>
      </c>
      <c r="I26" s="22">
        <v>-98438415</v>
      </c>
      <c r="J26" s="23">
        <v>-106451501</v>
      </c>
      <c r="K26" s="19">
        <v>-94470000</v>
      </c>
      <c r="L26" s="20">
        <v>-160945000</v>
      </c>
    </row>
    <row r="27" spans="1:12" ht="13.5">
      <c r="A27" s="25" t="s">
        <v>37</v>
      </c>
      <c r="B27" s="26"/>
      <c r="C27" s="27">
        <f>SUM(C21:C26)</f>
        <v>-85418000</v>
      </c>
      <c r="D27" s="27">
        <f aca="true" t="shared" si="1" ref="D27:L27">SUM(D21:D26)</f>
        <v>-47128068</v>
      </c>
      <c r="E27" s="28">
        <f t="shared" si="1"/>
        <v>-75610763</v>
      </c>
      <c r="F27" s="29">
        <f t="shared" si="1"/>
        <v>-68080289</v>
      </c>
      <c r="G27" s="27">
        <f t="shared" si="1"/>
        <v>-68080289</v>
      </c>
      <c r="H27" s="28">
        <f t="shared" si="1"/>
        <v>-85431495</v>
      </c>
      <c r="I27" s="30">
        <f t="shared" si="1"/>
        <v>-98438415</v>
      </c>
      <c r="J27" s="31">
        <f t="shared" si="1"/>
        <v>-106451501</v>
      </c>
      <c r="K27" s="27">
        <f t="shared" si="1"/>
        <v>-94470000</v>
      </c>
      <c r="L27" s="28">
        <f t="shared" si="1"/>
        <v>-160945000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-2509000</v>
      </c>
      <c r="D32" s="19">
        <v>-2980000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-2691000</v>
      </c>
      <c r="D35" s="19">
        <v>-924000</v>
      </c>
      <c r="E35" s="20">
        <v>-19472785</v>
      </c>
      <c r="F35" s="21">
        <v>-4187278</v>
      </c>
      <c r="G35" s="19">
        <v>-4187278</v>
      </c>
      <c r="H35" s="20"/>
      <c r="I35" s="22">
        <v>-20164774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-5200000</v>
      </c>
      <c r="D36" s="27">
        <f aca="true" t="shared" si="2" ref="D36:L36">SUM(D31:D35)</f>
        <v>-3904000</v>
      </c>
      <c r="E36" s="28">
        <f t="shared" si="2"/>
        <v>-19472785</v>
      </c>
      <c r="F36" s="29">
        <f t="shared" si="2"/>
        <v>-4187278</v>
      </c>
      <c r="G36" s="27">
        <f t="shared" si="2"/>
        <v>-4187278</v>
      </c>
      <c r="H36" s="28">
        <f t="shared" si="2"/>
        <v>0</v>
      </c>
      <c r="I36" s="30">
        <f t="shared" si="2"/>
        <v>-20164774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111806178</v>
      </c>
      <c r="D38" s="33">
        <f aca="true" t="shared" si="3" ref="D38:L38">+D17+D27+D36</f>
        <v>-20039028</v>
      </c>
      <c r="E38" s="34">
        <f t="shared" si="3"/>
        <v>-26283769</v>
      </c>
      <c r="F38" s="35">
        <f t="shared" si="3"/>
        <v>15741887</v>
      </c>
      <c r="G38" s="33">
        <f t="shared" si="3"/>
        <v>15741887</v>
      </c>
      <c r="H38" s="34">
        <f t="shared" si="3"/>
        <v>-5475220</v>
      </c>
      <c r="I38" s="36">
        <f t="shared" si="3"/>
        <v>-32345078</v>
      </c>
      <c r="J38" s="37">
        <f t="shared" si="3"/>
        <v>750534</v>
      </c>
      <c r="K38" s="33">
        <f t="shared" si="3"/>
        <v>17224400</v>
      </c>
      <c r="L38" s="34">
        <f t="shared" si="3"/>
        <v>24696188</v>
      </c>
    </row>
    <row r="39" spans="1:12" ht="13.5">
      <c r="A39" s="24" t="s">
        <v>45</v>
      </c>
      <c r="B39" s="18" t="s">
        <v>46</v>
      </c>
      <c r="C39" s="33">
        <v>116554230</v>
      </c>
      <c r="D39" s="33">
        <v>79802249</v>
      </c>
      <c r="E39" s="34">
        <v>59763191</v>
      </c>
      <c r="F39" s="35">
        <v>59763191</v>
      </c>
      <c r="G39" s="33">
        <v>59763191</v>
      </c>
      <c r="H39" s="34">
        <v>-2872130</v>
      </c>
      <c r="I39" s="36">
        <v>33479422</v>
      </c>
      <c r="J39" s="37">
        <v>33479422</v>
      </c>
      <c r="K39" s="33">
        <v>34229955</v>
      </c>
      <c r="L39" s="34">
        <v>51454355</v>
      </c>
    </row>
    <row r="40" spans="1:12" ht="13.5">
      <c r="A40" s="43" t="s">
        <v>47</v>
      </c>
      <c r="B40" s="44" t="s">
        <v>46</v>
      </c>
      <c r="C40" s="45">
        <v>228360408</v>
      </c>
      <c r="D40" s="45">
        <v>59763221</v>
      </c>
      <c r="E40" s="46">
        <v>33479422</v>
      </c>
      <c r="F40" s="47">
        <v>75505077</v>
      </c>
      <c r="G40" s="45">
        <v>75505077</v>
      </c>
      <c r="H40" s="46">
        <v>-8347350</v>
      </c>
      <c r="I40" s="48">
        <v>1134344</v>
      </c>
      <c r="J40" s="49">
        <v>34229955</v>
      </c>
      <c r="K40" s="45">
        <v>51454355</v>
      </c>
      <c r="L40" s="46">
        <v>76150543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11271621</v>
      </c>
      <c r="D6" s="19">
        <v>59305233</v>
      </c>
      <c r="E6" s="20">
        <v>23607131</v>
      </c>
      <c r="F6" s="21">
        <v>20400000</v>
      </c>
      <c r="G6" s="19">
        <v>18000000</v>
      </c>
      <c r="H6" s="20">
        <v>9631969</v>
      </c>
      <c r="I6" s="22">
        <v>27831943</v>
      </c>
      <c r="J6" s="23">
        <v>18000000</v>
      </c>
      <c r="K6" s="19">
        <v>19026000</v>
      </c>
      <c r="L6" s="20">
        <v>20091456</v>
      </c>
    </row>
    <row r="7" spans="1:12" ht="13.5">
      <c r="A7" s="24" t="s">
        <v>19</v>
      </c>
      <c r="B7" s="18"/>
      <c r="C7" s="19">
        <v>3830578</v>
      </c>
      <c r="D7" s="19">
        <v>3953160</v>
      </c>
      <c r="E7" s="20">
        <v>4552821</v>
      </c>
      <c r="F7" s="21">
        <v>2520000</v>
      </c>
      <c r="G7" s="19">
        <v>2580000</v>
      </c>
      <c r="H7" s="20">
        <v>3419472</v>
      </c>
      <c r="I7" s="22"/>
      <c r="J7" s="23">
        <v>2580000</v>
      </c>
      <c r="K7" s="19">
        <v>2727060</v>
      </c>
      <c r="L7" s="20">
        <v>2879776</v>
      </c>
    </row>
    <row r="8" spans="1:12" ht="13.5">
      <c r="A8" s="24" t="s">
        <v>20</v>
      </c>
      <c r="B8" s="18"/>
      <c r="C8" s="19">
        <v>731884</v>
      </c>
      <c r="D8" s="19">
        <v>2318364</v>
      </c>
      <c r="E8" s="20">
        <v>13226367</v>
      </c>
      <c r="F8" s="21">
        <v>27198775</v>
      </c>
      <c r="G8" s="19">
        <v>33125840</v>
      </c>
      <c r="H8" s="20">
        <v>6497738</v>
      </c>
      <c r="I8" s="22">
        <v>24220051</v>
      </c>
      <c r="J8" s="23">
        <v>10067970</v>
      </c>
      <c r="K8" s="19">
        <v>10646144</v>
      </c>
      <c r="L8" s="20">
        <v>11246169</v>
      </c>
    </row>
    <row r="9" spans="1:12" ht="13.5">
      <c r="A9" s="24" t="s">
        <v>21</v>
      </c>
      <c r="B9" s="18" t="s">
        <v>22</v>
      </c>
      <c r="C9" s="19">
        <v>149873348</v>
      </c>
      <c r="D9" s="19">
        <v>177849504</v>
      </c>
      <c r="E9" s="20">
        <v>224923272</v>
      </c>
      <c r="F9" s="21">
        <v>222636000</v>
      </c>
      <c r="G9" s="19">
        <v>222636000</v>
      </c>
      <c r="H9" s="20">
        <v>222420053</v>
      </c>
      <c r="I9" s="22">
        <v>222487633</v>
      </c>
      <c r="J9" s="23">
        <v>241457000</v>
      </c>
      <c r="K9" s="19">
        <v>254099000</v>
      </c>
      <c r="L9" s="20">
        <v>265413000</v>
      </c>
    </row>
    <row r="10" spans="1:12" ht="13.5">
      <c r="A10" s="24" t="s">
        <v>23</v>
      </c>
      <c r="B10" s="18" t="s">
        <v>22</v>
      </c>
      <c r="C10" s="19">
        <v>56626290</v>
      </c>
      <c r="D10" s="19">
        <v>79480784</v>
      </c>
      <c r="E10" s="20">
        <v>105700629</v>
      </c>
      <c r="F10" s="21">
        <v>64902000</v>
      </c>
      <c r="G10" s="19">
        <v>84380000</v>
      </c>
      <c r="H10" s="20">
        <v>97902000</v>
      </c>
      <c r="I10" s="22">
        <v>97901999</v>
      </c>
      <c r="J10" s="23">
        <v>81735999</v>
      </c>
      <c r="K10" s="19">
        <v>75253000</v>
      </c>
      <c r="L10" s="20">
        <v>78964000</v>
      </c>
    </row>
    <row r="11" spans="1:12" ht="13.5">
      <c r="A11" s="24" t="s">
        <v>24</v>
      </c>
      <c r="B11" s="18"/>
      <c r="C11" s="19">
        <v>13077310</v>
      </c>
      <c r="D11" s="19">
        <v>14804846</v>
      </c>
      <c r="E11" s="20">
        <v>13400970</v>
      </c>
      <c r="F11" s="21">
        <v>11500000</v>
      </c>
      <c r="G11" s="19">
        <v>11500000</v>
      </c>
      <c r="H11" s="20">
        <v>9454777</v>
      </c>
      <c r="I11" s="22">
        <v>15174630</v>
      </c>
      <c r="J11" s="23">
        <v>11776000</v>
      </c>
      <c r="K11" s="19">
        <v>12447232</v>
      </c>
      <c r="L11" s="20">
        <v>13144277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-161968277</v>
      </c>
      <c r="D14" s="19">
        <v>-187837321</v>
      </c>
      <c r="E14" s="20">
        <v>-265162686</v>
      </c>
      <c r="F14" s="21">
        <v>-236009855</v>
      </c>
      <c r="G14" s="19">
        <v>-234623919</v>
      </c>
      <c r="H14" s="20">
        <v>-211813092</v>
      </c>
      <c r="I14" s="22">
        <v>-371006644</v>
      </c>
      <c r="J14" s="23">
        <v>-249617867</v>
      </c>
      <c r="K14" s="19">
        <v>-287358849</v>
      </c>
      <c r="L14" s="20">
        <v>-303651527</v>
      </c>
    </row>
    <row r="15" spans="1:12" ht="13.5">
      <c r="A15" s="24" t="s">
        <v>28</v>
      </c>
      <c r="B15" s="18"/>
      <c r="C15" s="19">
        <v>-514286</v>
      </c>
      <c r="D15" s="19">
        <v>-430059</v>
      </c>
      <c r="E15" s="20">
        <v>-57409</v>
      </c>
      <c r="F15" s="21">
        <v>-550000</v>
      </c>
      <c r="G15" s="19"/>
      <c r="H15" s="20"/>
      <c r="I15" s="22"/>
      <c r="J15" s="23">
        <v>-770000</v>
      </c>
      <c r="K15" s="19">
        <v>-847000</v>
      </c>
      <c r="L15" s="20">
        <v>-931700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72928468</v>
      </c>
      <c r="D17" s="27">
        <f aca="true" t="shared" si="0" ref="D17:L17">SUM(D6:D16)</f>
        <v>149444511</v>
      </c>
      <c r="E17" s="28">
        <f t="shared" si="0"/>
        <v>120191095</v>
      </c>
      <c r="F17" s="29">
        <f t="shared" si="0"/>
        <v>112596920</v>
      </c>
      <c r="G17" s="27">
        <f t="shared" si="0"/>
        <v>137597921</v>
      </c>
      <c r="H17" s="30">
        <f t="shared" si="0"/>
        <v>137512917</v>
      </c>
      <c r="I17" s="29">
        <f t="shared" si="0"/>
        <v>16609612</v>
      </c>
      <c r="J17" s="31">
        <f t="shared" si="0"/>
        <v>115229102</v>
      </c>
      <c r="K17" s="27">
        <f t="shared" si="0"/>
        <v>85992587</v>
      </c>
      <c r="L17" s="28">
        <f t="shared" si="0"/>
        <v>87155451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1776608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-70825983</v>
      </c>
      <c r="D26" s="19">
        <v>-87545649</v>
      </c>
      <c r="E26" s="20">
        <v>-63937443</v>
      </c>
      <c r="F26" s="21">
        <v>-112876920</v>
      </c>
      <c r="G26" s="19">
        <v>-141317920</v>
      </c>
      <c r="H26" s="20">
        <v>-152127280</v>
      </c>
      <c r="I26" s="22">
        <v>-30525586</v>
      </c>
      <c r="J26" s="23">
        <v>-113023557</v>
      </c>
      <c r="K26" s="19">
        <v>-132276007</v>
      </c>
      <c r="L26" s="20">
        <v>-125004135</v>
      </c>
    </row>
    <row r="27" spans="1:12" ht="13.5">
      <c r="A27" s="25" t="s">
        <v>37</v>
      </c>
      <c r="B27" s="26"/>
      <c r="C27" s="27">
        <f>SUM(C21:C26)</f>
        <v>-70825983</v>
      </c>
      <c r="D27" s="27">
        <f aca="true" t="shared" si="1" ref="D27:L27">SUM(D21:D26)</f>
        <v>-85769041</v>
      </c>
      <c r="E27" s="28">
        <f t="shared" si="1"/>
        <v>-63937443</v>
      </c>
      <c r="F27" s="29">
        <f t="shared" si="1"/>
        <v>-112876920</v>
      </c>
      <c r="G27" s="27">
        <f t="shared" si="1"/>
        <v>-141317920</v>
      </c>
      <c r="H27" s="28">
        <f t="shared" si="1"/>
        <v>-152127280</v>
      </c>
      <c r="I27" s="30">
        <f t="shared" si="1"/>
        <v>-30525586</v>
      </c>
      <c r="J27" s="31">
        <f t="shared" si="1"/>
        <v>-113023557</v>
      </c>
      <c r="K27" s="27">
        <f t="shared" si="1"/>
        <v>-132276007</v>
      </c>
      <c r="L27" s="28">
        <f t="shared" si="1"/>
        <v>-125004135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-280490</v>
      </c>
      <c r="D35" s="19"/>
      <c r="E35" s="20">
        <v>-26557699</v>
      </c>
      <c r="F35" s="21"/>
      <c r="G35" s="19"/>
      <c r="H35" s="20"/>
      <c r="I35" s="22">
        <v>-439450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-280490</v>
      </c>
      <c r="D36" s="27">
        <f aca="true" t="shared" si="2" ref="D36:L36">SUM(D31:D35)</f>
        <v>0</v>
      </c>
      <c r="E36" s="28">
        <f t="shared" si="2"/>
        <v>-26557699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-439450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1821995</v>
      </c>
      <c r="D38" s="33">
        <f aca="true" t="shared" si="3" ref="D38:L38">+D17+D27+D36</f>
        <v>63675470</v>
      </c>
      <c r="E38" s="34">
        <f t="shared" si="3"/>
        <v>29695953</v>
      </c>
      <c r="F38" s="35">
        <f t="shared" si="3"/>
        <v>-280000</v>
      </c>
      <c r="G38" s="33">
        <f t="shared" si="3"/>
        <v>-3719999</v>
      </c>
      <c r="H38" s="34">
        <f t="shared" si="3"/>
        <v>-14614363</v>
      </c>
      <c r="I38" s="36">
        <f t="shared" si="3"/>
        <v>-14355424</v>
      </c>
      <c r="J38" s="37">
        <f t="shared" si="3"/>
        <v>2205545</v>
      </c>
      <c r="K38" s="33">
        <f t="shared" si="3"/>
        <v>-46283420</v>
      </c>
      <c r="L38" s="34">
        <f t="shared" si="3"/>
        <v>-37848684</v>
      </c>
    </row>
    <row r="39" spans="1:12" ht="13.5">
      <c r="A39" s="24" t="s">
        <v>45</v>
      </c>
      <c r="B39" s="18" t="s">
        <v>46</v>
      </c>
      <c r="C39" s="33">
        <v>84821633</v>
      </c>
      <c r="D39" s="33">
        <v>86643612</v>
      </c>
      <c r="E39" s="34">
        <v>150309048</v>
      </c>
      <c r="F39" s="35">
        <v>50000000</v>
      </c>
      <c r="G39" s="33">
        <v>180005001</v>
      </c>
      <c r="H39" s="34">
        <v>179402945</v>
      </c>
      <c r="I39" s="36">
        <v>180005001</v>
      </c>
      <c r="J39" s="37">
        <v>120000000</v>
      </c>
      <c r="K39" s="33">
        <v>122205545</v>
      </c>
      <c r="L39" s="34">
        <v>75922125</v>
      </c>
    </row>
    <row r="40" spans="1:12" ht="13.5">
      <c r="A40" s="43" t="s">
        <v>47</v>
      </c>
      <c r="B40" s="44" t="s">
        <v>46</v>
      </c>
      <c r="C40" s="45">
        <v>86643628</v>
      </c>
      <c r="D40" s="45">
        <v>150319082</v>
      </c>
      <c r="E40" s="46">
        <v>180005001</v>
      </c>
      <c r="F40" s="47">
        <v>49720000</v>
      </c>
      <c r="G40" s="45">
        <v>176285003</v>
      </c>
      <c r="H40" s="46">
        <v>164788582</v>
      </c>
      <c r="I40" s="48">
        <v>165649577</v>
      </c>
      <c r="J40" s="49">
        <v>122205545</v>
      </c>
      <c r="K40" s="45">
        <v>75922125</v>
      </c>
      <c r="L40" s="46">
        <v>38073441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53068691</v>
      </c>
      <c r="D6" s="19">
        <v>54228731</v>
      </c>
      <c r="E6" s="20">
        <v>50626309</v>
      </c>
      <c r="F6" s="21">
        <v>89915492</v>
      </c>
      <c r="G6" s="19">
        <v>89915492</v>
      </c>
      <c r="H6" s="20">
        <v>55411609</v>
      </c>
      <c r="I6" s="22">
        <v>62467982</v>
      </c>
      <c r="J6" s="23">
        <v>76188760</v>
      </c>
      <c r="K6" s="19">
        <v>80587916</v>
      </c>
      <c r="L6" s="20">
        <v>87185776</v>
      </c>
    </row>
    <row r="7" spans="1:12" ht="13.5">
      <c r="A7" s="24" t="s">
        <v>19</v>
      </c>
      <c r="B7" s="18"/>
      <c r="C7" s="19">
        <v>113767330</v>
      </c>
      <c r="D7" s="19">
        <v>72148375</v>
      </c>
      <c r="E7" s="20">
        <v>151079497</v>
      </c>
      <c r="F7" s="21">
        <v>164013084</v>
      </c>
      <c r="G7" s="19">
        <v>164013084</v>
      </c>
      <c r="H7" s="20">
        <v>133253437</v>
      </c>
      <c r="I7" s="22">
        <v>147304211</v>
      </c>
      <c r="J7" s="23">
        <v>169841338</v>
      </c>
      <c r="K7" s="19">
        <v>179943416</v>
      </c>
      <c r="L7" s="20">
        <v>190531101</v>
      </c>
    </row>
    <row r="8" spans="1:12" ht="13.5">
      <c r="A8" s="24" t="s">
        <v>20</v>
      </c>
      <c r="B8" s="18"/>
      <c r="C8" s="19">
        <v>735008</v>
      </c>
      <c r="D8" s="19">
        <v>28209941</v>
      </c>
      <c r="E8" s="20">
        <v>9759015</v>
      </c>
      <c r="F8" s="21">
        <v>35823000</v>
      </c>
      <c r="G8" s="19">
        <v>35823000</v>
      </c>
      <c r="H8" s="20">
        <v>24927858</v>
      </c>
      <c r="I8" s="22">
        <v>21364052</v>
      </c>
      <c r="J8" s="23">
        <v>47371529</v>
      </c>
      <c r="K8" s="19">
        <v>48914309</v>
      </c>
      <c r="L8" s="20">
        <v>50419900</v>
      </c>
    </row>
    <row r="9" spans="1:12" ht="13.5">
      <c r="A9" s="24" t="s">
        <v>21</v>
      </c>
      <c r="B9" s="18" t="s">
        <v>22</v>
      </c>
      <c r="C9" s="19">
        <v>64021998</v>
      </c>
      <c r="D9" s="19">
        <v>58543574</v>
      </c>
      <c r="E9" s="20">
        <v>67205293</v>
      </c>
      <c r="F9" s="21">
        <v>71118000</v>
      </c>
      <c r="G9" s="19">
        <v>71118000</v>
      </c>
      <c r="H9" s="20">
        <v>68958167</v>
      </c>
      <c r="I9" s="22">
        <v>71425956</v>
      </c>
      <c r="J9" s="23">
        <v>77639000</v>
      </c>
      <c r="K9" s="19">
        <v>84692000</v>
      </c>
      <c r="L9" s="20">
        <v>91213000</v>
      </c>
    </row>
    <row r="10" spans="1:12" ht="13.5">
      <c r="A10" s="24" t="s">
        <v>23</v>
      </c>
      <c r="B10" s="18" t="s">
        <v>22</v>
      </c>
      <c r="C10" s="19">
        <v>15836000</v>
      </c>
      <c r="D10" s="19">
        <v>24700872</v>
      </c>
      <c r="E10" s="20">
        <v>37047098</v>
      </c>
      <c r="F10" s="21">
        <v>79442450</v>
      </c>
      <c r="G10" s="19">
        <v>79442450</v>
      </c>
      <c r="H10" s="20">
        <v>23713000</v>
      </c>
      <c r="I10" s="22">
        <v>104502239</v>
      </c>
      <c r="J10" s="23">
        <v>86304000</v>
      </c>
      <c r="K10" s="19">
        <v>87625000</v>
      </c>
      <c r="L10" s="20">
        <v>109019000</v>
      </c>
    </row>
    <row r="11" spans="1:12" ht="13.5">
      <c r="A11" s="24" t="s">
        <v>24</v>
      </c>
      <c r="B11" s="18"/>
      <c r="C11" s="19">
        <v>4673523</v>
      </c>
      <c r="D11" s="19">
        <v>8317352</v>
      </c>
      <c r="E11" s="20">
        <v>6235144</v>
      </c>
      <c r="F11" s="21">
        <v>3799999</v>
      </c>
      <c r="G11" s="19">
        <v>3799999</v>
      </c>
      <c r="H11" s="20">
        <v>8539317</v>
      </c>
      <c r="I11" s="22">
        <v>10479479</v>
      </c>
      <c r="J11" s="23">
        <v>11359999</v>
      </c>
      <c r="K11" s="19">
        <v>12368500</v>
      </c>
      <c r="L11" s="20">
        <v>10154625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-195617673</v>
      </c>
      <c r="D14" s="19">
        <v>-226713707</v>
      </c>
      <c r="E14" s="20">
        <v>-224949577</v>
      </c>
      <c r="F14" s="21">
        <v>-330557072</v>
      </c>
      <c r="G14" s="19">
        <v>-330557072</v>
      </c>
      <c r="H14" s="20">
        <v>-264667920</v>
      </c>
      <c r="I14" s="22">
        <v>-199791540</v>
      </c>
      <c r="J14" s="23">
        <v>-342144184</v>
      </c>
      <c r="K14" s="19">
        <v>-353264735</v>
      </c>
      <c r="L14" s="20">
        <v>-370886201</v>
      </c>
    </row>
    <row r="15" spans="1:12" ht="13.5">
      <c r="A15" s="24" t="s">
        <v>28</v>
      </c>
      <c r="B15" s="18"/>
      <c r="C15" s="19">
        <v>-3309616</v>
      </c>
      <c r="D15" s="19">
        <v>-201257</v>
      </c>
      <c r="E15" s="20">
        <v>-6495816</v>
      </c>
      <c r="F15" s="21">
        <v>-2645742</v>
      </c>
      <c r="G15" s="19">
        <v>-2645742</v>
      </c>
      <c r="H15" s="20"/>
      <c r="I15" s="22">
        <v>-10317130</v>
      </c>
      <c r="J15" s="23">
        <v>-3999999</v>
      </c>
      <c r="K15" s="19">
        <v>-4000000</v>
      </c>
      <c r="L15" s="20">
        <v>-4000000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53175261</v>
      </c>
      <c r="D17" s="27">
        <f aca="true" t="shared" si="0" ref="D17:L17">SUM(D6:D16)</f>
        <v>19233881</v>
      </c>
      <c r="E17" s="28">
        <f t="shared" si="0"/>
        <v>90506963</v>
      </c>
      <c r="F17" s="29">
        <f t="shared" si="0"/>
        <v>110909211</v>
      </c>
      <c r="G17" s="27">
        <f t="shared" si="0"/>
        <v>110909211</v>
      </c>
      <c r="H17" s="30">
        <f t="shared" si="0"/>
        <v>50135468</v>
      </c>
      <c r="I17" s="29">
        <f t="shared" si="0"/>
        <v>207435249</v>
      </c>
      <c r="J17" s="31">
        <f t="shared" si="0"/>
        <v>122560443</v>
      </c>
      <c r="K17" s="27">
        <f t="shared" si="0"/>
        <v>136866406</v>
      </c>
      <c r="L17" s="28">
        <f t="shared" si="0"/>
        <v>163637201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50000</v>
      </c>
      <c r="G21" s="39">
        <v>50000</v>
      </c>
      <c r="H21" s="40"/>
      <c r="I21" s="22">
        <v>3514272</v>
      </c>
      <c r="J21" s="41">
        <v>100000</v>
      </c>
      <c r="K21" s="39">
        <v>106500</v>
      </c>
      <c r="L21" s="40">
        <v>113423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1194401</v>
      </c>
      <c r="D23" s="19">
        <v>2632844</v>
      </c>
      <c r="E23" s="20">
        <v>877689</v>
      </c>
      <c r="F23" s="38"/>
      <c r="G23" s="39"/>
      <c r="H23" s="40">
        <v>-644521</v>
      </c>
      <c r="I23" s="22">
        <v>-257584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10000000</v>
      </c>
      <c r="G24" s="19">
        <v>10000000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-11861357</v>
      </c>
      <c r="D26" s="19">
        <v>-53939677</v>
      </c>
      <c r="E26" s="20">
        <v>-61957523</v>
      </c>
      <c r="F26" s="21">
        <v>-80752450</v>
      </c>
      <c r="G26" s="19">
        <v>-80752450</v>
      </c>
      <c r="H26" s="20">
        <v>-74486134</v>
      </c>
      <c r="I26" s="22">
        <v>-94973882</v>
      </c>
      <c r="J26" s="23">
        <v>-84988800</v>
      </c>
      <c r="K26" s="19">
        <v>-86243750</v>
      </c>
      <c r="L26" s="20">
        <v>-107568050</v>
      </c>
    </row>
    <row r="27" spans="1:12" ht="13.5">
      <c r="A27" s="25" t="s">
        <v>37</v>
      </c>
      <c r="B27" s="26"/>
      <c r="C27" s="27">
        <f>SUM(C21:C26)</f>
        <v>-10666956</v>
      </c>
      <c r="D27" s="27">
        <f aca="true" t="shared" si="1" ref="D27:L27">SUM(D21:D26)</f>
        <v>-51306833</v>
      </c>
      <c r="E27" s="28">
        <f t="shared" si="1"/>
        <v>-61079834</v>
      </c>
      <c r="F27" s="29">
        <f t="shared" si="1"/>
        <v>-70702450</v>
      </c>
      <c r="G27" s="27">
        <f t="shared" si="1"/>
        <v>-70702450</v>
      </c>
      <c r="H27" s="28">
        <f t="shared" si="1"/>
        <v>-75130655</v>
      </c>
      <c r="I27" s="30">
        <f t="shared" si="1"/>
        <v>-91717194</v>
      </c>
      <c r="J27" s="31">
        <f t="shared" si="1"/>
        <v>-84888800</v>
      </c>
      <c r="K27" s="27">
        <f t="shared" si="1"/>
        <v>-86137250</v>
      </c>
      <c r="L27" s="28">
        <f t="shared" si="1"/>
        <v>-107454627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43495</v>
      </c>
      <c r="D32" s="19">
        <v>6446598</v>
      </c>
      <c r="E32" s="20">
        <v>22043120</v>
      </c>
      <c r="F32" s="21"/>
      <c r="G32" s="19"/>
      <c r="H32" s="20">
        <v>3278875</v>
      </c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>
        <v>-122603</v>
      </c>
      <c r="F33" s="21">
        <v>2000000</v>
      </c>
      <c r="G33" s="39">
        <v>2000000</v>
      </c>
      <c r="H33" s="40">
        <v>434742</v>
      </c>
      <c r="I33" s="42">
        <v>5441407</v>
      </c>
      <c r="J33" s="23">
        <v>-5116350</v>
      </c>
      <c r="K33" s="19">
        <v>3844484</v>
      </c>
      <c r="L33" s="20">
        <v>2016829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-11477938</v>
      </c>
      <c r="D35" s="19">
        <v>4183113</v>
      </c>
      <c r="E35" s="20">
        <v>-3278875</v>
      </c>
      <c r="F35" s="21"/>
      <c r="G35" s="19"/>
      <c r="H35" s="20">
        <v>883780</v>
      </c>
      <c r="I35" s="22">
        <v>18530106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-11434443</v>
      </c>
      <c r="D36" s="27">
        <f aca="true" t="shared" si="2" ref="D36:L36">SUM(D31:D35)</f>
        <v>10629711</v>
      </c>
      <c r="E36" s="28">
        <f t="shared" si="2"/>
        <v>18641642</v>
      </c>
      <c r="F36" s="29">
        <f t="shared" si="2"/>
        <v>2000000</v>
      </c>
      <c r="G36" s="27">
        <f t="shared" si="2"/>
        <v>2000000</v>
      </c>
      <c r="H36" s="28">
        <f t="shared" si="2"/>
        <v>4597397</v>
      </c>
      <c r="I36" s="30">
        <f t="shared" si="2"/>
        <v>23971513</v>
      </c>
      <c r="J36" s="31">
        <f t="shared" si="2"/>
        <v>-5116350</v>
      </c>
      <c r="K36" s="27">
        <f t="shared" si="2"/>
        <v>3844484</v>
      </c>
      <c r="L36" s="28">
        <f t="shared" si="2"/>
        <v>2016829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31073862</v>
      </c>
      <c r="D38" s="33">
        <f aca="true" t="shared" si="3" ref="D38:L38">+D17+D27+D36</f>
        <v>-21443241</v>
      </c>
      <c r="E38" s="34">
        <f t="shared" si="3"/>
        <v>48068771</v>
      </c>
      <c r="F38" s="35">
        <f t="shared" si="3"/>
        <v>42206761</v>
      </c>
      <c r="G38" s="33">
        <f t="shared" si="3"/>
        <v>42206761</v>
      </c>
      <c r="H38" s="34">
        <f t="shared" si="3"/>
        <v>-20397790</v>
      </c>
      <c r="I38" s="36">
        <f t="shared" si="3"/>
        <v>139689568</v>
      </c>
      <c r="J38" s="37">
        <f t="shared" si="3"/>
        <v>32555293</v>
      </c>
      <c r="K38" s="33">
        <f t="shared" si="3"/>
        <v>54573640</v>
      </c>
      <c r="L38" s="34">
        <f t="shared" si="3"/>
        <v>58199403</v>
      </c>
    </row>
    <row r="39" spans="1:12" ht="13.5">
      <c r="A39" s="24" t="s">
        <v>45</v>
      </c>
      <c r="B39" s="18" t="s">
        <v>46</v>
      </c>
      <c r="C39" s="33">
        <v>2548239</v>
      </c>
      <c r="D39" s="33">
        <v>33622102</v>
      </c>
      <c r="E39" s="34">
        <v>12178860</v>
      </c>
      <c r="F39" s="35">
        <v>-35618361</v>
      </c>
      <c r="G39" s="33">
        <v>-35618361</v>
      </c>
      <c r="H39" s="34"/>
      <c r="I39" s="36"/>
      <c r="J39" s="37">
        <v>1387765</v>
      </c>
      <c r="K39" s="33">
        <v>33943057</v>
      </c>
      <c r="L39" s="34">
        <v>88516697</v>
      </c>
    </row>
    <row r="40" spans="1:12" ht="13.5">
      <c r="A40" s="43" t="s">
        <v>47</v>
      </c>
      <c r="B40" s="44" t="s">
        <v>46</v>
      </c>
      <c r="C40" s="45">
        <v>33622101</v>
      </c>
      <c r="D40" s="45">
        <v>12178860</v>
      </c>
      <c r="E40" s="46">
        <v>60247630</v>
      </c>
      <c r="F40" s="47">
        <v>6588400</v>
      </c>
      <c r="G40" s="45">
        <v>6588400</v>
      </c>
      <c r="H40" s="46"/>
      <c r="I40" s="48">
        <v>139689568</v>
      </c>
      <c r="J40" s="49">
        <v>33943057</v>
      </c>
      <c r="K40" s="45">
        <v>88516697</v>
      </c>
      <c r="L40" s="46">
        <v>146716100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351443439</v>
      </c>
      <c r="D6" s="19">
        <v>43582465</v>
      </c>
      <c r="E6" s="20">
        <v>42300749</v>
      </c>
      <c r="F6" s="21">
        <v>50971704</v>
      </c>
      <c r="G6" s="19">
        <v>50971704</v>
      </c>
      <c r="H6" s="20">
        <v>59618319</v>
      </c>
      <c r="I6" s="22">
        <v>48655671</v>
      </c>
      <c r="J6" s="23">
        <v>73200636</v>
      </c>
      <c r="K6" s="19">
        <v>77519479</v>
      </c>
      <c r="L6" s="20">
        <v>82015609</v>
      </c>
    </row>
    <row r="7" spans="1:12" ht="13.5">
      <c r="A7" s="24" t="s">
        <v>19</v>
      </c>
      <c r="B7" s="18"/>
      <c r="C7" s="19"/>
      <c r="D7" s="19">
        <v>221146820</v>
      </c>
      <c r="E7" s="20">
        <v>215031688</v>
      </c>
      <c r="F7" s="21">
        <v>291571992</v>
      </c>
      <c r="G7" s="19">
        <v>291571992</v>
      </c>
      <c r="H7" s="20">
        <v>301796447</v>
      </c>
      <c r="I7" s="22">
        <v>274298509</v>
      </c>
      <c r="J7" s="23">
        <v>354001164</v>
      </c>
      <c r="K7" s="19">
        <v>374887234</v>
      </c>
      <c r="L7" s="20">
        <v>396630693</v>
      </c>
    </row>
    <row r="8" spans="1:12" ht="13.5">
      <c r="A8" s="24" t="s">
        <v>20</v>
      </c>
      <c r="B8" s="18"/>
      <c r="C8" s="19"/>
      <c r="D8" s="19">
        <v>61833851</v>
      </c>
      <c r="E8" s="20">
        <v>31670758</v>
      </c>
      <c r="F8" s="21">
        <v>19291500</v>
      </c>
      <c r="G8" s="19">
        <v>19291500</v>
      </c>
      <c r="H8" s="20">
        <v>17012263</v>
      </c>
      <c r="I8" s="22">
        <v>23241427</v>
      </c>
      <c r="J8" s="23">
        <v>21791112</v>
      </c>
      <c r="K8" s="19">
        <v>23076773</v>
      </c>
      <c r="L8" s="20">
        <v>24415228</v>
      </c>
    </row>
    <row r="9" spans="1:12" ht="13.5">
      <c r="A9" s="24" t="s">
        <v>21</v>
      </c>
      <c r="B9" s="18" t="s">
        <v>22</v>
      </c>
      <c r="C9" s="19">
        <v>277848472</v>
      </c>
      <c r="D9" s="19">
        <v>299033590</v>
      </c>
      <c r="E9" s="20">
        <v>348737969</v>
      </c>
      <c r="F9" s="21">
        <v>364452852</v>
      </c>
      <c r="G9" s="19">
        <v>364452852</v>
      </c>
      <c r="H9" s="20">
        <v>340764550</v>
      </c>
      <c r="I9" s="22">
        <v>341610383</v>
      </c>
      <c r="J9" s="23">
        <v>385151880</v>
      </c>
      <c r="K9" s="19">
        <v>410124128</v>
      </c>
      <c r="L9" s="20">
        <v>432789193</v>
      </c>
    </row>
    <row r="10" spans="1:12" ht="13.5">
      <c r="A10" s="24" t="s">
        <v>23</v>
      </c>
      <c r="B10" s="18" t="s">
        <v>22</v>
      </c>
      <c r="C10" s="19">
        <v>244428472</v>
      </c>
      <c r="D10" s="19">
        <v>173686634</v>
      </c>
      <c r="E10" s="20">
        <v>435031565</v>
      </c>
      <c r="F10" s="21">
        <v>318486000</v>
      </c>
      <c r="G10" s="19">
        <v>318486000</v>
      </c>
      <c r="H10" s="20"/>
      <c r="I10" s="22">
        <v>342026910</v>
      </c>
      <c r="J10" s="23">
        <v>367665996</v>
      </c>
      <c r="K10" s="19">
        <v>398829000</v>
      </c>
      <c r="L10" s="20">
        <v>441562814</v>
      </c>
    </row>
    <row r="11" spans="1:12" ht="13.5">
      <c r="A11" s="24" t="s">
        <v>24</v>
      </c>
      <c r="B11" s="18"/>
      <c r="C11" s="19">
        <v>28564009</v>
      </c>
      <c r="D11" s="19">
        <v>35339420</v>
      </c>
      <c r="E11" s="20">
        <v>38981810</v>
      </c>
      <c r="F11" s="21">
        <v>36024672</v>
      </c>
      <c r="G11" s="19">
        <v>36024672</v>
      </c>
      <c r="H11" s="20">
        <v>42134252</v>
      </c>
      <c r="I11" s="22">
        <v>33275230</v>
      </c>
      <c r="J11" s="23">
        <v>42166464</v>
      </c>
      <c r="K11" s="19">
        <v>44654288</v>
      </c>
      <c r="L11" s="20">
        <v>47244237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-631415097</v>
      </c>
      <c r="D14" s="19">
        <v>-528687596</v>
      </c>
      <c r="E14" s="20">
        <v>-601089819</v>
      </c>
      <c r="F14" s="21">
        <v>-704074488</v>
      </c>
      <c r="G14" s="19">
        <v>-704074488</v>
      </c>
      <c r="H14" s="20">
        <v>-767239652</v>
      </c>
      <c r="I14" s="22">
        <v>-898860014</v>
      </c>
      <c r="J14" s="23">
        <v>-854933280</v>
      </c>
      <c r="K14" s="19">
        <v>-906787387</v>
      </c>
      <c r="L14" s="20">
        <v>-958986526</v>
      </c>
    </row>
    <row r="15" spans="1:12" ht="13.5">
      <c r="A15" s="24" t="s">
        <v>28</v>
      </c>
      <c r="B15" s="18"/>
      <c r="C15" s="19">
        <v>-94785</v>
      </c>
      <c r="D15" s="19">
        <v>-168106</v>
      </c>
      <c r="E15" s="20">
        <v>-271023</v>
      </c>
      <c r="F15" s="21"/>
      <c r="G15" s="19"/>
      <c r="H15" s="20"/>
      <c r="I15" s="22">
        <v>-223917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-36452231</v>
      </c>
      <c r="D16" s="19">
        <v>-35069056</v>
      </c>
      <c r="E16" s="20">
        <v>-27619201</v>
      </c>
      <c r="F16" s="21">
        <v>-29414760</v>
      </c>
      <c r="G16" s="19">
        <v>-29414760</v>
      </c>
      <c r="H16" s="20">
        <v>-10318284</v>
      </c>
      <c r="I16" s="22">
        <v>-31725504</v>
      </c>
      <c r="J16" s="23">
        <v>-30131088</v>
      </c>
      <c r="K16" s="19">
        <v>-31908816</v>
      </c>
      <c r="L16" s="20">
        <v>-33759529</v>
      </c>
    </row>
    <row r="17" spans="1:12" ht="13.5">
      <c r="A17" s="25" t="s">
        <v>30</v>
      </c>
      <c r="B17" s="26"/>
      <c r="C17" s="27">
        <f>SUM(C6:C16)</f>
        <v>234322279</v>
      </c>
      <c r="D17" s="27">
        <f aca="true" t="shared" si="0" ref="D17:L17">SUM(D6:D16)</f>
        <v>270698022</v>
      </c>
      <c r="E17" s="28">
        <f t="shared" si="0"/>
        <v>482774496</v>
      </c>
      <c r="F17" s="29">
        <f t="shared" si="0"/>
        <v>347309472</v>
      </c>
      <c r="G17" s="27">
        <f t="shared" si="0"/>
        <v>347309472</v>
      </c>
      <c r="H17" s="30">
        <f t="shared" si="0"/>
        <v>-16232105</v>
      </c>
      <c r="I17" s="29">
        <f t="shared" si="0"/>
        <v>132298695</v>
      </c>
      <c r="J17" s="31">
        <f t="shared" si="0"/>
        <v>358912884</v>
      </c>
      <c r="K17" s="27">
        <f t="shared" si="0"/>
        <v>390394699</v>
      </c>
      <c r="L17" s="28">
        <f t="shared" si="0"/>
        <v>431911719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8455061</v>
      </c>
      <c r="D21" s="19">
        <v>18120530</v>
      </c>
      <c r="E21" s="20">
        <v>31981893</v>
      </c>
      <c r="F21" s="38">
        <v>27099996</v>
      </c>
      <c r="G21" s="39">
        <v>27099996</v>
      </c>
      <c r="H21" s="40">
        <v>10950772</v>
      </c>
      <c r="I21" s="22">
        <v>11096192</v>
      </c>
      <c r="J21" s="41">
        <v>8753100</v>
      </c>
      <c r="K21" s="39">
        <v>9269533</v>
      </c>
      <c r="L21" s="40">
        <v>9807166</v>
      </c>
    </row>
    <row r="22" spans="1:12" ht="13.5">
      <c r="A22" s="24" t="s">
        <v>33</v>
      </c>
      <c r="B22" s="18"/>
      <c r="C22" s="19">
        <v>866167</v>
      </c>
      <c r="D22" s="39">
        <v>926225</v>
      </c>
      <c r="E22" s="40">
        <v>503646</v>
      </c>
      <c r="F22" s="21"/>
      <c r="G22" s="19"/>
      <c r="H22" s="20"/>
      <c r="I22" s="22">
        <v>-1137365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-262817738</v>
      </c>
      <c r="D26" s="19">
        <v>-229494709</v>
      </c>
      <c r="E26" s="20">
        <v>-514354550</v>
      </c>
      <c r="F26" s="21">
        <v>-408401496</v>
      </c>
      <c r="G26" s="19">
        <v>-408401496</v>
      </c>
      <c r="H26" s="20">
        <v>-407717768</v>
      </c>
      <c r="I26" s="22">
        <v>-450274500</v>
      </c>
      <c r="J26" s="23">
        <v>-367665996</v>
      </c>
      <c r="K26" s="19">
        <v>-398829000</v>
      </c>
      <c r="L26" s="20">
        <v>-441562814</v>
      </c>
    </row>
    <row r="27" spans="1:12" ht="13.5">
      <c r="A27" s="25" t="s">
        <v>37</v>
      </c>
      <c r="B27" s="26"/>
      <c r="C27" s="27">
        <f>SUM(C21:C26)</f>
        <v>-253496510</v>
      </c>
      <c r="D27" s="27">
        <f aca="true" t="shared" si="1" ref="D27:L27">SUM(D21:D26)</f>
        <v>-210447954</v>
      </c>
      <c r="E27" s="28">
        <f t="shared" si="1"/>
        <v>-481869011</v>
      </c>
      <c r="F27" s="29">
        <f t="shared" si="1"/>
        <v>-381301500</v>
      </c>
      <c r="G27" s="27">
        <f t="shared" si="1"/>
        <v>-381301500</v>
      </c>
      <c r="H27" s="28">
        <f t="shared" si="1"/>
        <v>-396766996</v>
      </c>
      <c r="I27" s="30">
        <f t="shared" si="1"/>
        <v>-440315673</v>
      </c>
      <c r="J27" s="31">
        <f t="shared" si="1"/>
        <v>-358912896</v>
      </c>
      <c r="K27" s="27">
        <f t="shared" si="1"/>
        <v>-389559467</v>
      </c>
      <c r="L27" s="28">
        <f t="shared" si="1"/>
        <v>-431755648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506765</v>
      </c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506765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-18667466</v>
      </c>
      <c r="D38" s="33">
        <f aca="true" t="shared" si="3" ref="D38:L38">+D17+D27+D36</f>
        <v>60250068</v>
      </c>
      <c r="E38" s="34">
        <f t="shared" si="3"/>
        <v>905485</v>
      </c>
      <c r="F38" s="35">
        <f t="shared" si="3"/>
        <v>-33992028</v>
      </c>
      <c r="G38" s="33">
        <f t="shared" si="3"/>
        <v>-33992028</v>
      </c>
      <c r="H38" s="34">
        <f t="shared" si="3"/>
        <v>-412999101</v>
      </c>
      <c r="I38" s="36">
        <f t="shared" si="3"/>
        <v>-308016978</v>
      </c>
      <c r="J38" s="37">
        <f t="shared" si="3"/>
        <v>-12</v>
      </c>
      <c r="K38" s="33">
        <f t="shared" si="3"/>
        <v>835232</v>
      </c>
      <c r="L38" s="34">
        <f t="shared" si="3"/>
        <v>156071</v>
      </c>
    </row>
    <row r="39" spans="1:12" ht="13.5">
      <c r="A39" s="24" t="s">
        <v>45</v>
      </c>
      <c r="B39" s="18" t="s">
        <v>46</v>
      </c>
      <c r="C39" s="33">
        <v>310212030</v>
      </c>
      <c r="D39" s="33">
        <v>464287091</v>
      </c>
      <c r="E39" s="34">
        <v>524537159</v>
      </c>
      <c r="F39" s="35">
        <v>656658124</v>
      </c>
      <c r="G39" s="33">
        <v>656658124</v>
      </c>
      <c r="H39" s="34"/>
      <c r="I39" s="36">
        <v>525442644</v>
      </c>
      <c r="J39" s="37"/>
      <c r="K39" s="33">
        <v>-11</v>
      </c>
      <c r="L39" s="34">
        <v>835221</v>
      </c>
    </row>
    <row r="40" spans="1:12" ht="13.5">
      <c r="A40" s="43" t="s">
        <v>47</v>
      </c>
      <c r="B40" s="44" t="s">
        <v>46</v>
      </c>
      <c r="C40" s="45">
        <v>291544563</v>
      </c>
      <c r="D40" s="45">
        <v>524537159</v>
      </c>
      <c r="E40" s="46">
        <v>525442644</v>
      </c>
      <c r="F40" s="47">
        <v>622666096</v>
      </c>
      <c r="G40" s="45">
        <v>622666096</v>
      </c>
      <c r="H40" s="46">
        <v>-412999101</v>
      </c>
      <c r="I40" s="48">
        <v>217425666</v>
      </c>
      <c r="J40" s="49">
        <v>-11</v>
      </c>
      <c r="K40" s="45">
        <v>835221</v>
      </c>
      <c r="L40" s="46">
        <v>991292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51314688</v>
      </c>
      <c r="G6" s="19">
        <v>51314688</v>
      </c>
      <c r="H6" s="20">
        <v>35775281</v>
      </c>
      <c r="I6" s="22">
        <v>70700117</v>
      </c>
      <c r="J6" s="23">
        <v>62109048</v>
      </c>
      <c r="K6" s="19">
        <v>66456676</v>
      </c>
      <c r="L6" s="20">
        <v>71108644</v>
      </c>
    </row>
    <row r="7" spans="1:12" ht="13.5">
      <c r="A7" s="24" t="s">
        <v>19</v>
      </c>
      <c r="B7" s="18"/>
      <c r="C7" s="19"/>
      <c r="D7" s="19"/>
      <c r="E7" s="20"/>
      <c r="F7" s="21">
        <v>238851152</v>
      </c>
      <c r="G7" s="19">
        <v>238851152</v>
      </c>
      <c r="H7" s="20">
        <v>153736670</v>
      </c>
      <c r="I7" s="22">
        <v>119988087</v>
      </c>
      <c r="J7" s="23">
        <v>233546163</v>
      </c>
      <c r="K7" s="19">
        <v>246786855</v>
      </c>
      <c r="L7" s="20">
        <v>259675270</v>
      </c>
    </row>
    <row r="8" spans="1:12" ht="13.5">
      <c r="A8" s="24" t="s">
        <v>20</v>
      </c>
      <c r="B8" s="18"/>
      <c r="C8" s="19"/>
      <c r="D8" s="19"/>
      <c r="E8" s="20"/>
      <c r="F8" s="21">
        <v>10636544</v>
      </c>
      <c r="G8" s="19">
        <v>10636544</v>
      </c>
      <c r="H8" s="20">
        <v>47945401</v>
      </c>
      <c r="I8" s="22">
        <v>6302535</v>
      </c>
      <c r="J8" s="23">
        <v>15325025</v>
      </c>
      <c r="K8" s="19">
        <v>16213779</v>
      </c>
      <c r="L8" s="20">
        <v>17096066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113884750</v>
      </c>
      <c r="G9" s="19">
        <v>113884750</v>
      </c>
      <c r="H9" s="20">
        <v>90982000</v>
      </c>
      <c r="I9" s="22">
        <v>89412201</v>
      </c>
      <c r="J9" s="23">
        <v>105114500</v>
      </c>
      <c r="K9" s="19">
        <v>107191450</v>
      </c>
      <c r="L9" s="20">
        <v>114041300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87442250</v>
      </c>
      <c r="G10" s="19">
        <v>87442250</v>
      </c>
      <c r="H10" s="20">
        <v>88655000</v>
      </c>
      <c r="I10" s="22">
        <v>75907648</v>
      </c>
      <c r="J10" s="23">
        <v>125230500</v>
      </c>
      <c r="K10" s="19">
        <v>124243550</v>
      </c>
      <c r="L10" s="20">
        <v>141368700</v>
      </c>
    </row>
    <row r="11" spans="1:12" ht="13.5">
      <c r="A11" s="24" t="s">
        <v>24</v>
      </c>
      <c r="B11" s="18"/>
      <c r="C11" s="19"/>
      <c r="D11" s="19"/>
      <c r="E11" s="20"/>
      <c r="F11" s="21">
        <v>2271924</v>
      </c>
      <c r="G11" s="19">
        <v>2271924</v>
      </c>
      <c r="H11" s="20">
        <v>7136538</v>
      </c>
      <c r="I11" s="22">
        <v>27303818</v>
      </c>
      <c r="J11" s="23">
        <v>11962164</v>
      </c>
      <c r="K11" s="19">
        <v>12697001</v>
      </c>
      <c r="L11" s="20">
        <v>13332381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-435940008</v>
      </c>
      <c r="G14" s="19">
        <v>-435940008</v>
      </c>
      <c r="H14" s="20">
        <v>-432343278</v>
      </c>
      <c r="I14" s="22">
        <v>-467824043</v>
      </c>
      <c r="J14" s="23">
        <v>-425911376</v>
      </c>
      <c r="K14" s="19">
        <v>-446522497</v>
      </c>
      <c r="L14" s="20">
        <v>-471350548</v>
      </c>
    </row>
    <row r="15" spans="1:12" ht="13.5">
      <c r="A15" s="24" t="s">
        <v>28</v>
      </c>
      <c r="B15" s="18"/>
      <c r="C15" s="19"/>
      <c r="D15" s="19"/>
      <c r="E15" s="20"/>
      <c r="F15" s="21">
        <v>-7850800</v>
      </c>
      <c r="G15" s="19">
        <v>-7850800</v>
      </c>
      <c r="H15" s="20">
        <v>-2739201</v>
      </c>
      <c r="I15" s="22">
        <v>-5373153</v>
      </c>
      <c r="J15" s="23">
        <v>-2005572</v>
      </c>
      <c r="K15" s="19">
        <v>-2643602</v>
      </c>
      <c r="L15" s="20">
        <v>-3178170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60610500</v>
      </c>
      <c r="G17" s="27">
        <f t="shared" si="0"/>
        <v>60610500</v>
      </c>
      <c r="H17" s="30">
        <f t="shared" si="0"/>
        <v>-10851589</v>
      </c>
      <c r="I17" s="29">
        <f t="shared" si="0"/>
        <v>-83582790</v>
      </c>
      <c r="J17" s="31">
        <f t="shared" si="0"/>
        <v>125370452</v>
      </c>
      <c r="K17" s="27">
        <f t="shared" si="0"/>
        <v>124423212</v>
      </c>
      <c r="L17" s="28">
        <f t="shared" si="0"/>
        <v>142093643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-9326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-87442250</v>
      </c>
      <c r="G26" s="19">
        <v>-87442250</v>
      </c>
      <c r="H26" s="20">
        <v>-83076257</v>
      </c>
      <c r="I26" s="22">
        <v>-96014001</v>
      </c>
      <c r="J26" s="23">
        <v>-125230500</v>
      </c>
      <c r="K26" s="19">
        <v>-124243550</v>
      </c>
      <c r="L26" s="20">
        <v>-141368700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-87442250</v>
      </c>
      <c r="G27" s="27">
        <f t="shared" si="1"/>
        <v>-87442250</v>
      </c>
      <c r="H27" s="28">
        <f t="shared" si="1"/>
        <v>-83076257</v>
      </c>
      <c r="I27" s="30">
        <f t="shared" si="1"/>
        <v>-96023327</v>
      </c>
      <c r="J27" s="31">
        <f t="shared" si="1"/>
        <v>-125230500</v>
      </c>
      <c r="K27" s="27">
        <f t="shared" si="1"/>
        <v>-124243550</v>
      </c>
      <c r="L27" s="28">
        <f t="shared" si="1"/>
        <v>-141368700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20199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>
        <v>-142517</v>
      </c>
      <c r="I35" s="22">
        <v>-2409764</v>
      </c>
      <c r="J35" s="23">
        <v>-160000</v>
      </c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-122318</v>
      </c>
      <c r="I36" s="30">
        <f t="shared" si="2"/>
        <v>-2409764</v>
      </c>
      <c r="J36" s="31">
        <f t="shared" si="2"/>
        <v>-160000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-26831750</v>
      </c>
      <c r="G38" s="33">
        <f t="shared" si="3"/>
        <v>-26831750</v>
      </c>
      <c r="H38" s="34">
        <f t="shared" si="3"/>
        <v>-94050164</v>
      </c>
      <c r="I38" s="36">
        <f t="shared" si="3"/>
        <v>-182015881</v>
      </c>
      <c r="J38" s="37">
        <f t="shared" si="3"/>
        <v>-20048</v>
      </c>
      <c r="K38" s="33">
        <f t="shared" si="3"/>
        <v>179662</v>
      </c>
      <c r="L38" s="34">
        <f t="shared" si="3"/>
        <v>724943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824000</v>
      </c>
      <c r="G39" s="33">
        <v>824000</v>
      </c>
      <c r="H39" s="34">
        <v>34933615</v>
      </c>
      <c r="I39" s="36">
        <v>38522617</v>
      </c>
      <c r="J39" s="37">
        <v>522456</v>
      </c>
      <c r="K39" s="33">
        <v>502408</v>
      </c>
      <c r="L39" s="34">
        <v>682070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-26007750</v>
      </c>
      <c r="G40" s="45">
        <v>-26007750</v>
      </c>
      <c r="H40" s="46">
        <v>-59116549</v>
      </c>
      <c r="I40" s="48">
        <v>-143493264</v>
      </c>
      <c r="J40" s="49">
        <v>502408</v>
      </c>
      <c r="K40" s="45">
        <v>682070</v>
      </c>
      <c r="L40" s="46">
        <v>1407013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1819000</v>
      </c>
      <c r="D7" s="19">
        <v>1077004</v>
      </c>
      <c r="E7" s="20">
        <v>1262267</v>
      </c>
      <c r="F7" s="21">
        <v>1847796</v>
      </c>
      <c r="G7" s="19">
        <v>1847796</v>
      </c>
      <c r="H7" s="20">
        <v>1132645</v>
      </c>
      <c r="I7" s="22">
        <v>915947</v>
      </c>
      <c r="J7" s="23">
        <v>9792814</v>
      </c>
      <c r="K7" s="19">
        <v>10023504</v>
      </c>
      <c r="L7" s="20">
        <v>10159221</v>
      </c>
    </row>
    <row r="8" spans="1:12" ht="13.5">
      <c r="A8" s="24" t="s">
        <v>20</v>
      </c>
      <c r="B8" s="18"/>
      <c r="C8" s="19"/>
      <c r="D8" s="19"/>
      <c r="E8" s="20">
        <v>421991</v>
      </c>
      <c r="F8" s="21">
        <v>30000</v>
      </c>
      <c r="G8" s="19">
        <v>30000</v>
      </c>
      <c r="H8" s="20">
        <v>55569</v>
      </c>
      <c r="I8" s="22">
        <v>9729905</v>
      </c>
      <c r="J8" s="23"/>
      <c r="K8" s="19"/>
      <c r="L8" s="20"/>
    </row>
    <row r="9" spans="1:12" ht="13.5">
      <c r="A9" s="24" t="s">
        <v>21</v>
      </c>
      <c r="B9" s="18" t="s">
        <v>22</v>
      </c>
      <c r="C9" s="19">
        <v>100365000</v>
      </c>
      <c r="D9" s="19">
        <v>121795824</v>
      </c>
      <c r="E9" s="20">
        <v>167912002</v>
      </c>
      <c r="F9" s="21">
        <v>118566000</v>
      </c>
      <c r="G9" s="19">
        <v>118566000</v>
      </c>
      <c r="H9" s="20">
        <v>133008729</v>
      </c>
      <c r="I9" s="22">
        <v>149545134</v>
      </c>
      <c r="J9" s="23">
        <v>123387996</v>
      </c>
      <c r="K9" s="19">
        <v>125877000</v>
      </c>
      <c r="L9" s="20">
        <v>131396000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6116954</v>
      </c>
      <c r="D11" s="19">
        <v>7183355</v>
      </c>
      <c r="E11" s="20">
        <v>10413928</v>
      </c>
      <c r="F11" s="21">
        <v>8677092</v>
      </c>
      <c r="G11" s="19">
        <v>8677092</v>
      </c>
      <c r="H11" s="20">
        <v>10826440</v>
      </c>
      <c r="I11" s="22">
        <v>14559077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-91506772</v>
      </c>
      <c r="D14" s="19">
        <v>-95281899</v>
      </c>
      <c r="E14" s="20">
        <v>-114373176</v>
      </c>
      <c r="F14" s="21">
        <v>-142956799</v>
      </c>
      <c r="G14" s="19">
        <v>-142956799</v>
      </c>
      <c r="H14" s="20">
        <v>-112363500</v>
      </c>
      <c r="I14" s="22">
        <v>-128075908</v>
      </c>
      <c r="J14" s="23">
        <v>-143665560</v>
      </c>
      <c r="K14" s="19">
        <v>-149787029</v>
      </c>
      <c r="L14" s="20">
        <v>-160033965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-23379000</v>
      </c>
      <c r="D16" s="19">
        <v>-8947241</v>
      </c>
      <c r="E16" s="20">
        <v>-9689857</v>
      </c>
      <c r="F16" s="21">
        <v>-10844000</v>
      </c>
      <c r="G16" s="19">
        <v>-10844000</v>
      </c>
      <c r="H16" s="20">
        <v>-43794306</v>
      </c>
      <c r="I16" s="22">
        <v>-78601240</v>
      </c>
      <c r="J16" s="23">
        <v>-3000002</v>
      </c>
      <c r="K16" s="19"/>
      <c r="L16" s="20"/>
    </row>
    <row r="17" spans="1:12" ht="13.5">
      <c r="A17" s="25" t="s">
        <v>30</v>
      </c>
      <c r="B17" s="26"/>
      <c r="C17" s="27">
        <f>SUM(C6:C16)</f>
        <v>-6584818</v>
      </c>
      <c r="D17" s="27">
        <f aca="true" t="shared" si="0" ref="D17:L17">SUM(D6:D16)</f>
        <v>25827043</v>
      </c>
      <c r="E17" s="28">
        <f t="shared" si="0"/>
        <v>55947155</v>
      </c>
      <c r="F17" s="29">
        <f t="shared" si="0"/>
        <v>-24679911</v>
      </c>
      <c r="G17" s="27">
        <f t="shared" si="0"/>
        <v>-24679911</v>
      </c>
      <c r="H17" s="30">
        <f t="shared" si="0"/>
        <v>-11134423</v>
      </c>
      <c r="I17" s="29">
        <f t="shared" si="0"/>
        <v>-31927085</v>
      </c>
      <c r="J17" s="31">
        <f t="shared" si="0"/>
        <v>-13484752</v>
      </c>
      <c r="K17" s="27">
        <f t="shared" si="0"/>
        <v>-13886525</v>
      </c>
      <c r="L17" s="28">
        <f t="shared" si="0"/>
        <v>-18478744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11000</v>
      </c>
      <c r="D21" s="19">
        <v>496450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>
        <v>301828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-20000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-7933000</v>
      </c>
      <c r="D24" s="19">
        <v>-3095426</v>
      </c>
      <c r="E24" s="20"/>
      <c r="F24" s="21"/>
      <c r="G24" s="19"/>
      <c r="H24" s="20"/>
      <c r="I24" s="22">
        <v>-6061657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-7023000</v>
      </c>
      <c r="D26" s="19">
        <v>-2906905</v>
      </c>
      <c r="E26" s="20">
        <v>-4194918</v>
      </c>
      <c r="F26" s="21"/>
      <c r="G26" s="19"/>
      <c r="H26" s="20"/>
      <c r="I26" s="22">
        <v>-273760</v>
      </c>
      <c r="J26" s="23"/>
      <c r="K26" s="19"/>
      <c r="L26" s="20"/>
    </row>
    <row r="27" spans="1:12" ht="13.5">
      <c r="A27" s="25" t="s">
        <v>37</v>
      </c>
      <c r="B27" s="26"/>
      <c r="C27" s="27">
        <f>SUM(C21:C26)</f>
        <v>-14965000</v>
      </c>
      <c r="D27" s="27">
        <f aca="true" t="shared" si="1" ref="D27:L27">SUM(D21:D26)</f>
        <v>-5204053</v>
      </c>
      <c r="E27" s="28">
        <f t="shared" si="1"/>
        <v>-4194918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-6335417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>
        <v>1402687</v>
      </c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1402687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-21549818</v>
      </c>
      <c r="D38" s="33">
        <f aca="true" t="shared" si="3" ref="D38:L38">+D17+D27+D36</f>
        <v>20622990</v>
      </c>
      <c r="E38" s="34">
        <f t="shared" si="3"/>
        <v>53154924</v>
      </c>
      <c r="F38" s="35">
        <f t="shared" si="3"/>
        <v>-24679911</v>
      </c>
      <c r="G38" s="33">
        <f t="shared" si="3"/>
        <v>-24679911</v>
      </c>
      <c r="H38" s="34">
        <f t="shared" si="3"/>
        <v>-11134423</v>
      </c>
      <c r="I38" s="36">
        <f t="shared" si="3"/>
        <v>-38262502</v>
      </c>
      <c r="J38" s="37">
        <f t="shared" si="3"/>
        <v>-13484752</v>
      </c>
      <c r="K38" s="33">
        <f t="shared" si="3"/>
        <v>-13886525</v>
      </c>
      <c r="L38" s="34">
        <f t="shared" si="3"/>
        <v>-18478744</v>
      </c>
    </row>
    <row r="39" spans="1:12" ht="13.5">
      <c r="A39" s="24" t="s">
        <v>45</v>
      </c>
      <c r="B39" s="18" t="s">
        <v>46</v>
      </c>
      <c r="C39" s="33">
        <v>83984800</v>
      </c>
      <c r="D39" s="33">
        <v>62436092</v>
      </c>
      <c r="E39" s="34">
        <v>83059082</v>
      </c>
      <c r="F39" s="35"/>
      <c r="G39" s="33"/>
      <c r="H39" s="34">
        <v>115429363</v>
      </c>
      <c r="I39" s="36">
        <v>136214004</v>
      </c>
      <c r="J39" s="37">
        <v>5005200</v>
      </c>
      <c r="K39" s="33">
        <v>-8479552</v>
      </c>
      <c r="L39" s="34">
        <v>-22366077</v>
      </c>
    </row>
    <row r="40" spans="1:12" ht="13.5">
      <c r="A40" s="43" t="s">
        <v>47</v>
      </c>
      <c r="B40" s="44" t="s">
        <v>46</v>
      </c>
      <c r="C40" s="45">
        <v>62434982</v>
      </c>
      <c r="D40" s="45">
        <v>83059082</v>
      </c>
      <c r="E40" s="46">
        <v>136214006</v>
      </c>
      <c r="F40" s="47">
        <v>-24679910</v>
      </c>
      <c r="G40" s="45">
        <v>-24679910</v>
      </c>
      <c r="H40" s="46"/>
      <c r="I40" s="48">
        <v>97951502</v>
      </c>
      <c r="J40" s="49">
        <v>-8479552</v>
      </c>
      <c r="K40" s="45">
        <v>-22366077</v>
      </c>
      <c r="L40" s="46">
        <v>-40844821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29830570</v>
      </c>
      <c r="D6" s="19">
        <v>25771581</v>
      </c>
      <c r="E6" s="20">
        <v>18956000</v>
      </c>
      <c r="F6" s="21">
        <v>24116001</v>
      </c>
      <c r="G6" s="19">
        <v>24647359</v>
      </c>
      <c r="H6" s="20">
        <v>19376890</v>
      </c>
      <c r="I6" s="22">
        <v>25768000</v>
      </c>
      <c r="J6" s="23">
        <v>28804932</v>
      </c>
      <c r="K6" s="19">
        <v>30504428</v>
      </c>
      <c r="L6" s="20">
        <v>32273685</v>
      </c>
    </row>
    <row r="7" spans="1:12" ht="13.5">
      <c r="A7" s="24" t="s">
        <v>19</v>
      </c>
      <c r="B7" s="18"/>
      <c r="C7" s="19">
        <v>36994241</v>
      </c>
      <c r="D7" s="19">
        <v>40764929</v>
      </c>
      <c r="E7" s="20">
        <v>40335000</v>
      </c>
      <c r="F7" s="21">
        <v>49351460</v>
      </c>
      <c r="G7" s="19">
        <v>41597651</v>
      </c>
      <c r="H7" s="20">
        <v>50059519</v>
      </c>
      <c r="I7" s="22">
        <v>46130353</v>
      </c>
      <c r="J7" s="23">
        <v>43896852</v>
      </c>
      <c r="K7" s="19">
        <v>49772022</v>
      </c>
      <c r="L7" s="20">
        <v>53661179</v>
      </c>
    </row>
    <row r="8" spans="1:12" ht="13.5">
      <c r="A8" s="24" t="s">
        <v>20</v>
      </c>
      <c r="B8" s="18"/>
      <c r="C8" s="19">
        <v>9115416</v>
      </c>
      <c r="D8" s="19">
        <v>11628677</v>
      </c>
      <c r="E8" s="20">
        <v>3503368</v>
      </c>
      <c r="F8" s="21">
        <v>17766785</v>
      </c>
      <c r="G8" s="19">
        <v>9304966</v>
      </c>
      <c r="H8" s="20">
        <v>16359023</v>
      </c>
      <c r="I8" s="22">
        <v>2359255</v>
      </c>
      <c r="J8" s="23">
        <v>13518720</v>
      </c>
      <c r="K8" s="19">
        <v>14310210</v>
      </c>
      <c r="L8" s="20">
        <v>15631409</v>
      </c>
    </row>
    <row r="9" spans="1:12" ht="13.5">
      <c r="A9" s="24" t="s">
        <v>21</v>
      </c>
      <c r="B9" s="18" t="s">
        <v>22</v>
      </c>
      <c r="C9" s="19">
        <v>81383968</v>
      </c>
      <c r="D9" s="19">
        <v>94712291</v>
      </c>
      <c r="E9" s="20">
        <v>115602065</v>
      </c>
      <c r="F9" s="21">
        <v>120624000</v>
      </c>
      <c r="G9" s="19">
        <v>120624417</v>
      </c>
      <c r="H9" s="20">
        <v>119904515</v>
      </c>
      <c r="I9" s="22">
        <v>119667441</v>
      </c>
      <c r="J9" s="23">
        <v>127357900</v>
      </c>
      <c r="K9" s="19">
        <v>131655000</v>
      </c>
      <c r="L9" s="20">
        <v>135606000</v>
      </c>
    </row>
    <row r="10" spans="1:12" ht="13.5">
      <c r="A10" s="24" t="s">
        <v>23</v>
      </c>
      <c r="B10" s="18" t="s">
        <v>22</v>
      </c>
      <c r="C10" s="19">
        <v>17905588</v>
      </c>
      <c r="D10" s="19">
        <v>31583815</v>
      </c>
      <c r="E10" s="20">
        <v>52405000</v>
      </c>
      <c r="F10" s="21">
        <v>31917000</v>
      </c>
      <c r="G10" s="19">
        <v>40324309</v>
      </c>
      <c r="H10" s="20">
        <v>38027540</v>
      </c>
      <c r="I10" s="22">
        <v>29313000</v>
      </c>
      <c r="J10" s="23">
        <v>44810000</v>
      </c>
      <c r="K10" s="19">
        <v>35775436</v>
      </c>
      <c r="L10" s="20">
        <v>37670000</v>
      </c>
    </row>
    <row r="11" spans="1:12" ht="13.5">
      <c r="A11" s="24" t="s">
        <v>24</v>
      </c>
      <c r="B11" s="18"/>
      <c r="C11" s="19">
        <v>5315725</v>
      </c>
      <c r="D11" s="19">
        <v>4979204</v>
      </c>
      <c r="E11" s="20">
        <v>4676603</v>
      </c>
      <c r="F11" s="21">
        <v>3616566</v>
      </c>
      <c r="G11" s="19">
        <v>10442332</v>
      </c>
      <c r="H11" s="20">
        <v>7739381</v>
      </c>
      <c r="I11" s="22">
        <v>12412361</v>
      </c>
      <c r="J11" s="23">
        <v>10962600</v>
      </c>
      <c r="K11" s="19">
        <v>11609399</v>
      </c>
      <c r="L11" s="20">
        <v>11791663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-121631734</v>
      </c>
      <c r="D14" s="19">
        <v>-128757199</v>
      </c>
      <c r="E14" s="20"/>
      <c r="F14" s="21">
        <v>-190847855</v>
      </c>
      <c r="G14" s="19">
        <v>-195579027</v>
      </c>
      <c r="H14" s="20">
        <v>-160361599</v>
      </c>
      <c r="I14" s="22">
        <v>-157834969</v>
      </c>
      <c r="J14" s="23">
        <v>-215807076</v>
      </c>
      <c r="K14" s="19">
        <v>-223321661</v>
      </c>
      <c r="L14" s="20">
        <v>-237898048</v>
      </c>
    </row>
    <row r="15" spans="1:12" ht="13.5">
      <c r="A15" s="24" t="s">
        <v>28</v>
      </c>
      <c r="B15" s="18"/>
      <c r="C15" s="19">
        <v>-1432117</v>
      </c>
      <c r="D15" s="19">
        <v>-1785276</v>
      </c>
      <c r="E15" s="20"/>
      <c r="F15" s="21">
        <v>-797976</v>
      </c>
      <c r="G15" s="19">
        <v>-397981</v>
      </c>
      <c r="H15" s="20">
        <v>-467205</v>
      </c>
      <c r="I15" s="22">
        <v>-260528</v>
      </c>
      <c r="J15" s="23">
        <v>-422256</v>
      </c>
      <c r="K15" s="19">
        <v>-448015</v>
      </c>
      <c r="L15" s="20">
        <v>-475344</v>
      </c>
    </row>
    <row r="16" spans="1:12" ht="13.5">
      <c r="A16" s="24" t="s">
        <v>29</v>
      </c>
      <c r="B16" s="18" t="s">
        <v>22</v>
      </c>
      <c r="C16" s="19">
        <v>-1173633</v>
      </c>
      <c r="D16" s="19"/>
      <c r="E16" s="20"/>
      <c r="F16" s="21">
        <v>-2749891</v>
      </c>
      <c r="G16" s="19">
        <v>-2469787</v>
      </c>
      <c r="H16" s="20">
        <v>-5183262</v>
      </c>
      <c r="I16" s="22">
        <v>-3227958</v>
      </c>
      <c r="J16" s="23">
        <v>-2910420</v>
      </c>
      <c r="K16" s="19">
        <v>-3119000</v>
      </c>
      <c r="L16" s="20">
        <v>-3342000</v>
      </c>
    </row>
    <row r="17" spans="1:12" ht="13.5">
      <c r="A17" s="25" t="s">
        <v>30</v>
      </c>
      <c r="B17" s="26"/>
      <c r="C17" s="27">
        <f>SUM(C6:C16)</f>
        <v>56308024</v>
      </c>
      <c r="D17" s="27">
        <f aca="true" t="shared" si="0" ref="D17:L17">SUM(D6:D16)</f>
        <v>78898022</v>
      </c>
      <c r="E17" s="28">
        <f t="shared" si="0"/>
        <v>235478036</v>
      </c>
      <c r="F17" s="29">
        <f t="shared" si="0"/>
        <v>52996090</v>
      </c>
      <c r="G17" s="27">
        <f t="shared" si="0"/>
        <v>48494239</v>
      </c>
      <c r="H17" s="30">
        <f t="shared" si="0"/>
        <v>85454802</v>
      </c>
      <c r="I17" s="29">
        <f t="shared" si="0"/>
        <v>74326955</v>
      </c>
      <c r="J17" s="31">
        <f t="shared" si="0"/>
        <v>50211252</v>
      </c>
      <c r="K17" s="27">
        <f t="shared" si="0"/>
        <v>46737819</v>
      </c>
      <c r="L17" s="28">
        <f t="shared" si="0"/>
        <v>44918544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1478489</v>
      </c>
      <c r="D21" s="19">
        <v>1305664</v>
      </c>
      <c r="E21" s="20">
        <v>-134333853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-77925</v>
      </c>
      <c r="D22" s="39"/>
      <c r="E22" s="40">
        <v>-375511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-1936760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1850000</v>
      </c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>
        <v>46508203</v>
      </c>
      <c r="E26" s="20">
        <v>-64980181</v>
      </c>
      <c r="F26" s="21">
        <v>-65507961</v>
      </c>
      <c r="G26" s="19">
        <v>-69926019</v>
      </c>
      <c r="H26" s="20">
        <v>-46495112</v>
      </c>
      <c r="I26" s="22">
        <v>-53765320</v>
      </c>
      <c r="J26" s="23">
        <v>-61285000</v>
      </c>
      <c r="K26" s="19">
        <v>-63667000</v>
      </c>
      <c r="L26" s="20">
        <v>-63029000</v>
      </c>
    </row>
    <row r="27" spans="1:12" ht="13.5">
      <c r="A27" s="25" t="s">
        <v>37</v>
      </c>
      <c r="B27" s="26"/>
      <c r="C27" s="27">
        <f>SUM(C21:C26)</f>
        <v>1400564</v>
      </c>
      <c r="D27" s="27">
        <f aca="true" t="shared" si="1" ref="D27:L27">SUM(D21:D26)</f>
        <v>47813867</v>
      </c>
      <c r="E27" s="28">
        <f t="shared" si="1"/>
        <v>-201626305</v>
      </c>
      <c r="F27" s="29">
        <f t="shared" si="1"/>
        <v>-63657961</v>
      </c>
      <c r="G27" s="27">
        <f t="shared" si="1"/>
        <v>-69926019</v>
      </c>
      <c r="H27" s="28">
        <f t="shared" si="1"/>
        <v>-46495112</v>
      </c>
      <c r="I27" s="30">
        <f t="shared" si="1"/>
        <v>-53765320</v>
      </c>
      <c r="J27" s="31">
        <f t="shared" si="1"/>
        <v>-61285000</v>
      </c>
      <c r="K27" s="27">
        <f t="shared" si="1"/>
        <v>-63667000</v>
      </c>
      <c r="L27" s="28">
        <f t="shared" si="1"/>
        <v>-63029000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182276</v>
      </c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815869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1748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1573670</v>
      </c>
      <c r="E35" s="20">
        <v>-1406820</v>
      </c>
      <c r="F35" s="21">
        <v>-1865187</v>
      </c>
      <c r="G35" s="19">
        <v>-1365190</v>
      </c>
      <c r="H35" s="20">
        <v>-552517</v>
      </c>
      <c r="I35" s="22">
        <v>-1537792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998145</v>
      </c>
      <c r="D36" s="27">
        <f aca="true" t="shared" si="2" ref="D36:L36">SUM(D31:D35)</f>
        <v>1573670</v>
      </c>
      <c r="E36" s="28">
        <f t="shared" si="2"/>
        <v>-1406820</v>
      </c>
      <c r="F36" s="29">
        <f t="shared" si="2"/>
        <v>-1865187</v>
      </c>
      <c r="G36" s="27">
        <f t="shared" si="2"/>
        <v>-1365190</v>
      </c>
      <c r="H36" s="28">
        <f t="shared" si="2"/>
        <v>-550769</v>
      </c>
      <c r="I36" s="30">
        <f t="shared" si="2"/>
        <v>-1537792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58706733</v>
      </c>
      <c r="D38" s="33">
        <f aca="true" t="shared" si="3" ref="D38:L38">+D17+D27+D36</f>
        <v>128285559</v>
      </c>
      <c r="E38" s="34">
        <f t="shared" si="3"/>
        <v>32444911</v>
      </c>
      <c r="F38" s="35">
        <f t="shared" si="3"/>
        <v>-12527058</v>
      </c>
      <c r="G38" s="33">
        <f t="shared" si="3"/>
        <v>-22796970</v>
      </c>
      <c r="H38" s="34">
        <f t="shared" si="3"/>
        <v>38408921</v>
      </c>
      <c r="I38" s="36">
        <f t="shared" si="3"/>
        <v>19023843</v>
      </c>
      <c r="J38" s="37">
        <f t="shared" si="3"/>
        <v>-11073748</v>
      </c>
      <c r="K38" s="33">
        <f t="shared" si="3"/>
        <v>-16929181</v>
      </c>
      <c r="L38" s="34">
        <f t="shared" si="3"/>
        <v>-18110456</v>
      </c>
    </row>
    <row r="39" spans="1:12" ht="13.5">
      <c r="A39" s="24" t="s">
        <v>45</v>
      </c>
      <c r="B39" s="18" t="s">
        <v>46</v>
      </c>
      <c r="C39" s="33">
        <v>32429817</v>
      </c>
      <c r="D39" s="33">
        <v>49745011</v>
      </c>
      <c r="E39" s="34">
        <v>80804597</v>
      </c>
      <c r="F39" s="35">
        <v>74878877</v>
      </c>
      <c r="G39" s="33"/>
      <c r="H39" s="34">
        <v>104459310</v>
      </c>
      <c r="I39" s="36">
        <v>105722497</v>
      </c>
      <c r="J39" s="37">
        <v>130000000</v>
      </c>
      <c r="K39" s="33">
        <v>118926251</v>
      </c>
      <c r="L39" s="34">
        <v>101997070</v>
      </c>
    </row>
    <row r="40" spans="1:12" ht="13.5">
      <c r="A40" s="43" t="s">
        <v>47</v>
      </c>
      <c r="B40" s="44" t="s">
        <v>46</v>
      </c>
      <c r="C40" s="45">
        <v>91136550</v>
      </c>
      <c r="D40" s="45">
        <v>178030570</v>
      </c>
      <c r="E40" s="46">
        <v>113249508</v>
      </c>
      <c r="F40" s="47">
        <v>62351819</v>
      </c>
      <c r="G40" s="45">
        <v>-22796970</v>
      </c>
      <c r="H40" s="46">
        <v>142868231</v>
      </c>
      <c r="I40" s="48">
        <v>124746340</v>
      </c>
      <c r="J40" s="49">
        <v>118926251</v>
      </c>
      <c r="K40" s="45">
        <v>101997070</v>
      </c>
      <c r="L40" s="46">
        <v>83886614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14098805</v>
      </c>
      <c r="D6" s="19">
        <v>19271337</v>
      </c>
      <c r="E6" s="20">
        <v>8907524</v>
      </c>
      <c r="F6" s="21">
        <v>22302468</v>
      </c>
      <c r="G6" s="19">
        <v>23637084</v>
      </c>
      <c r="H6" s="20">
        <v>17672062</v>
      </c>
      <c r="I6" s="22">
        <v>23004577</v>
      </c>
      <c r="J6" s="23">
        <v>21177384</v>
      </c>
      <c r="K6" s="19">
        <v>22384496</v>
      </c>
      <c r="L6" s="20">
        <v>23638028</v>
      </c>
    </row>
    <row r="7" spans="1:12" ht="13.5">
      <c r="A7" s="24" t="s">
        <v>19</v>
      </c>
      <c r="B7" s="18"/>
      <c r="C7" s="19">
        <v>56620595</v>
      </c>
      <c r="D7" s="19">
        <v>52685885</v>
      </c>
      <c r="E7" s="20">
        <v>59267156</v>
      </c>
      <c r="F7" s="21">
        <v>74802627</v>
      </c>
      <c r="G7" s="19">
        <v>71421747</v>
      </c>
      <c r="H7" s="20">
        <v>69069721</v>
      </c>
      <c r="I7" s="22">
        <v>77250735</v>
      </c>
      <c r="J7" s="23">
        <v>83077785</v>
      </c>
      <c r="K7" s="19">
        <v>85686430</v>
      </c>
      <c r="L7" s="20">
        <v>88537677</v>
      </c>
    </row>
    <row r="8" spans="1:12" ht="13.5">
      <c r="A8" s="24" t="s">
        <v>20</v>
      </c>
      <c r="B8" s="18"/>
      <c r="C8" s="19">
        <v>12323644</v>
      </c>
      <c r="D8" s="19">
        <v>10037052</v>
      </c>
      <c r="E8" s="20">
        <v>8835335</v>
      </c>
      <c r="F8" s="21">
        <v>8462522</v>
      </c>
      <c r="G8" s="19">
        <v>11403110</v>
      </c>
      <c r="H8" s="20">
        <v>40769933</v>
      </c>
      <c r="I8" s="22">
        <v>17198137</v>
      </c>
      <c r="J8" s="23">
        <v>13516281</v>
      </c>
      <c r="K8" s="19">
        <v>14286713</v>
      </c>
      <c r="L8" s="20">
        <v>15086769</v>
      </c>
    </row>
    <row r="9" spans="1:12" ht="13.5">
      <c r="A9" s="24" t="s">
        <v>21</v>
      </c>
      <c r="B9" s="18" t="s">
        <v>22</v>
      </c>
      <c r="C9" s="19">
        <v>146878000</v>
      </c>
      <c r="D9" s="19">
        <v>170641000</v>
      </c>
      <c r="E9" s="20">
        <v>216652000</v>
      </c>
      <c r="F9" s="21">
        <v>213105000</v>
      </c>
      <c r="G9" s="19">
        <v>213105000</v>
      </c>
      <c r="H9" s="20">
        <v>213742652</v>
      </c>
      <c r="I9" s="22">
        <v>213105000</v>
      </c>
      <c r="J9" s="23">
        <v>226163000</v>
      </c>
      <c r="K9" s="19">
        <v>238214000</v>
      </c>
      <c r="L9" s="20">
        <v>247841000</v>
      </c>
    </row>
    <row r="10" spans="1:12" ht="13.5">
      <c r="A10" s="24" t="s">
        <v>23</v>
      </c>
      <c r="B10" s="18" t="s">
        <v>22</v>
      </c>
      <c r="C10" s="19">
        <v>44722631</v>
      </c>
      <c r="D10" s="19">
        <v>65517763</v>
      </c>
      <c r="E10" s="20">
        <v>77188422</v>
      </c>
      <c r="F10" s="21">
        <v>75418999</v>
      </c>
      <c r="G10" s="19">
        <v>75418999</v>
      </c>
      <c r="H10" s="20">
        <v>85418818</v>
      </c>
      <c r="I10" s="22">
        <v>68930154</v>
      </c>
      <c r="J10" s="23">
        <v>70860000</v>
      </c>
      <c r="K10" s="19">
        <v>69013000</v>
      </c>
      <c r="L10" s="20">
        <v>86340000</v>
      </c>
    </row>
    <row r="11" spans="1:12" ht="13.5">
      <c r="A11" s="24" t="s">
        <v>24</v>
      </c>
      <c r="B11" s="18"/>
      <c r="C11" s="19">
        <v>8436505</v>
      </c>
      <c r="D11" s="19">
        <v>9257316</v>
      </c>
      <c r="E11" s="20">
        <v>10162645</v>
      </c>
      <c r="F11" s="21">
        <v>5665797</v>
      </c>
      <c r="G11" s="19">
        <v>5525793</v>
      </c>
      <c r="H11" s="20">
        <v>4277611</v>
      </c>
      <c r="I11" s="22">
        <v>9358203</v>
      </c>
      <c r="J11" s="23">
        <v>5579450</v>
      </c>
      <c r="K11" s="19">
        <v>5897478</v>
      </c>
      <c r="L11" s="20">
        <v>6227736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-204284855</v>
      </c>
      <c r="D14" s="19">
        <v>-267850538</v>
      </c>
      <c r="E14" s="20">
        <v>-355768803</v>
      </c>
      <c r="F14" s="21">
        <v>-278242971</v>
      </c>
      <c r="G14" s="19">
        <v>-306625995</v>
      </c>
      <c r="H14" s="20">
        <v>-332654495</v>
      </c>
      <c r="I14" s="22">
        <v>-308899448</v>
      </c>
      <c r="J14" s="23">
        <v>-320423791</v>
      </c>
      <c r="K14" s="19">
        <v>-325805276</v>
      </c>
      <c r="L14" s="20">
        <v>-347674605</v>
      </c>
    </row>
    <row r="15" spans="1:12" ht="13.5">
      <c r="A15" s="24" t="s">
        <v>28</v>
      </c>
      <c r="B15" s="18"/>
      <c r="C15" s="19"/>
      <c r="D15" s="19"/>
      <c r="E15" s="20">
        <v>-2141105</v>
      </c>
      <c r="F15" s="21">
        <v>-60000</v>
      </c>
      <c r="G15" s="19">
        <v>-2700000</v>
      </c>
      <c r="H15" s="20">
        <v>-12654595</v>
      </c>
      <c r="I15" s="22">
        <v>-1426148</v>
      </c>
      <c r="J15" s="23">
        <v>-3124140</v>
      </c>
      <c r="K15" s="19">
        <v>-790000</v>
      </c>
      <c r="L15" s="20">
        <v>-645000</v>
      </c>
    </row>
    <row r="16" spans="1:12" ht="13.5">
      <c r="A16" s="24" t="s">
        <v>29</v>
      </c>
      <c r="B16" s="18" t="s">
        <v>22</v>
      </c>
      <c r="C16" s="19">
        <v>-2287145</v>
      </c>
      <c r="D16" s="19">
        <v>-1831579</v>
      </c>
      <c r="E16" s="20">
        <v>-313378</v>
      </c>
      <c r="F16" s="21">
        <v>-2127996</v>
      </c>
      <c r="G16" s="19">
        <v>-2248004</v>
      </c>
      <c r="H16" s="20">
        <v>-14403027</v>
      </c>
      <c r="I16" s="22">
        <v>-707968</v>
      </c>
      <c r="J16" s="23">
        <v>-3723684</v>
      </c>
      <c r="K16" s="19">
        <v>-3935930</v>
      </c>
      <c r="L16" s="20">
        <v>-4156342</v>
      </c>
    </row>
    <row r="17" spans="1:12" ht="13.5">
      <c r="A17" s="25" t="s">
        <v>30</v>
      </c>
      <c r="B17" s="26"/>
      <c r="C17" s="27">
        <f>SUM(C6:C16)</f>
        <v>76508180</v>
      </c>
      <c r="D17" s="27">
        <f aca="true" t="shared" si="0" ref="D17:L17">SUM(D6:D16)</f>
        <v>57728236</v>
      </c>
      <c r="E17" s="28">
        <f t="shared" si="0"/>
        <v>22789796</v>
      </c>
      <c r="F17" s="29">
        <f t="shared" si="0"/>
        <v>119326446</v>
      </c>
      <c r="G17" s="27">
        <f t="shared" si="0"/>
        <v>88937734</v>
      </c>
      <c r="H17" s="30">
        <f t="shared" si="0"/>
        <v>71238680</v>
      </c>
      <c r="I17" s="29">
        <f t="shared" si="0"/>
        <v>97813242</v>
      </c>
      <c r="J17" s="31">
        <f t="shared" si="0"/>
        <v>93102285</v>
      </c>
      <c r="K17" s="27">
        <f t="shared" si="0"/>
        <v>104950911</v>
      </c>
      <c r="L17" s="28">
        <f t="shared" si="0"/>
        <v>115195263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654036</v>
      </c>
      <c r="F21" s="38">
        <v>5000000</v>
      </c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77166668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-56618100</v>
      </c>
      <c r="D26" s="19">
        <v>-70368780</v>
      </c>
      <c r="E26" s="20">
        <v>-108388066</v>
      </c>
      <c r="F26" s="21">
        <v>-94449000</v>
      </c>
      <c r="G26" s="19">
        <v>-87619741</v>
      </c>
      <c r="H26" s="20">
        <v>-60300886</v>
      </c>
      <c r="I26" s="22">
        <v>-80664683</v>
      </c>
      <c r="J26" s="23">
        <v>-77301755</v>
      </c>
      <c r="K26" s="19">
        <v>-84306140</v>
      </c>
      <c r="L26" s="20">
        <v>-91110526</v>
      </c>
    </row>
    <row r="27" spans="1:12" ht="13.5">
      <c r="A27" s="25" t="s">
        <v>37</v>
      </c>
      <c r="B27" s="26"/>
      <c r="C27" s="27">
        <f>SUM(C21:C26)</f>
        <v>-56618100</v>
      </c>
      <c r="D27" s="27">
        <f aca="true" t="shared" si="1" ref="D27:L27">SUM(D21:D26)</f>
        <v>-70368780</v>
      </c>
      <c r="E27" s="28">
        <f t="shared" si="1"/>
        <v>-30567362</v>
      </c>
      <c r="F27" s="29">
        <f t="shared" si="1"/>
        <v>-89449000</v>
      </c>
      <c r="G27" s="27">
        <f t="shared" si="1"/>
        <v>-87619741</v>
      </c>
      <c r="H27" s="28">
        <f t="shared" si="1"/>
        <v>-60300886</v>
      </c>
      <c r="I27" s="30">
        <f t="shared" si="1"/>
        <v>-80664683</v>
      </c>
      <c r="J27" s="31">
        <f t="shared" si="1"/>
        <v>-77301755</v>
      </c>
      <c r="K27" s="27">
        <f t="shared" si="1"/>
        <v>-84306140</v>
      </c>
      <c r="L27" s="28">
        <f t="shared" si="1"/>
        <v>-91110526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21982</v>
      </c>
      <c r="D33" s="19">
        <v>2360768</v>
      </c>
      <c r="E33" s="20">
        <v>-411540</v>
      </c>
      <c r="F33" s="21">
        <v>500000</v>
      </c>
      <c r="G33" s="39">
        <v>-17108</v>
      </c>
      <c r="H33" s="40">
        <v>1236057</v>
      </c>
      <c r="I33" s="42"/>
      <c r="J33" s="23">
        <v>111000</v>
      </c>
      <c r="K33" s="19">
        <v>142000</v>
      </c>
      <c r="L33" s="20">
        <v>168000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-5003389</v>
      </c>
      <c r="F35" s="21">
        <v>-9357000</v>
      </c>
      <c r="G35" s="19">
        <v>-5002032</v>
      </c>
      <c r="H35" s="20">
        <v>-4062551</v>
      </c>
      <c r="I35" s="22">
        <v>-8169707</v>
      </c>
      <c r="J35" s="23">
        <v>-8607647</v>
      </c>
      <c r="K35" s="19">
        <v>-6000000</v>
      </c>
      <c r="L35" s="20">
        <v>-6000000</v>
      </c>
    </row>
    <row r="36" spans="1:12" ht="13.5">
      <c r="A36" s="25" t="s">
        <v>43</v>
      </c>
      <c r="B36" s="26"/>
      <c r="C36" s="27">
        <f>SUM(C31:C35)</f>
        <v>21982</v>
      </c>
      <c r="D36" s="27">
        <f aca="true" t="shared" si="2" ref="D36:L36">SUM(D31:D35)</f>
        <v>2360768</v>
      </c>
      <c r="E36" s="28">
        <f t="shared" si="2"/>
        <v>-5414929</v>
      </c>
      <c r="F36" s="29">
        <f t="shared" si="2"/>
        <v>-8857000</v>
      </c>
      <c r="G36" s="27">
        <f t="shared" si="2"/>
        <v>-5019140</v>
      </c>
      <c r="H36" s="28">
        <f t="shared" si="2"/>
        <v>-2826494</v>
      </c>
      <c r="I36" s="30">
        <f t="shared" si="2"/>
        <v>-8169707</v>
      </c>
      <c r="J36" s="31">
        <f t="shared" si="2"/>
        <v>-8496647</v>
      </c>
      <c r="K36" s="27">
        <f t="shared" si="2"/>
        <v>-5858000</v>
      </c>
      <c r="L36" s="28">
        <f t="shared" si="2"/>
        <v>-5832000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19912062</v>
      </c>
      <c r="D38" s="33">
        <f aca="true" t="shared" si="3" ref="D38:L38">+D17+D27+D36</f>
        <v>-10279776</v>
      </c>
      <c r="E38" s="34">
        <f t="shared" si="3"/>
        <v>-13192495</v>
      </c>
      <c r="F38" s="35">
        <f t="shared" si="3"/>
        <v>21020446</v>
      </c>
      <c r="G38" s="33">
        <f t="shared" si="3"/>
        <v>-3701147</v>
      </c>
      <c r="H38" s="34">
        <f t="shared" si="3"/>
        <v>8111300</v>
      </c>
      <c r="I38" s="36">
        <f t="shared" si="3"/>
        <v>8978852</v>
      </c>
      <c r="J38" s="37">
        <f t="shared" si="3"/>
        <v>7303883</v>
      </c>
      <c r="K38" s="33">
        <f t="shared" si="3"/>
        <v>14786771</v>
      </c>
      <c r="L38" s="34">
        <f t="shared" si="3"/>
        <v>18252737</v>
      </c>
    </row>
    <row r="39" spans="1:12" ht="13.5">
      <c r="A39" s="24" t="s">
        <v>45</v>
      </c>
      <c r="B39" s="18" t="s">
        <v>46</v>
      </c>
      <c r="C39" s="33">
        <v>15334288</v>
      </c>
      <c r="D39" s="33">
        <v>35246865</v>
      </c>
      <c r="E39" s="34">
        <v>25157720</v>
      </c>
      <c r="F39" s="35">
        <v>6238319</v>
      </c>
      <c r="G39" s="33">
        <v>11965225</v>
      </c>
      <c r="H39" s="34">
        <v>11695145</v>
      </c>
      <c r="I39" s="36">
        <v>11965225</v>
      </c>
      <c r="J39" s="37">
        <v>25663632</v>
      </c>
      <c r="K39" s="33">
        <v>32967513</v>
      </c>
      <c r="L39" s="34">
        <v>47754284</v>
      </c>
    </row>
    <row r="40" spans="1:12" ht="13.5">
      <c r="A40" s="43" t="s">
        <v>47</v>
      </c>
      <c r="B40" s="44" t="s">
        <v>46</v>
      </c>
      <c r="C40" s="45">
        <v>35246350</v>
      </c>
      <c r="D40" s="45">
        <v>24967089</v>
      </c>
      <c r="E40" s="46">
        <v>11965225</v>
      </c>
      <c r="F40" s="47">
        <v>27258765</v>
      </c>
      <c r="G40" s="45">
        <v>8264078</v>
      </c>
      <c r="H40" s="46">
        <v>19806445</v>
      </c>
      <c r="I40" s="48">
        <v>20944077</v>
      </c>
      <c r="J40" s="49">
        <v>32967513</v>
      </c>
      <c r="K40" s="45">
        <v>47754284</v>
      </c>
      <c r="L40" s="46">
        <v>66007021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1585421</v>
      </c>
      <c r="D6" s="19">
        <v>8425156</v>
      </c>
      <c r="E6" s="20">
        <v>10414000</v>
      </c>
      <c r="F6" s="21">
        <v>23505397</v>
      </c>
      <c r="G6" s="19">
        <v>23505396</v>
      </c>
      <c r="H6" s="20">
        <v>7849288</v>
      </c>
      <c r="I6" s="22">
        <v>8389778</v>
      </c>
      <c r="J6" s="23">
        <v>25244796</v>
      </c>
      <c r="K6" s="19">
        <v>29936198</v>
      </c>
      <c r="L6" s="20">
        <v>34911987</v>
      </c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4537402</v>
      </c>
      <c r="D8" s="19">
        <v>5169012</v>
      </c>
      <c r="E8" s="20">
        <v>32704055</v>
      </c>
      <c r="F8" s="21">
        <v>30786668</v>
      </c>
      <c r="G8" s="19">
        <v>30470661</v>
      </c>
      <c r="H8" s="20">
        <v>30838042</v>
      </c>
      <c r="I8" s="22">
        <v>5777914</v>
      </c>
      <c r="J8" s="23">
        <v>26380764</v>
      </c>
      <c r="K8" s="19">
        <v>28402288</v>
      </c>
      <c r="L8" s="20">
        <v>31767283</v>
      </c>
    </row>
    <row r="9" spans="1:12" ht="13.5">
      <c r="A9" s="24" t="s">
        <v>21</v>
      </c>
      <c r="B9" s="18" t="s">
        <v>22</v>
      </c>
      <c r="C9" s="19">
        <v>185805840</v>
      </c>
      <c r="D9" s="19">
        <v>232147034</v>
      </c>
      <c r="E9" s="20">
        <v>232170000</v>
      </c>
      <c r="F9" s="21">
        <v>228253000</v>
      </c>
      <c r="G9" s="19">
        <v>228252998</v>
      </c>
      <c r="H9" s="20">
        <v>218136500</v>
      </c>
      <c r="I9" s="22">
        <v>215273000</v>
      </c>
      <c r="J9" s="23">
        <v>236226000</v>
      </c>
      <c r="K9" s="19">
        <v>242778000</v>
      </c>
      <c r="L9" s="20">
        <v>246865000</v>
      </c>
    </row>
    <row r="10" spans="1:12" ht="13.5">
      <c r="A10" s="24" t="s">
        <v>23</v>
      </c>
      <c r="B10" s="18" t="s">
        <v>22</v>
      </c>
      <c r="C10" s="19"/>
      <c r="D10" s="19"/>
      <c r="E10" s="20">
        <v>75450000</v>
      </c>
      <c r="F10" s="21">
        <v>66210000</v>
      </c>
      <c r="G10" s="19">
        <v>94210000</v>
      </c>
      <c r="H10" s="20">
        <v>94210000</v>
      </c>
      <c r="I10" s="22">
        <v>94910000</v>
      </c>
      <c r="J10" s="23">
        <v>76196000</v>
      </c>
      <c r="K10" s="19">
        <v>66804000</v>
      </c>
      <c r="L10" s="20">
        <v>70611000</v>
      </c>
    </row>
    <row r="11" spans="1:12" ht="13.5">
      <c r="A11" s="24" t="s">
        <v>24</v>
      </c>
      <c r="B11" s="18"/>
      <c r="C11" s="19">
        <v>20044669</v>
      </c>
      <c r="D11" s="19">
        <v>8119268</v>
      </c>
      <c r="E11" s="20">
        <v>32200050</v>
      </c>
      <c r="F11" s="21">
        <v>12224532</v>
      </c>
      <c r="G11" s="19">
        <v>10224528</v>
      </c>
      <c r="H11" s="20">
        <v>11557596</v>
      </c>
      <c r="I11" s="22">
        <v>8989062</v>
      </c>
      <c r="J11" s="23">
        <v>12259459</v>
      </c>
      <c r="K11" s="19">
        <v>13369913</v>
      </c>
      <c r="L11" s="20">
        <v>15375399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-125643918</v>
      </c>
      <c r="D14" s="19">
        <v>-142646816</v>
      </c>
      <c r="E14" s="20">
        <v>-335184281</v>
      </c>
      <c r="F14" s="21">
        <v>-200195990</v>
      </c>
      <c r="G14" s="19">
        <v>-221950559</v>
      </c>
      <c r="H14" s="20">
        <v>-231465569</v>
      </c>
      <c r="I14" s="22">
        <v>-287718880</v>
      </c>
      <c r="J14" s="23">
        <v>-219267655</v>
      </c>
      <c r="K14" s="19">
        <v>-213595908</v>
      </c>
      <c r="L14" s="20">
        <v>-232179709</v>
      </c>
    </row>
    <row r="15" spans="1:12" ht="13.5">
      <c r="A15" s="24" t="s">
        <v>28</v>
      </c>
      <c r="B15" s="18"/>
      <c r="C15" s="19">
        <v>-2366</v>
      </c>
      <c r="D15" s="19"/>
      <c r="E15" s="20"/>
      <c r="F15" s="21"/>
      <c r="G15" s="19"/>
      <c r="H15" s="20"/>
      <c r="I15" s="22">
        <v>-1439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86327048</v>
      </c>
      <c r="D17" s="27">
        <f aca="true" t="shared" si="0" ref="D17:L17">SUM(D6:D16)</f>
        <v>111213654</v>
      </c>
      <c r="E17" s="28">
        <f t="shared" si="0"/>
        <v>47753824</v>
      </c>
      <c r="F17" s="29">
        <f t="shared" si="0"/>
        <v>160783607</v>
      </c>
      <c r="G17" s="27">
        <f t="shared" si="0"/>
        <v>164713024</v>
      </c>
      <c r="H17" s="30">
        <f t="shared" si="0"/>
        <v>131125857</v>
      </c>
      <c r="I17" s="29">
        <f t="shared" si="0"/>
        <v>45619435</v>
      </c>
      <c r="J17" s="31">
        <f t="shared" si="0"/>
        <v>157039364</v>
      </c>
      <c r="K17" s="27">
        <f t="shared" si="0"/>
        <v>167694491</v>
      </c>
      <c r="L17" s="28">
        <f t="shared" si="0"/>
        <v>167350960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390150</v>
      </c>
      <c r="D21" s="19">
        <v>6724</v>
      </c>
      <c r="E21" s="20"/>
      <c r="F21" s="38"/>
      <c r="G21" s="39"/>
      <c r="H21" s="40">
        <v>1126834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-84329723</v>
      </c>
      <c r="D26" s="19">
        <v>-128804935</v>
      </c>
      <c r="E26" s="20">
        <v>-63459320</v>
      </c>
      <c r="F26" s="21">
        <v>-154909999</v>
      </c>
      <c r="G26" s="19">
        <v>-168070808</v>
      </c>
      <c r="H26" s="20">
        <v>-154226883</v>
      </c>
      <c r="I26" s="22">
        <v>-57826892</v>
      </c>
      <c r="J26" s="23">
        <v>-144961810</v>
      </c>
      <c r="K26" s="19">
        <v>-139811689</v>
      </c>
      <c r="L26" s="20">
        <v>-142648431</v>
      </c>
    </row>
    <row r="27" spans="1:12" ht="13.5">
      <c r="A27" s="25" t="s">
        <v>37</v>
      </c>
      <c r="B27" s="26"/>
      <c r="C27" s="27">
        <f>SUM(C21:C26)</f>
        <v>-83939573</v>
      </c>
      <c r="D27" s="27">
        <f aca="true" t="shared" si="1" ref="D27:L27">SUM(D21:D26)</f>
        <v>-128798211</v>
      </c>
      <c r="E27" s="28">
        <f t="shared" si="1"/>
        <v>-63459320</v>
      </c>
      <c r="F27" s="29">
        <f t="shared" si="1"/>
        <v>-154909999</v>
      </c>
      <c r="G27" s="27">
        <f t="shared" si="1"/>
        <v>-168070808</v>
      </c>
      <c r="H27" s="28">
        <f t="shared" si="1"/>
        <v>-153100049</v>
      </c>
      <c r="I27" s="30">
        <f t="shared" si="1"/>
        <v>-57826892</v>
      </c>
      <c r="J27" s="31">
        <f t="shared" si="1"/>
        <v>-144961810</v>
      </c>
      <c r="K27" s="27">
        <f t="shared" si="1"/>
        <v>-139811689</v>
      </c>
      <c r="L27" s="28">
        <f t="shared" si="1"/>
        <v>-142648431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-80649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-80649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2306826</v>
      </c>
      <c r="D38" s="33">
        <f aca="true" t="shared" si="3" ref="D38:L38">+D17+D27+D36</f>
        <v>-17584557</v>
      </c>
      <c r="E38" s="34">
        <f t="shared" si="3"/>
        <v>-15705496</v>
      </c>
      <c r="F38" s="35">
        <f t="shared" si="3"/>
        <v>5873608</v>
      </c>
      <c r="G38" s="33">
        <f t="shared" si="3"/>
        <v>-3357784</v>
      </c>
      <c r="H38" s="34">
        <f t="shared" si="3"/>
        <v>-21974192</v>
      </c>
      <c r="I38" s="36">
        <f t="shared" si="3"/>
        <v>-12207457</v>
      </c>
      <c r="J38" s="37">
        <f t="shared" si="3"/>
        <v>12077554</v>
      </c>
      <c r="K38" s="33">
        <f t="shared" si="3"/>
        <v>27882802</v>
      </c>
      <c r="L38" s="34">
        <f t="shared" si="3"/>
        <v>24702529</v>
      </c>
    </row>
    <row r="39" spans="1:12" ht="13.5">
      <c r="A39" s="24" t="s">
        <v>45</v>
      </c>
      <c r="B39" s="18" t="s">
        <v>46</v>
      </c>
      <c r="C39" s="33">
        <v>127395145</v>
      </c>
      <c r="D39" s="33">
        <v>129701971</v>
      </c>
      <c r="E39" s="34">
        <v>112117414</v>
      </c>
      <c r="F39" s="35">
        <v>68695825</v>
      </c>
      <c r="G39" s="33">
        <v>68695825</v>
      </c>
      <c r="H39" s="34">
        <v>96411918</v>
      </c>
      <c r="I39" s="36">
        <v>96411918</v>
      </c>
      <c r="J39" s="37">
        <v>61899447</v>
      </c>
      <c r="K39" s="33">
        <v>73977001</v>
      </c>
      <c r="L39" s="34">
        <v>101859803</v>
      </c>
    </row>
    <row r="40" spans="1:12" ht="13.5">
      <c r="A40" s="43" t="s">
        <v>47</v>
      </c>
      <c r="B40" s="44" t="s">
        <v>46</v>
      </c>
      <c r="C40" s="45">
        <v>129701971</v>
      </c>
      <c r="D40" s="45">
        <v>112117414</v>
      </c>
      <c r="E40" s="46">
        <v>96411918</v>
      </c>
      <c r="F40" s="47">
        <v>74569431</v>
      </c>
      <c r="G40" s="45">
        <v>65338041</v>
      </c>
      <c r="H40" s="46">
        <v>74437726</v>
      </c>
      <c r="I40" s="48">
        <v>84204461</v>
      </c>
      <c r="J40" s="49">
        <v>73977001</v>
      </c>
      <c r="K40" s="45">
        <v>101859803</v>
      </c>
      <c r="L40" s="46">
        <v>126562332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72057280</v>
      </c>
      <c r="G6" s="19">
        <v>72057288</v>
      </c>
      <c r="H6" s="20">
        <v>48271163</v>
      </c>
      <c r="I6" s="22">
        <v>40419407</v>
      </c>
      <c r="J6" s="23">
        <v>74313776</v>
      </c>
      <c r="K6" s="19">
        <v>79516000</v>
      </c>
      <c r="L6" s="20">
        <v>85082000</v>
      </c>
    </row>
    <row r="7" spans="1:12" ht="13.5">
      <c r="A7" s="24" t="s">
        <v>19</v>
      </c>
      <c r="B7" s="18"/>
      <c r="C7" s="19"/>
      <c r="D7" s="19"/>
      <c r="E7" s="20"/>
      <c r="F7" s="21">
        <v>8616108</v>
      </c>
      <c r="G7" s="19">
        <v>8616108</v>
      </c>
      <c r="H7" s="20">
        <v>3945073</v>
      </c>
      <c r="I7" s="22">
        <v>9208601</v>
      </c>
      <c r="J7" s="23">
        <v>8099004</v>
      </c>
      <c r="K7" s="19">
        <v>8666000</v>
      </c>
      <c r="L7" s="20">
        <v>9273000</v>
      </c>
    </row>
    <row r="8" spans="1:12" ht="13.5">
      <c r="A8" s="24" t="s">
        <v>20</v>
      </c>
      <c r="B8" s="18"/>
      <c r="C8" s="19"/>
      <c r="D8" s="19"/>
      <c r="E8" s="20"/>
      <c r="F8" s="21">
        <v>14639053</v>
      </c>
      <c r="G8" s="19">
        <v>14639052</v>
      </c>
      <c r="H8" s="20">
        <v>17049372</v>
      </c>
      <c r="I8" s="22">
        <v>15405214</v>
      </c>
      <c r="J8" s="23">
        <v>15927126</v>
      </c>
      <c r="K8" s="19">
        <v>17041092</v>
      </c>
      <c r="L8" s="20">
        <v>18222680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309570271</v>
      </c>
      <c r="G9" s="19">
        <v>297357000</v>
      </c>
      <c r="H9" s="20">
        <v>297572000</v>
      </c>
      <c r="I9" s="22">
        <v>350246073</v>
      </c>
      <c r="J9" s="23">
        <v>343882296</v>
      </c>
      <c r="K9" s="19">
        <v>366085000</v>
      </c>
      <c r="L9" s="20">
        <v>385858000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164046000</v>
      </c>
      <c r="G10" s="19">
        <v>208024609</v>
      </c>
      <c r="H10" s="20">
        <v>190885000</v>
      </c>
      <c r="I10" s="22">
        <v>95383261</v>
      </c>
      <c r="J10" s="23">
        <v>95863296</v>
      </c>
      <c r="K10" s="19">
        <v>140875000</v>
      </c>
      <c r="L10" s="20">
        <v>136165000</v>
      </c>
    </row>
    <row r="11" spans="1:12" ht="13.5">
      <c r="A11" s="24" t="s">
        <v>24</v>
      </c>
      <c r="B11" s="18"/>
      <c r="C11" s="19"/>
      <c r="D11" s="19"/>
      <c r="E11" s="20"/>
      <c r="F11" s="21">
        <v>12910629</v>
      </c>
      <c r="G11" s="19">
        <v>12910632</v>
      </c>
      <c r="H11" s="20">
        <v>98621</v>
      </c>
      <c r="I11" s="22">
        <v>9039014</v>
      </c>
      <c r="J11" s="23">
        <v>13877537</v>
      </c>
      <c r="K11" s="19">
        <v>14848810</v>
      </c>
      <c r="L11" s="20">
        <v>15888227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-408700028</v>
      </c>
      <c r="G14" s="19">
        <v>-437959821</v>
      </c>
      <c r="H14" s="20">
        <v>-318337697</v>
      </c>
      <c r="I14" s="22">
        <v>-384625912</v>
      </c>
      <c r="J14" s="23">
        <v>-439793635</v>
      </c>
      <c r="K14" s="19">
        <v>-417795720</v>
      </c>
      <c r="L14" s="20">
        <v>-458598459</v>
      </c>
    </row>
    <row r="15" spans="1:12" ht="13.5">
      <c r="A15" s="24" t="s">
        <v>28</v>
      </c>
      <c r="B15" s="18"/>
      <c r="C15" s="19"/>
      <c r="D15" s="19"/>
      <c r="E15" s="20"/>
      <c r="F15" s="21">
        <v>-1653000</v>
      </c>
      <c r="G15" s="19">
        <v>-1652500</v>
      </c>
      <c r="H15" s="20">
        <v>-1562924</v>
      </c>
      <c r="I15" s="22">
        <v>-1536730</v>
      </c>
      <c r="J15" s="23">
        <v>-1725375</v>
      </c>
      <c r="K15" s="19">
        <v>-1846151</v>
      </c>
      <c r="L15" s="20">
        <v>-1975382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-5424996</v>
      </c>
      <c r="G16" s="19">
        <v>-5424996</v>
      </c>
      <c r="H16" s="20">
        <v>-4629851</v>
      </c>
      <c r="I16" s="22">
        <v>-5465250</v>
      </c>
      <c r="J16" s="23">
        <v>-3999996</v>
      </c>
      <c r="K16" s="19">
        <v>-4500000</v>
      </c>
      <c r="L16" s="20">
        <v>-5000000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166061317</v>
      </c>
      <c r="G17" s="27">
        <f t="shared" si="0"/>
        <v>168567372</v>
      </c>
      <c r="H17" s="30">
        <f t="shared" si="0"/>
        <v>233290757</v>
      </c>
      <c r="I17" s="29">
        <f t="shared" si="0"/>
        <v>128073678</v>
      </c>
      <c r="J17" s="31">
        <f t="shared" si="0"/>
        <v>106444029</v>
      </c>
      <c r="K17" s="27">
        <f t="shared" si="0"/>
        <v>202890031</v>
      </c>
      <c r="L17" s="28">
        <f t="shared" si="0"/>
        <v>184915066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-241013599</v>
      </c>
      <c r="G26" s="19"/>
      <c r="H26" s="20">
        <v>-101270091</v>
      </c>
      <c r="I26" s="22">
        <v>-110753005</v>
      </c>
      <c r="J26" s="23">
        <v>-142622000</v>
      </c>
      <c r="K26" s="19">
        <v>-149334026</v>
      </c>
      <c r="L26" s="20">
        <v>-129284719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-241013599</v>
      </c>
      <c r="G27" s="27">
        <f t="shared" si="1"/>
        <v>0</v>
      </c>
      <c r="H27" s="28">
        <f t="shared" si="1"/>
        <v>-101270091</v>
      </c>
      <c r="I27" s="30">
        <f t="shared" si="1"/>
        <v>-110753005</v>
      </c>
      <c r="J27" s="31">
        <f t="shared" si="1"/>
        <v>-142622000</v>
      </c>
      <c r="K27" s="27">
        <f t="shared" si="1"/>
        <v>-149334026</v>
      </c>
      <c r="L27" s="28">
        <f t="shared" si="1"/>
        <v>-129284719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-900812</v>
      </c>
      <c r="G35" s="19">
        <v>-230622996</v>
      </c>
      <c r="H35" s="20">
        <v>-911456</v>
      </c>
      <c r="I35" s="22"/>
      <c r="J35" s="23">
        <v>-1100000</v>
      </c>
      <c r="K35" s="19">
        <v>-1100000</v>
      </c>
      <c r="L35" s="20">
        <v>-1100000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-900812</v>
      </c>
      <c r="G36" s="27">
        <f t="shared" si="2"/>
        <v>-230622996</v>
      </c>
      <c r="H36" s="28">
        <f t="shared" si="2"/>
        <v>-911456</v>
      </c>
      <c r="I36" s="30">
        <f t="shared" si="2"/>
        <v>0</v>
      </c>
      <c r="J36" s="31">
        <f t="shared" si="2"/>
        <v>-1100000</v>
      </c>
      <c r="K36" s="27">
        <f t="shared" si="2"/>
        <v>-1100000</v>
      </c>
      <c r="L36" s="28">
        <f t="shared" si="2"/>
        <v>-1100000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-75853094</v>
      </c>
      <c r="G38" s="33">
        <f t="shared" si="3"/>
        <v>-62055624</v>
      </c>
      <c r="H38" s="34">
        <f t="shared" si="3"/>
        <v>131109210</v>
      </c>
      <c r="I38" s="36">
        <f t="shared" si="3"/>
        <v>17320673</v>
      </c>
      <c r="J38" s="37">
        <f t="shared" si="3"/>
        <v>-37277971</v>
      </c>
      <c r="K38" s="33">
        <f t="shared" si="3"/>
        <v>52456005</v>
      </c>
      <c r="L38" s="34">
        <f t="shared" si="3"/>
        <v>54530347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230288659</v>
      </c>
      <c r="G39" s="33">
        <v>230288659</v>
      </c>
      <c r="H39" s="34"/>
      <c r="I39" s="36">
        <v>191020068</v>
      </c>
      <c r="J39" s="37">
        <v>168233542</v>
      </c>
      <c r="K39" s="33">
        <v>130955570</v>
      </c>
      <c r="L39" s="34">
        <v>183411575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154435565</v>
      </c>
      <c r="G40" s="45">
        <v>168233034</v>
      </c>
      <c r="H40" s="46">
        <v>131109210</v>
      </c>
      <c r="I40" s="48">
        <v>208340741</v>
      </c>
      <c r="J40" s="49">
        <v>130955570</v>
      </c>
      <c r="K40" s="45">
        <v>183411575</v>
      </c>
      <c r="L40" s="46">
        <v>237941922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>
        <v>83040478</v>
      </c>
      <c r="D7" s="19">
        <v>15351978</v>
      </c>
      <c r="E7" s="20">
        <v>34704000</v>
      </c>
      <c r="F7" s="21">
        <v>37141600</v>
      </c>
      <c r="G7" s="19">
        <v>61247000</v>
      </c>
      <c r="H7" s="20">
        <v>96838330</v>
      </c>
      <c r="I7" s="22">
        <v>30365954</v>
      </c>
      <c r="J7" s="23">
        <v>43347000</v>
      </c>
      <c r="K7" s="19">
        <v>55024000</v>
      </c>
      <c r="L7" s="20">
        <v>61525000</v>
      </c>
    </row>
    <row r="8" spans="1:12" ht="13.5">
      <c r="A8" s="24" t="s">
        <v>20</v>
      </c>
      <c r="B8" s="18"/>
      <c r="C8" s="19">
        <v>-207425712</v>
      </c>
      <c r="D8" s="19">
        <v>267620169</v>
      </c>
      <c r="E8" s="20">
        <v>60010000</v>
      </c>
      <c r="F8" s="21">
        <v>15346220</v>
      </c>
      <c r="G8" s="19">
        <v>7380000</v>
      </c>
      <c r="H8" s="20">
        <v>6864862</v>
      </c>
      <c r="I8" s="22">
        <v>13325285</v>
      </c>
      <c r="J8" s="23">
        <v>7380000</v>
      </c>
      <c r="K8" s="19">
        <v>7801000</v>
      </c>
      <c r="L8" s="20">
        <v>8239000</v>
      </c>
    </row>
    <row r="9" spans="1:12" ht="13.5">
      <c r="A9" s="24" t="s">
        <v>21</v>
      </c>
      <c r="B9" s="18" t="s">
        <v>22</v>
      </c>
      <c r="C9" s="19">
        <v>410684795</v>
      </c>
      <c r="D9" s="19">
        <v>547399566</v>
      </c>
      <c r="E9" s="20">
        <v>577209000</v>
      </c>
      <c r="F9" s="21">
        <v>815817000</v>
      </c>
      <c r="G9" s="19">
        <v>884425000</v>
      </c>
      <c r="H9" s="20"/>
      <c r="I9" s="22">
        <v>613278313</v>
      </c>
      <c r="J9" s="23">
        <v>805278000</v>
      </c>
      <c r="K9" s="19">
        <v>953059000</v>
      </c>
      <c r="L9" s="20">
        <v>854960000</v>
      </c>
    </row>
    <row r="10" spans="1:12" ht="13.5">
      <c r="A10" s="24" t="s">
        <v>23</v>
      </c>
      <c r="B10" s="18" t="s">
        <v>22</v>
      </c>
      <c r="C10" s="19">
        <v>431680136</v>
      </c>
      <c r="D10" s="19">
        <v>239507000</v>
      </c>
      <c r="E10" s="20">
        <v>703468000</v>
      </c>
      <c r="F10" s="21">
        <v>690166000</v>
      </c>
      <c r="G10" s="19">
        <v>672048000</v>
      </c>
      <c r="H10" s="20"/>
      <c r="I10" s="22">
        <v>474225909</v>
      </c>
      <c r="J10" s="23">
        <v>689845000</v>
      </c>
      <c r="K10" s="19">
        <v>547113000</v>
      </c>
      <c r="L10" s="20">
        <v>849452000</v>
      </c>
    </row>
    <row r="11" spans="1:12" ht="13.5">
      <c r="A11" s="24" t="s">
        <v>24</v>
      </c>
      <c r="B11" s="18"/>
      <c r="C11" s="19">
        <v>10787018</v>
      </c>
      <c r="D11" s="19">
        <v>11388222</v>
      </c>
      <c r="E11" s="20">
        <v>11000000</v>
      </c>
      <c r="F11" s="21">
        <v>14800000</v>
      </c>
      <c r="G11" s="19">
        <v>17940000</v>
      </c>
      <c r="H11" s="20">
        <v>18201838</v>
      </c>
      <c r="I11" s="22">
        <v>12684665</v>
      </c>
      <c r="J11" s="23">
        <v>17940000</v>
      </c>
      <c r="K11" s="19">
        <v>18962000</v>
      </c>
      <c r="L11" s="20">
        <v>20024000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-605056179</v>
      </c>
      <c r="D14" s="19">
        <v>-744052747</v>
      </c>
      <c r="E14" s="20">
        <v>-631073000</v>
      </c>
      <c r="F14" s="21">
        <v>-877531004</v>
      </c>
      <c r="G14" s="19">
        <v>-655716000</v>
      </c>
      <c r="H14" s="20">
        <v>-1173079832</v>
      </c>
      <c r="I14" s="22">
        <v>-808246090</v>
      </c>
      <c r="J14" s="23">
        <v>-795134209</v>
      </c>
      <c r="K14" s="19">
        <v>-949213000</v>
      </c>
      <c r="L14" s="20">
        <v>-852388000</v>
      </c>
    </row>
    <row r="15" spans="1:12" ht="13.5">
      <c r="A15" s="24" t="s">
        <v>28</v>
      </c>
      <c r="B15" s="18"/>
      <c r="C15" s="19">
        <v>-1389156</v>
      </c>
      <c r="D15" s="19">
        <v>-1098799</v>
      </c>
      <c r="E15" s="20">
        <v>-758000</v>
      </c>
      <c r="F15" s="21">
        <v>-1100000</v>
      </c>
      <c r="G15" s="19">
        <v>-3804000</v>
      </c>
      <c r="H15" s="20"/>
      <c r="I15" s="22">
        <v>-3073236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-2649000</v>
      </c>
      <c r="E16" s="20">
        <v>-5000000</v>
      </c>
      <c r="F16" s="21">
        <v>-3000000</v>
      </c>
      <c r="G16" s="19">
        <v>-210120000</v>
      </c>
      <c r="H16" s="20">
        <v>-12166702</v>
      </c>
      <c r="I16" s="22"/>
      <c r="J16" s="23">
        <v>-3000000</v>
      </c>
      <c r="K16" s="19">
        <v>-3000000</v>
      </c>
      <c r="L16" s="20">
        <v>-300000</v>
      </c>
    </row>
    <row r="17" spans="1:12" ht="13.5">
      <c r="A17" s="25" t="s">
        <v>30</v>
      </c>
      <c r="B17" s="26"/>
      <c r="C17" s="27">
        <f>SUM(C6:C16)</f>
        <v>122321380</v>
      </c>
      <c r="D17" s="27">
        <f aca="true" t="shared" si="0" ref="D17:L17">SUM(D6:D16)</f>
        <v>333466389</v>
      </c>
      <c r="E17" s="28">
        <f t="shared" si="0"/>
        <v>749560000</v>
      </c>
      <c r="F17" s="29">
        <f t="shared" si="0"/>
        <v>691639816</v>
      </c>
      <c r="G17" s="27">
        <f t="shared" si="0"/>
        <v>773400000</v>
      </c>
      <c r="H17" s="30">
        <f t="shared" si="0"/>
        <v>-1063341504</v>
      </c>
      <c r="I17" s="29">
        <f t="shared" si="0"/>
        <v>332560800</v>
      </c>
      <c r="J17" s="31">
        <f t="shared" si="0"/>
        <v>765655791</v>
      </c>
      <c r="K17" s="27">
        <f t="shared" si="0"/>
        <v>629746000</v>
      </c>
      <c r="L17" s="28">
        <f t="shared" si="0"/>
        <v>941512000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441527</v>
      </c>
      <c r="D21" s="19">
        <v>24219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-317638589</v>
      </c>
      <c r="D26" s="19">
        <v>-169589839</v>
      </c>
      <c r="E26" s="20">
        <v>-771000000</v>
      </c>
      <c r="F26" s="21">
        <v>-650166000</v>
      </c>
      <c r="G26" s="19">
        <v>-692724000</v>
      </c>
      <c r="H26" s="20">
        <v>-260142425</v>
      </c>
      <c r="I26" s="22">
        <v>-314121902</v>
      </c>
      <c r="J26" s="23">
        <v>-672045000</v>
      </c>
      <c r="K26" s="19">
        <v>-527310398</v>
      </c>
      <c r="L26" s="20">
        <v>-828500000</v>
      </c>
    </row>
    <row r="27" spans="1:12" ht="13.5">
      <c r="A27" s="25" t="s">
        <v>37</v>
      </c>
      <c r="B27" s="26"/>
      <c r="C27" s="27">
        <f>SUM(C21:C26)</f>
        <v>-317197062</v>
      </c>
      <c r="D27" s="27">
        <f aca="true" t="shared" si="1" ref="D27:L27">SUM(D21:D26)</f>
        <v>-169565620</v>
      </c>
      <c r="E27" s="28">
        <f t="shared" si="1"/>
        <v>-771000000</v>
      </c>
      <c r="F27" s="29">
        <f t="shared" si="1"/>
        <v>-650166000</v>
      </c>
      <c r="G27" s="27">
        <f t="shared" si="1"/>
        <v>-692724000</v>
      </c>
      <c r="H27" s="28">
        <f t="shared" si="1"/>
        <v>-260142425</v>
      </c>
      <c r="I27" s="30">
        <f t="shared" si="1"/>
        <v>-314121902</v>
      </c>
      <c r="J27" s="31">
        <f t="shared" si="1"/>
        <v>-672045000</v>
      </c>
      <c r="K27" s="27">
        <f t="shared" si="1"/>
        <v>-527310398</v>
      </c>
      <c r="L27" s="28">
        <f t="shared" si="1"/>
        <v>-828500000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-972705</v>
      </c>
      <c r="D35" s="19">
        <v>-45946069</v>
      </c>
      <c r="E35" s="20"/>
      <c r="F35" s="21">
        <v>-1100000</v>
      </c>
      <c r="G35" s="19">
        <v>-1100000</v>
      </c>
      <c r="H35" s="20"/>
      <c r="I35" s="22">
        <v>-879765</v>
      </c>
      <c r="J35" s="23">
        <v>-1100000</v>
      </c>
      <c r="K35" s="19">
        <v>-1165000</v>
      </c>
      <c r="L35" s="20">
        <v>-1232000</v>
      </c>
    </row>
    <row r="36" spans="1:12" ht="13.5">
      <c r="A36" s="25" t="s">
        <v>43</v>
      </c>
      <c r="B36" s="26"/>
      <c r="C36" s="27">
        <f>SUM(C31:C35)</f>
        <v>-972705</v>
      </c>
      <c r="D36" s="27">
        <f aca="true" t="shared" si="2" ref="D36:L36">SUM(D31:D35)</f>
        <v>-45946069</v>
      </c>
      <c r="E36" s="28">
        <f t="shared" si="2"/>
        <v>0</v>
      </c>
      <c r="F36" s="29">
        <f t="shared" si="2"/>
        <v>-1100000</v>
      </c>
      <c r="G36" s="27">
        <f t="shared" si="2"/>
        <v>-1100000</v>
      </c>
      <c r="H36" s="28">
        <f t="shared" si="2"/>
        <v>0</v>
      </c>
      <c r="I36" s="30">
        <f t="shared" si="2"/>
        <v>-879765</v>
      </c>
      <c r="J36" s="31">
        <f t="shared" si="2"/>
        <v>-1100000</v>
      </c>
      <c r="K36" s="27">
        <f t="shared" si="2"/>
        <v>-1165000</v>
      </c>
      <c r="L36" s="28">
        <f t="shared" si="2"/>
        <v>-1232000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-195848387</v>
      </c>
      <c r="D38" s="33">
        <f aca="true" t="shared" si="3" ref="D38:L38">+D17+D27+D36</f>
        <v>117954700</v>
      </c>
      <c r="E38" s="34">
        <f t="shared" si="3"/>
        <v>-21440000</v>
      </c>
      <c r="F38" s="35">
        <f t="shared" si="3"/>
        <v>40373816</v>
      </c>
      <c r="G38" s="33">
        <f t="shared" si="3"/>
        <v>79576000</v>
      </c>
      <c r="H38" s="34">
        <f t="shared" si="3"/>
        <v>-1323483929</v>
      </c>
      <c r="I38" s="36">
        <f t="shared" si="3"/>
        <v>17559133</v>
      </c>
      <c r="J38" s="37">
        <f t="shared" si="3"/>
        <v>92510791</v>
      </c>
      <c r="K38" s="33">
        <f t="shared" si="3"/>
        <v>101270602</v>
      </c>
      <c r="L38" s="34">
        <f t="shared" si="3"/>
        <v>111780000</v>
      </c>
    </row>
    <row r="39" spans="1:12" ht="13.5">
      <c r="A39" s="24" t="s">
        <v>45</v>
      </c>
      <c r="B39" s="18" t="s">
        <v>46</v>
      </c>
      <c r="C39" s="33">
        <v>273353208</v>
      </c>
      <c r="D39" s="33">
        <v>77504822</v>
      </c>
      <c r="E39" s="34"/>
      <c r="F39" s="35">
        <v>127881000</v>
      </c>
      <c r="G39" s="33"/>
      <c r="H39" s="34">
        <v>913606</v>
      </c>
      <c r="I39" s="36">
        <v>913607</v>
      </c>
      <c r="J39" s="37"/>
      <c r="K39" s="33">
        <v>92510791</v>
      </c>
      <c r="L39" s="34">
        <v>193781393</v>
      </c>
    </row>
    <row r="40" spans="1:12" ht="13.5">
      <c r="A40" s="43" t="s">
        <v>47</v>
      </c>
      <c r="B40" s="44" t="s">
        <v>46</v>
      </c>
      <c r="C40" s="45">
        <v>77504821</v>
      </c>
      <c r="D40" s="45">
        <v>195459522</v>
      </c>
      <c r="E40" s="46">
        <v>-21440000</v>
      </c>
      <c r="F40" s="47">
        <v>168254816</v>
      </c>
      <c r="G40" s="45">
        <v>79576000</v>
      </c>
      <c r="H40" s="46">
        <v>-1322570323</v>
      </c>
      <c r="I40" s="48">
        <v>18472740</v>
      </c>
      <c r="J40" s="49">
        <v>92510791</v>
      </c>
      <c r="K40" s="45">
        <v>193781393</v>
      </c>
      <c r="L40" s="46">
        <v>305561393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10916343</v>
      </c>
      <c r="D6" s="19">
        <v>3685065</v>
      </c>
      <c r="E6" s="20">
        <v>8977595</v>
      </c>
      <c r="F6" s="21">
        <v>8217267</v>
      </c>
      <c r="G6" s="19">
        <v>8217267</v>
      </c>
      <c r="H6" s="20">
        <v>3301277</v>
      </c>
      <c r="I6" s="22">
        <v>8736568</v>
      </c>
      <c r="J6" s="23">
        <v>8681888</v>
      </c>
      <c r="K6" s="19">
        <v>9176756</v>
      </c>
      <c r="L6" s="20">
        <v>9690655</v>
      </c>
    </row>
    <row r="7" spans="1:12" ht="13.5">
      <c r="A7" s="24" t="s">
        <v>19</v>
      </c>
      <c r="B7" s="18"/>
      <c r="C7" s="19"/>
      <c r="D7" s="19">
        <v>6788122</v>
      </c>
      <c r="E7" s="20">
        <v>13039518</v>
      </c>
      <c r="F7" s="21">
        <v>22242322</v>
      </c>
      <c r="G7" s="19">
        <v>22242322</v>
      </c>
      <c r="H7" s="20">
        <v>9611640</v>
      </c>
      <c r="I7" s="22">
        <v>13748616</v>
      </c>
      <c r="J7" s="23">
        <v>22064513</v>
      </c>
      <c r="K7" s="19">
        <v>26497806</v>
      </c>
      <c r="L7" s="20">
        <v>27981683</v>
      </c>
    </row>
    <row r="8" spans="1:12" ht="13.5">
      <c r="A8" s="24" t="s">
        <v>20</v>
      </c>
      <c r="B8" s="18"/>
      <c r="C8" s="19">
        <v>1253216</v>
      </c>
      <c r="D8" s="19">
        <v>7757470</v>
      </c>
      <c r="E8" s="20">
        <v>27949360</v>
      </c>
      <c r="F8" s="21">
        <v>12949332</v>
      </c>
      <c r="G8" s="19">
        <v>12949332</v>
      </c>
      <c r="H8" s="20">
        <v>9510084</v>
      </c>
      <c r="I8" s="22">
        <v>8318800</v>
      </c>
      <c r="J8" s="23">
        <v>12989485</v>
      </c>
      <c r="K8" s="19">
        <v>13729885</v>
      </c>
      <c r="L8" s="20">
        <v>14498759</v>
      </c>
    </row>
    <row r="9" spans="1:12" ht="13.5">
      <c r="A9" s="24" t="s">
        <v>21</v>
      </c>
      <c r="B9" s="18" t="s">
        <v>22</v>
      </c>
      <c r="C9" s="19">
        <v>150056000</v>
      </c>
      <c r="D9" s="19">
        <v>171836000</v>
      </c>
      <c r="E9" s="20">
        <v>212960000</v>
      </c>
      <c r="F9" s="21">
        <v>216514000</v>
      </c>
      <c r="G9" s="19">
        <v>209514000</v>
      </c>
      <c r="H9" s="20">
        <v>208468000</v>
      </c>
      <c r="I9" s="22">
        <v>263430643</v>
      </c>
      <c r="J9" s="23">
        <v>227037000</v>
      </c>
      <c r="K9" s="19">
        <v>244740000</v>
      </c>
      <c r="L9" s="20">
        <v>257075000</v>
      </c>
    </row>
    <row r="10" spans="1:12" ht="13.5">
      <c r="A10" s="24" t="s">
        <v>23</v>
      </c>
      <c r="B10" s="18" t="s">
        <v>22</v>
      </c>
      <c r="C10" s="19">
        <v>46950000</v>
      </c>
      <c r="D10" s="19">
        <v>52893000</v>
      </c>
      <c r="E10" s="20">
        <v>64870000</v>
      </c>
      <c r="F10" s="21">
        <v>54976000</v>
      </c>
      <c r="G10" s="19">
        <v>61976000</v>
      </c>
      <c r="H10" s="20">
        <v>61976000</v>
      </c>
      <c r="I10" s="22"/>
      <c r="J10" s="23">
        <v>61162000</v>
      </c>
      <c r="K10" s="19">
        <v>61920000</v>
      </c>
      <c r="L10" s="20">
        <v>65427000</v>
      </c>
    </row>
    <row r="11" spans="1:12" ht="13.5">
      <c r="A11" s="24" t="s">
        <v>24</v>
      </c>
      <c r="B11" s="18"/>
      <c r="C11" s="19">
        <v>11538256</v>
      </c>
      <c r="D11" s="19">
        <v>10611895</v>
      </c>
      <c r="E11" s="20">
        <v>11677760</v>
      </c>
      <c r="F11" s="21">
        <v>11811953</v>
      </c>
      <c r="G11" s="19">
        <v>11811953</v>
      </c>
      <c r="H11" s="20">
        <v>12474935</v>
      </c>
      <c r="I11" s="22">
        <v>15048140</v>
      </c>
      <c r="J11" s="23">
        <v>11924111</v>
      </c>
      <c r="K11" s="19">
        <v>11291645</v>
      </c>
      <c r="L11" s="20">
        <v>12642588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-133682519</v>
      </c>
      <c r="D14" s="19">
        <v>-147918288</v>
      </c>
      <c r="E14" s="20">
        <v>-164954678</v>
      </c>
      <c r="F14" s="21">
        <v>-188504752</v>
      </c>
      <c r="G14" s="19">
        <v>-186027627</v>
      </c>
      <c r="H14" s="20">
        <v>-179291276</v>
      </c>
      <c r="I14" s="22">
        <v>-178234015</v>
      </c>
      <c r="J14" s="23">
        <v>-197409829</v>
      </c>
      <c r="K14" s="19">
        <v>-208650275</v>
      </c>
      <c r="L14" s="20">
        <v>-220359855</v>
      </c>
    </row>
    <row r="15" spans="1:12" ht="13.5">
      <c r="A15" s="24" t="s">
        <v>28</v>
      </c>
      <c r="B15" s="18"/>
      <c r="C15" s="19">
        <v>-1345982</v>
      </c>
      <c r="D15" s="19">
        <v>-1235494</v>
      </c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85685314</v>
      </c>
      <c r="D17" s="27">
        <f aca="true" t="shared" si="0" ref="D17:L17">SUM(D6:D16)</f>
        <v>104417770</v>
      </c>
      <c r="E17" s="28">
        <f t="shared" si="0"/>
        <v>174519555</v>
      </c>
      <c r="F17" s="29">
        <f t="shared" si="0"/>
        <v>138206122</v>
      </c>
      <c r="G17" s="27">
        <f t="shared" si="0"/>
        <v>140683247</v>
      </c>
      <c r="H17" s="30">
        <f t="shared" si="0"/>
        <v>126050660</v>
      </c>
      <c r="I17" s="29">
        <f t="shared" si="0"/>
        <v>131048752</v>
      </c>
      <c r="J17" s="31">
        <f t="shared" si="0"/>
        <v>146449168</v>
      </c>
      <c r="K17" s="27">
        <f t="shared" si="0"/>
        <v>158705817</v>
      </c>
      <c r="L17" s="28">
        <f t="shared" si="0"/>
        <v>166955830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-72609613</v>
      </c>
      <c r="D21" s="19"/>
      <c r="E21" s="20">
        <v>74496</v>
      </c>
      <c r="F21" s="38">
        <v>106200</v>
      </c>
      <c r="G21" s="39">
        <v>106200</v>
      </c>
      <c r="H21" s="40"/>
      <c r="I21" s="22"/>
      <c r="J21" s="41">
        <v>112997</v>
      </c>
      <c r="K21" s="39">
        <v>119438</v>
      </c>
      <c r="L21" s="40">
        <v>126126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-124659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-426827</v>
      </c>
      <c r="D24" s="19"/>
      <c r="E24" s="20"/>
      <c r="F24" s="21">
        <v>17488656</v>
      </c>
      <c r="G24" s="19">
        <v>29661796</v>
      </c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-74094121</v>
      </c>
      <c r="D26" s="19">
        <v>-117150062</v>
      </c>
      <c r="E26" s="20">
        <v>-174594051</v>
      </c>
      <c r="F26" s="21">
        <v>-141810121</v>
      </c>
      <c r="G26" s="19">
        <v>-159810121</v>
      </c>
      <c r="H26" s="20">
        <v>-105418235</v>
      </c>
      <c r="I26" s="22">
        <v>-105433634</v>
      </c>
      <c r="J26" s="23">
        <v>-137662000</v>
      </c>
      <c r="K26" s="19">
        <v>-139920000</v>
      </c>
      <c r="L26" s="20">
        <v>-145427000</v>
      </c>
    </row>
    <row r="27" spans="1:12" ht="13.5">
      <c r="A27" s="25" t="s">
        <v>37</v>
      </c>
      <c r="B27" s="26"/>
      <c r="C27" s="27">
        <f>SUM(C21:C26)</f>
        <v>-147255220</v>
      </c>
      <c r="D27" s="27">
        <f aca="true" t="shared" si="1" ref="D27:L27">SUM(D21:D26)</f>
        <v>-117150062</v>
      </c>
      <c r="E27" s="28">
        <f t="shared" si="1"/>
        <v>-174519555</v>
      </c>
      <c r="F27" s="29">
        <f t="shared" si="1"/>
        <v>-124215265</v>
      </c>
      <c r="G27" s="27">
        <f t="shared" si="1"/>
        <v>-130042125</v>
      </c>
      <c r="H27" s="28">
        <f t="shared" si="1"/>
        <v>-105418235</v>
      </c>
      <c r="I27" s="30">
        <f t="shared" si="1"/>
        <v>-105433634</v>
      </c>
      <c r="J27" s="31">
        <f t="shared" si="1"/>
        <v>-137549003</v>
      </c>
      <c r="K27" s="27">
        <f t="shared" si="1"/>
        <v>-139800562</v>
      </c>
      <c r="L27" s="28">
        <f t="shared" si="1"/>
        <v>-145300874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-816637</v>
      </c>
      <c r="D35" s="19">
        <v>-8454176</v>
      </c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-816637</v>
      </c>
      <c r="D36" s="27">
        <f aca="true" t="shared" si="2" ref="D36:L36">SUM(D31:D35)</f>
        <v>-8454176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-62386543</v>
      </c>
      <c r="D38" s="33">
        <f aca="true" t="shared" si="3" ref="D38:L38">+D17+D27+D36</f>
        <v>-21186468</v>
      </c>
      <c r="E38" s="34">
        <f t="shared" si="3"/>
        <v>0</v>
      </c>
      <c r="F38" s="35">
        <f t="shared" si="3"/>
        <v>13990857</v>
      </c>
      <c r="G38" s="33">
        <f t="shared" si="3"/>
        <v>10641122</v>
      </c>
      <c r="H38" s="34">
        <f t="shared" si="3"/>
        <v>20632425</v>
      </c>
      <c r="I38" s="36">
        <f t="shared" si="3"/>
        <v>25615118</v>
      </c>
      <c r="J38" s="37">
        <f t="shared" si="3"/>
        <v>8900165</v>
      </c>
      <c r="K38" s="33">
        <f t="shared" si="3"/>
        <v>18905255</v>
      </c>
      <c r="L38" s="34">
        <f t="shared" si="3"/>
        <v>21654956</v>
      </c>
    </row>
    <row r="39" spans="1:12" ht="13.5">
      <c r="A39" s="24" t="s">
        <v>45</v>
      </c>
      <c r="B39" s="18" t="s">
        <v>46</v>
      </c>
      <c r="C39" s="33">
        <v>103997528</v>
      </c>
      <c r="D39" s="33">
        <v>115705106</v>
      </c>
      <c r="E39" s="34">
        <v>60714362</v>
      </c>
      <c r="F39" s="35">
        <v>9445000</v>
      </c>
      <c r="G39" s="33">
        <v>1234015</v>
      </c>
      <c r="H39" s="34">
        <v>1234015</v>
      </c>
      <c r="I39" s="36">
        <v>55932345</v>
      </c>
      <c r="J39" s="37">
        <v>72701138</v>
      </c>
      <c r="K39" s="33">
        <v>81601303</v>
      </c>
      <c r="L39" s="34">
        <v>100506558</v>
      </c>
    </row>
    <row r="40" spans="1:12" ht="13.5">
      <c r="A40" s="43" t="s">
        <v>47</v>
      </c>
      <c r="B40" s="44" t="s">
        <v>46</v>
      </c>
      <c r="C40" s="45">
        <v>41610985</v>
      </c>
      <c r="D40" s="45">
        <v>94518638</v>
      </c>
      <c r="E40" s="46">
        <v>60714362</v>
      </c>
      <c r="F40" s="47">
        <v>23435857</v>
      </c>
      <c r="G40" s="45">
        <v>11875137</v>
      </c>
      <c r="H40" s="46">
        <v>21866440</v>
      </c>
      <c r="I40" s="48">
        <v>81547463</v>
      </c>
      <c r="J40" s="49">
        <v>81601303</v>
      </c>
      <c r="K40" s="45">
        <v>100506558</v>
      </c>
      <c r="L40" s="46">
        <v>122161514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52614535</v>
      </c>
      <c r="D6" s="19">
        <v>68007553</v>
      </c>
      <c r="E6" s="20">
        <v>64262938</v>
      </c>
      <c r="F6" s="21">
        <v>65450000</v>
      </c>
      <c r="G6" s="19">
        <v>65450001</v>
      </c>
      <c r="H6" s="20">
        <v>69152770</v>
      </c>
      <c r="I6" s="22">
        <v>69332445</v>
      </c>
      <c r="J6" s="23">
        <v>76925000</v>
      </c>
      <c r="K6" s="19">
        <v>81463575</v>
      </c>
      <c r="L6" s="20">
        <v>86188462</v>
      </c>
    </row>
    <row r="7" spans="1:12" ht="13.5">
      <c r="A7" s="24" t="s">
        <v>19</v>
      </c>
      <c r="B7" s="18"/>
      <c r="C7" s="19">
        <v>359456088</v>
      </c>
      <c r="D7" s="19">
        <v>375298728</v>
      </c>
      <c r="E7" s="20">
        <v>421809463</v>
      </c>
      <c r="F7" s="21">
        <v>441049071</v>
      </c>
      <c r="G7" s="19">
        <v>441049073</v>
      </c>
      <c r="H7" s="20">
        <v>509989913</v>
      </c>
      <c r="I7" s="22">
        <v>455175484</v>
      </c>
      <c r="J7" s="23">
        <v>477815442</v>
      </c>
      <c r="K7" s="19">
        <v>506006550</v>
      </c>
      <c r="L7" s="20">
        <v>535354929</v>
      </c>
    </row>
    <row r="8" spans="1:12" ht="13.5">
      <c r="A8" s="24" t="s">
        <v>20</v>
      </c>
      <c r="B8" s="18"/>
      <c r="C8" s="19">
        <v>5680283</v>
      </c>
      <c r="D8" s="19">
        <v>56503348</v>
      </c>
      <c r="E8" s="20">
        <v>73149131</v>
      </c>
      <c r="F8" s="21">
        <v>51273765</v>
      </c>
      <c r="G8" s="19">
        <v>51273764</v>
      </c>
      <c r="H8" s="20">
        <v>110568004</v>
      </c>
      <c r="I8" s="22">
        <v>67132039</v>
      </c>
      <c r="J8" s="23">
        <v>47652900</v>
      </c>
      <c r="K8" s="19">
        <v>50682381</v>
      </c>
      <c r="L8" s="20">
        <v>53621957</v>
      </c>
    </row>
    <row r="9" spans="1:12" ht="13.5">
      <c r="A9" s="24" t="s">
        <v>21</v>
      </c>
      <c r="B9" s="18" t="s">
        <v>22</v>
      </c>
      <c r="C9" s="19">
        <v>227386824</v>
      </c>
      <c r="D9" s="19">
        <v>246010695</v>
      </c>
      <c r="E9" s="20">
        <v>337295055</v>
      </c>
      <c r="F9" s="21">
        <v>324389851</v>
      </c>
      <c r="G9" s="19">
        <v>324389850</v>
      </c>
      <c r="H9" s="20">
        <v>323118850</v>
      </c>
      <c r="I9" s="22">
        <v>299008768</v>
      </c>
      <c r="J9" s="23">
        <v>348837099</v>
      </c>
      <c r="K9" s="19">
        <v>358667000</v>
      </c>
      <c r="L9" s="20">
        <v>381227450</v>
      </c>
    </row>
    <row r="10" spans="1:12" ht="13.5">
      <c r="A10" s="24" t="s">
        <v>23</v>
      </c>
      <c r="B10" s="18" t="s">
        <v>22</v>
      </c>
      <c r="C10" s="19">
        <v>103596700</v>
      </c>
      <c r="D10" s="19">
        <v>112138986</v>
      </c>
      <c r="E10" s="20">
        <v>91631451</v>
      </c>
      <c r="F10" s="21">
        <v>92307150</v>
      </c>
      <c r="G10" s="19">
        <v>157307498</v>
      </c>
      <c r="H10" s="20">
        <v>157307150</v>
      </c>
      <c r="I10" s="22">
        <v>165507150</v>
      </c>
      <c r="J10" s="23">
        <v>91144900</v>
      </c>
      <c r="K10" s="19">
        <v>96501000</v>
      </c>
      <c r="L10" s="20">
        <v>102152550</v>
      </c>
    </row>
    <row r="11" spans="1:12" ht="13.5">
      <c r="A11" s="24" t="s">
        <v>24</v>
      </c>
      <c r="B11" s="18"/>
      <c r="C11" s="19">
        <v>5053061</v>
      </c>
      <c r="D11" s="19">
        <v>4803570</v>
      </c>
      <c r="E11" s="20">
        <v>6850014</v>
      </c>
      <c r="F11" s="21">
        <v>10501000</v>
      </c>
      <c r="G11" s="19">
        <v>10501001</v>
      </c>
      <c r="H11" s="20"/>
      <c r="I11" s="22">
        <v>8253077</v>
      </c>
      <c r="J11" s="23">
        <v>11550700</v>
      </c>
      <c r="K11" s="19">
        <v>12232191</v>
      </c>
      <c r="L11" s="20">
        <v>12941658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-574284522</v>
      </c>
      <c r="D14" s="19">
        <v>-674855366</v>
      </c>
      <c r="E14" s="20">
        <v>-772510991</v>
      </c>
      <c r="F14" s="21">
        <v>-814596373</v>
      </c>
      <c r="G14" s="19">
        <v>-814596795</v>
      </c>
      <c r="H14" s="20">
        <v>-964106635</v>
      </c>
      <c r="I14" s="22">
        <v>-784649238</v>
      </c>
      <c r="J14" s="23">
        <v>-873015693</v>
      </c>
      <c r="K14" s="19">
        <v>-936418179</v>
      </c>
      <c r="L14" s="20">
        <v>-969710684</v>
      </c>
    </row>
    <row r="15" spans="1:12" ht="13.5">
      <c r="A15" s="24" t="s">
        <v>28</v>
      </c>
      <c r="B15" s="18"/>
      <c r="C15" s="19">
        <v>-11370000</v>
      </c>
      <c r="D15" s="19">
        <v>-10287956</v>
      </c>
      <c r="E15" s="20">
        <v>-10704593</v>
      </c>
      <c r="F15" s="21">
        <v>-14876686</v>
      </c>
      <c r="G15" s="19">
        <v>-14876263</v>
      </c>
      <c r="H15" s="20">
        <v>-12063158</v>
      </c>
      <c r="I15" s="22">
        <v>-12358859</v>
      </c>
      <c r="J15" s="23">
        <v>-12771031</v>
      </c>
      <c r="K15" s="19">
        <v>-13524521</v>
      </c>
      <c r="L15" s="20">
        <v>-14308943</v>
      </c>
    </row>
    <row r="16" spans="1:12" ht="13.5">
      <c r="A16" s="24" t="s">
        <v>29</v>
      </c>
      <c r="B16" s="18" t="s">
        <v>22</v>
      </c>
      <c r="C16" s="19">
        <v>-32291163</v>
      </c>
      <c r="D16" s="19">
        <v>-19712079</v>
      </c>
      <c r="E16" s="20">
        <v>-130745851</v>
      </c>
      <c r="F16" s="21">
        <v>-35673500</v>
      </c>
      <c r="G16" s="19">
        <v>-35673499</v>
      </c>
      <c r="H16" s="20">
        <v>-33023128</v>
      </c>
      <c r="I16" s="22">
        <v>-123608709</v>
      </c>
      <c r="J16" s="23">
        <v>-39178998</v>
      </c>
      <c r="K16" s="19">
        <v>-24680843</v>
      </c>
      <c r="L16" s="20">
        <v>-30117922</v>
      </c>
    </row>
    <row r="17" spans="1:12" ht="13.5">
      <c r="A17" s="25" t="s">
        <v>30</v>
      </c>
      <c r="B17" s="26"/>
      <c r="C17" s="27">
        <f>SUM(C6:C16)</f>
        <v>135841806</v>
      </c>
      <c r="D17" s="27">
        <f aca="true" t="shared" si="0" ref="D17:L17">SUM(D6:D16)</f>
        <v>157907479</v>
      </c>
      <c r="E17" s="28">
        <f t="shared" si="0"/>
        <v>81036617</v>
      </c>
      <c r="F17" s="29">
        <f t="shared" si="0"/>
        <v>119824278</v>
      </c>
      <c r="G17" s="27">
        <f t="shared" si="0"/>
        <v>184824630</v>
      </c>
      <c r="H17" s="30">
        <f t="shared" si="0"/>
        <v>160943766</v>
      </c>
      <c r="I17" s="29">
        <f t="shared" si="0"/>
        <v>143792157</v>
      </c>
      <c r="J17" s="31">
        <f t="shared" si="0"/>
        <v>128960319</v>
      </c>
      <c r="K17" s="27">
        <f t="shared" si="0"/>
        <v>130929154</v>
      </c>
      <c r="L17" s="28">
        <f t="shared" si="0"/>
        <v>157349457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3121193</v>
      </c>
      <c r="D21" s="19">
        <v>-1289174</v>
      </c>
      <c r="E21" s="20"/>
      <c r="F21" s="38">
        <v>2005888</v>
      </c>
      <c r="G21" s="39">
        <v>2005888</v>
      </c>
      <c r="H21" s="40"/>
      <c r="I21" s="22">
        <v>184998</v>
      </c>
      <c r="J21" s="41">
        <v>2200000</v>
      </c>
      <c r="K21" s="39">
        <v>2329800</v>
      </c>
      <c r="L21" s="40">
        <v>2464928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-1692986</v>
      </c>
      <c r="D24" s="19"/>
      <c r="E24" s="20">
        <v>-14044174</v>
      </c>
      <c r="F24" s="21">
        <v>-6920000</v>
      </c>
      <c r="G24" s="19">
        <v>-6920000</v>
      </c>
      <c r="H24" s="20">
        <v>-855619</v>
      </c>
      <c r="I24" s="22">
        <v>-4997314</v>
      </c>
      <c r="J24" s="23">
        <v>-920000</v>
      </c>
      <c r="K24" s="19">
        <v>-910963</v>
      </c>
      <c r="L24" s="20">
        <v>-8780709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-110306873</v>
      </c>
      <c r="D26" s="19">
        <v>-138493427</v>
      </c>
      <c r="E26" s="20">
        <v>-88987034</v>
      </c>
      <c r="F26" s="21">
        <v>-133688000</v>
      </c>
      <c r="G26" s="19">
        <v>-220781821</v>
      </c>
      <c r="H26" s="20">
        <v>-150508288</v>
      </c>
      <c r="I26" s="22">
        <v>-130528443</v>
      </c>
      <c r="J26" s="23">
        <v>-140889514</v>
      </c>
      <c r="K26" s="19">
        <v>-143573200</v>
      </c>
      <c r="L26" s="20">
        <v>-148958880</v>
      </c>
    </row>
    <row r="27" spans="1:12" ht="13.5">
      <c r="A27" s="25" t="s">
        <v>37</v>
      </c>
      <c r="B27" s="26"/>
      <c r="C27" s="27">
        <f>SUM(C21:C26)</f>
        <v>-108878666</v>
      </c>
      <c r="D27" s="27">
        <f aca="true" t="shared" si="1" ref="D27:L27">SUM(D21:D26)</f>
        <v>-139782601</v>
      </c>
      <c r="E27" s="28">
        <f t="shared" si="1"/>
        <v>-103031208</v>
      </c>
      <c r="F27" s="29">
        <f t="shared" si="1"/>
        <v>-138602112</v>
      </c>
      <c r="G27" s="27">
        <f t="shared" si="1"/>
        <v>-225695933</v>
      </c>
      <c r="H27" s="28">
        <f t="shared" si="1"/>
        <v>-151363907</v>
      </c>
      <c r="I27" s="30">
        <f t="shared" si="1"/>
        <v>-135340759</v>
      </c>
      <c r="J27" s="31">
        <f t="shared" si="1"/>
        <v>-139609514</v>
      </c>
      <c r="K27" s="27">
        <f t="shared" si="1"/>
        <v>-142154363</v>
      </c>
      <c r="L27" s="28">
        <f t="shared" si="1"/>
        <v>-155274661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61300000</v>
      </c>
      <c r="F32" s="21">
        <v>20000000</v>
      </c>
      <c r="G32" s="19">
        <v>20000000</v>
      </c>
      <c r="H32" s="20"/>
      <c r="I32" s="22"/>
      <c r="J32" s="23">
        <v>34744614</v>
      </c>
      <c r="K32" s="19">
        <v>30000000</v>
      </c>
      <c r="L32" s="20">
        <v>30000000</v>
      </c>
    </row>
    <row r="33" spans="1:12" ht="13.5">
      <c r="A33" s="24" t="s">
        <v>41</v>
      </c>
      <c r="B33" s="18"/>
      <c r="C33" s="19"/>
      <c r="D33" s="19"/>
      <c r="E33" s="20">
        <v>2114571</v>
      </c>
      <c r="F33" s="21">
        <v>3000001</v>
      </c>
      <c r="G33" s="39">
        <v>3000000</v>
      </c>
      <c r="H33" s="40">
        <v>584698</v>
      </c>
      <c r="I33" s="42"/>
      <c r="J33" s="23">
        <v>3000001</v>
      </c>
      <c r="K33" s="19">
        <v>3180000</v>
      </c>
      <c r="L33" s="20">
        <v>3370800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-14394155</v>
      </c>
      <c r="D35" s="19">
        <v>-13969253</v>
      </c>
      <c r="E35" s="20">
        <v>-14347255</v>
      </c>
      <c r="F35" s="21">
        <v>-14878839</v>
      </c>
      <c r="G35" s="19">
        <v>-14878840</v>
      </c>
      <c r="H35" s="20">
        <v>-35998065</v>
      </c>
      <c r="I35" s="22">
        <v>-31378241</v>
      </c>
      <c r="J35" s="23">
        <v>-27574596</v>
      </c>
      <c r="K35" s="19">
        <v>-21039526</v>
      </c>
      <c r="L35" s="20">
        <v>-25618108</v>
      </c>
    </row>
    <row r="36" spans="1:12" ht="13.5">
      <c r="A36" s="25" t="s">
        <v>43</v>
      </c>
      <c r="B36" s="26"/>
      <c r="C36" s="27">
        <f>SUM(C31:C35)</f>
        <v>-14394155</v>
      </c>
      <c r="D36" s="27">
        <f aca="true" t="shared" si="2" ref="D36:L36">SUM(D31:D35)</f>
        <v>-13969253</v>
      </c>
      <c r="E36" s="28">
        <f t="shared" si="2"/>
        <v>49067316</v>
      </c>
      <c r="F36" s="29">
        <f t="shared" si="2"/>
        <v>8121162</v>
      </c>
      <c r="G36" s="27">
        <f t="shared" si="2"/>
        <v>8121160</v>
      </c>
      <c r="H36" s="28">
        <f t="shared" si="2"/>
        <v>-35413367</v>
      </c>
      <c r="I36" s="30">
        <f t="shared" si="2"/>
        <v>-31378241</v>
      </c>
      <c r="J36" s="31">
        <f t="shared" si="2"/>
        <v>10170019</v>
      </c>
      <c r="K36" s="27">
        <f t="shared" si="2"/>
        <v>12140474</v>
      </c>
      <c r="L36" s="28">
        <f t="shared" si="2"/>
        <v>7752692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12568985</v>
      </c>
      <c r="D38" s="33">
        <f aca="true" t="shared" si="3" ref="D38:L38">+D17+D27+D36</f>
        <v>4155625</v>
      </c>
      <c r="E38" s="34">
        <f t="shared" si="3"/>
        <v>27072725</v>
      </c>
      <c r="F38" s="35">
        <f t="shared" si="3"/>
        <v>-10656672</v>
      </c>
      <c r="G38" s="33">
        <f t="shared" si="3"/>
        <v>-32750143</v>
      </c>
      <c r="H38" s="34">
        <f t="shared" si="3"/>
        <v>-25833508</v>
      </c>
      <c r="I38" s="36">
        <f t="shared" si="3"/>
        <v>-22926843</v>
      </c>
      <c r="J38" s="37">
        <f t="shared" si="3"/>
        <v>-479176</v>
      </c>
      <c r="K38" s="33">
        <f t="shared" si="3"/>
        <v>915265</v>
      </c>
      <c r="L38" s="34">
        <f t="shared" si="3"/>
        <v>9827488</v>
      </c>
    </row>
    <row r="39" spans="1:12" ht="13.5">
      <c r="A39" s="24" t="s">
        <v>45</v>
      </c>
      <c r="B39" s="18" t="s">
        <v>46</v>
      </c>
      <c r="C39" s="33">
        <v>11809030</v>
      </c>
      <c r="D39" s="33">
        <v>23822000</v>
      </c>
      <c r="E39" s="34">
        <v>28404636</v>
      </c>
      <c r="F39" s="35">
        <v>23000000</v>
      </c>
      <c r="G39" s="33">
        <v>55477361</v>
      </c>
      <c r="H39" s="34">
        <v>54369420</v>
      </c>
      <c r="I39" s="36">
        <v>55477362</v>
      </c>
      <c r="J39" s="37">
        <v>12342983</v>
      </c>
      <c r="K39" s="33">
        <v>11863807</v>
      </c>
      <c r="L39" s="34">
        <v>12779072</v>
      </c>
    </row>
    <row r="40" spans="1:12" ht="13.5">
      <c r="A40" s="43" t="s">
        <v>47</v>
      </c>
      <c r="B40" s="44" t="s">
        <v>46</v>
      </c>
      <c r="C40" s="45">
        <v>24378016</v>
      </c>
      <c r="D40" s="45">
        <v>27977625</v>
      </c>
      <c r="E40" s="46">
        <v>55477361</v>
      </c>
      <c r="F40" s="47">
        <v>12343327</v>
      </c>
      <c r="G40" s="45">
        <v>22727218</v>
      </c>
      <c r="H40" s="46">
        <v>28535912</v>
      </c>
      <c r="I40" s="48">
        <v>32550519</v>
      </c>
      <c r="J40" s="49">
        <v>11863807</v>
      </c>
      <c r="K40" s="45">
        <v>12779072</v>
      </c>
      <c r="L40" s="46">
        <v>22606560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57238528</v>
      </c>
      <c r="D6" s="19">
        <v>65594000</v>
      </c>
      <c r="E6" s="20">
        <v>68105690</v>
      </c>
      <c r="F6" s="21">
        <v>69404088</v>
      </c>
      <c r="G6" s="19">
        <v>47404093</v>
      </c>
      <c r="H6" s="20">
        <v>48674001</v>
      </c>
      <c r="I6" s="22">
        <v>48674001</v>
      </c>
      <c r="J6" s="23">
        <v>47729158</v>
      </c>
      <c r="K6" s="19">
        <v>60138737</v>
      </c>
      <c r="L6" s="20">
        <v>75774808</v>
      </c>
    </row>
    <row r="7" spans="1:12" ht="13.5">
      <c r="A7" s="24" t="s">
        <v>19</v>
      </c>
      <c r="B7" s="18"/>
      <c r="C7" s="19">
        <v>93504365</v>
      </c>
      <c r="D7" s="19">
        <v>88227703</v>
      </c>
      <c r="E7" s="20">
        <v>108147928</v>
      </c>
      <c r="F7" s="21">
        <v>86894244</v>
      </c>
      <c r="G7" s="19">
        <v>144622050</v>
      </c>
      <c r="H7" s="20">
        <v>157899859</v>
      </c>
      <c r="I7" s="22">
        <v>157899860</v>
      </c>
      <c r="J7" s="23">
        <v>173223785</v>
      </c>
      <c r="K7" s="19">
        <v>218261970</v>
      </c>
      <c r="L7" s="20">
        <v>275010082</v>
      </c>
    </row>
    <row r="8" spans="1:12" ht="13.5">
      <c r="A8" s="24" t="s">
        <v>20</v>
      </c>
      <c r="B8" s="18"/>
      <c r="C8" s="19">
        <v>18131448</v>
      </c>
      <c r="D8" s="19">
        <v>23998000</v>
      </c>
      <c r="E8" s="20">
        <v>27806271</v>
      </c>
      <c r="F8" s="21">
        <v>10572192</v>
      </c>
      <c r="G8" s="19">
        <v>14472188</v>
      </c>
      <c r="H8" s="20">
        <v>27892215</v>
      </c>
      <c r="I8" s="22">
        <v>27892219</v>
      </c>
      <c r="J8" s="23">
        <v>12956578</v>
      </c>
      <c r="K8" s="19">
        <v>14143224</v>
      </c>
      <c r="L8" s="20">
        <v>17820463</v>
      </c>
    </row>
    <row r="9" spans="1:12" ht="13.5">
      <c r="A9" s="24" t="s">
        <v>21</v>
      </c>
      <c r="B9" s="18" t="s">
        <v>22</v>
      </c>
      <c r="C9" s="19">
        <v>72873000</v>
      </c>
      <c r="D9" s="19">
        <v>87633000</v>
      </c>
      <c r="E9" s="20">
        <v>112920038</v>
      </c>
      <c r="F9" s="21">
        <v>114153000</v>
      </c>
      <c r="G9" s="19">
        <v>114045000</v>
      </c>
      <c r="H9" s="20">
        <v>113824398</v>
      </c>
      <c r="I9" s="22">
        <v>113972741</v>
      </c>
      <c r="J9" s="23">
        <v>129936999</v>
      </c>
      <c r="K9" s="19">
        <v>139931000</v>
      </c>
      <c r="L9" s="20">
        <v>147774000</v>
      </c>
    </row>
    <row r="10" spans="1:12" ht="13.5">
      <c r="A10" s="24" t="s">
        <v>23</v>
      </c>
      <c r="B10" s="18" t="s">
        <v>22</v>
      </c>
      <c r="C10" s="19">
        <v>32290804</v>
      </c>
      <c r="D10" s="19">
        <v>37278650</v>
      </c>
      <c r="E10" s="20">
        <v>56992000</v>
      </c>
      <c r="F10" s="21">
        <v>29460000</v>
      </c>
      <c r="G10" s="19">
        <v>29568000</v>
      </c>
      <c r="H10" s="20">
        <v>30029900</v>
      </c>
      <c r="I10" s="22">
        <v>30568000</v>
      </c>
      <c r="J10" s="23">
        <v>47219001</v>
      </c>
      <c r="K10" s="19">
        <v>36243000</v>
      </c>
      <c r="L10" s="20">
        <v>54352000</v>
      </c>
    </row>
    <row r="11" spans="1:12" ht="13.5">
      <c r="A11" s="24" t="s">
        <v>24</v>
      </c>
      <c r="B11" s="18"/>
      <c r="C11" s="19">
        <v>55899635</v>
      </c>
      <c r="D11" s="19">
        <v>30176000</v>
      </c>
      <c r="E11" s="20">
        <v>4111105</v>
      </c>
      <c r="F11" s="21">
        <v>49756260</v>
      </c>
      <c r="G11" s="19">
        <v>3850977</v>
      </c>
      <c r="H11" s="20">
        <v>4840029</v>
      </c>
      <c r="I11" s="22">
        <v>4840029</v>
      </c>
      <c r="J11" s="23">
        <v>4852231</v>
      </c>
      <c r="K11" s="19">
        <v>6113813</v>
      </c>
      <c r="L11" s="20">
        <v>7703404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-241084038</v>
      </c>
      <c r="D14" s="19">
        <v>-273971739</v>
      </c>
      <c r="E14" s="20">
        <v>-308662061</v>
      </c>
      <c r="F14" s="21">
        <v>-318411540</v>
      </c>
      <c r="G14" s="19">
        <v>-312936586</v>
      </c>
      <c r="H14" s="20">
        <v>-344496955</v>
      </c>
      <c r="I14" s="22">
        <v>-344496955</v>
      </c>
      <c r="J14" s="23">
        <v>-367315720</v>
      </c>
      <c r="K14" s="19">
        <v>-435081532</v>
      </c>
      <c r="L14" s="20">
        <v>-517559508</v>
      </c>
    </row>
    <row r="15" spans="1:12" ht="13.5">
      <c r="A15" s="24" t="s">
        <v>28</v>
      </c>
      <c r="B15" s="18"/>
      <c r="C15" s="19">
        <v>-127595</v>
      </c>
      <c r="D15" s="19">
        <v>-1570407</v>
      </c>
      <c r="E15" s="20">
        <v>-1214925</v>
      </c>
      <c r="F15" s="21">
        <v>-1519032</v>
      </c>
      <c r="G15" s="19">
        <v>-719033</v>
      </c>
      <c r="H15" s="20">
        <v>-543963</v>
      </c>
      <c r="I15" s="22">
        <v>-543965</v>
      </c>
      <c r="J15" s="23">
        <v>-744804</v>
      </c>
      <c r="K15" s="19">
        <v>-938448</v>
      </c>
      <c r="L15" s="20">
        <v>-1182444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88726147</v>
      </c>
      <c r="D17" s="27">
        <f aca="true" t="shared" si="0" ref="D17:L17">SUM(D6:D16)</f>
        <v>57365207</v>
      </c>
      <c r="E17" s="28">
        <f t="shared" si="0"/>
        <v>68206046</v>
      </c>
      <c r="F17" s="29">
        <f t="shared" si="0"/>
        <v>40309212</v>
      </c>
      <c r="G17" s="27">
        <f t="shared" si="0"/>
        <v>40306689</v>
      </c>
      <c r="H17" s="30">
        <f t="shared" si="0"/>
        <v>38119484</v>
      </c>
      <c r="I17" s="29">
        <f t="shared" si="0"/>
        <v>38805930</v>
      </c>
      <c r="J17" s="31">
        <f t="shared" si="0"/>
        <v>47857228</v>
      </c>
      <c r="K17" s="27">
        <f t="shared" si="0"/>
        <v>38811764</v>
      </c>
      <c r="L17" s="28">
        <f t="shared" si="0"/>
        <v>59692805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-53724055</v>
      </c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-48745223</v>
      </c>
      <c r="D26" s="19">
        <v>-35847284</v>
      </c>
      <c r="E26" s="20">
        <v>-52367881</v>
      </c>
      <c r="F26" s="21">
        <v>-40160004</v>
      </c>
      <c r="G26" s="19">
        <v>-41460000</v>
      </c>
      <c r="H26" s="20">
        <v>-36441255</v>
      </c>
      <c r="I26" s="22">
        <v>-36441254</v>
      </c>
      <c r="J26" s="23">
        <v>-47219004</v>
      </c>
      <c r="K26" s="19">
        <v>-36243000</v>
      </c>
      <c r="L26" s="20">
        <v>-54352000</v>
      </c>
    </row>
    <row r="27" spans="1:12" ht="13.5">
      <c r="A27" s="25" t="s">
        <v>37</v>
      </c>
      <c r="B27" s="26"/>
      <c r="C27" s="27">
        <f>SUM(C21:C26)</f>
        <v>-102469278</v>
      </c>
      <c r="D27" s="27">
        <f aca="true" t="shared" si="1" ref="D27:L27">SUM(D21:D26)</f>
        <v>-35847284</v>
      </c>
      <c r="E27" s="28">
        <f t="shared" si="1"/>
        <v>-52367881</v>
      </c>
      <c r="F27" s="29">
        <f t="shared" si="1"/>
        <v>-40160004</v>
      </c>
      <c r="G27" s="27">
        <f t="shared" si="1"/>
        <v>-41460000</v>
      </c>
      <c r="H27" s="28">
        <f t="shared" si="1"/>
        <v>-36441255</v>
      </c>
      <c r="I27" s="30">
        <f t="shared" si="1"/>
        <v>-36441254</v>
      </c>
      <c r="J27" s="31">
        <f t="shared" si="1"/>
        <v>-47219004</v>
      </c>
      <c r="K27" s="27">
        <f t="shared" si="1"/>
        <v>-36243000</v>
      </c>
      <c r="L27" s="28">
        <f t="shared" si="1"/>
        <v>-54352000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-6130623</v>
      </c>
      <c r="D35" s="19">
        <v>-494606</v>
      </c>
      <c r="E35" s="20">
        <v>-8014925</v>
      </c>
      <c r="F35" s="21"/>
      <c r="G35" s="19"/>
      <c r="H35" s="20"/>
      <c r="I35" s="22">
        <v>10400000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-6130623</v>
      </c>
      <c r="D36" s="27">
        <f aca="true" t="shared" si="2" ref="D36:L36">SUM(D31:D35)</f>
        <v>-494606</v>
      </c>
      <c r="E36" s="28">
        <f t="shared" si="2"/>
        <v>-8014925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10400000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-19873754</v>
      </c>
      <c r="D38" s="33">
        <f aca="true" t="shared" si="3" ref="D38:L38">+D17+D27+D36</f>
        <v>21023317</v>
      </c>
      <c r="E38" s="34">
        <f t="shared" si="3"/>
        <v>7823240</v>
      </c>
      <c r="F38" s="35">
        <f t="shared" si="3"/>
        <v>149208</v>
      </c>
      <c r="G38" s="33">
        <f t="shared" si="3"/>
        <v>-1153311</v>
      </c>
      <c r="H38" s="34">
        <f t="shared" si="3"/>
        <v>1678229</v>
      </c>
      <c r="I38" s="36">
        <f t="shared" si="3"/>
        <v>12764676</v>
      </c>
      <c r="J38" s="37">
        <f t="shared" si="3"/>
        <v>638224</v>
      </c>
      <c r="K38" s="33">
        <f t="shared" si="3"/>
        <v>2568764</v>
      </c>
      <c r="L38" s="34">
        <f t="shared" si="3"/>
        <v>5340805</v>
      </c>
    </row>
    <row r="39" spans="1:12" ht="13.5">
      <c r="A39" s="24" t="s">
        <v>45</v>
      </c>
      <c r="B39" s="18" t="s">
        <v>46</v>
      </c>
      <c r="C39" s="33">
        <v>2066482</v>
      </c>
      <c r="D39" s="33">
        <v>-17777487</v>
      </c>
      <c r="E39" s="34">
        <v>3245831</v>
      </c>
      <c r="F39" s="35">
        <v>1700000</v>
      </c>
      <c r="G39" s="33">
        <v>2414184</v>
      </c>
      <c r="H39" s="34">
        <v>2414184</v>
      </c>
      <c r="I39" s="36">
        <v>5000000</v>
      </c>
      <c r="J39" s="37">
        <v>1260889</v>
      </c>
      <c r="K39" s="33">
        <v>1899113</v>
      </c>
      <c r="L39" s="34">
        <v>4467877</v>
      </c>
    </row>
    <row r="40" spans="1:12" ht="13.5">
      <c r="A40" s="43" t="s">
        <v>47</v>
      </c>
      <c r="B40" s="44" t="s">
        <v>46</v>
      </c>
      <c r="C40" s="45">
        <v>-17807272</v>
      </c>
      <c r="D40" s="45">
        <v>3245830</v>
      </c>
      <c r="E40" s="46">
        <v>11069072</v>
      </c>
      <c r="F40" s="47">
        <v>1849210</v>
      </c>
      <c r="G40" s="45">
        <v>1260874</v>
      </c>
      <c r="H40" s="46">
        <v>4092413</v>
      </c>
      <c r="I40" s="48">
        <v>17764677</v>
      </c>
      <c r="J40" s="49">
        <v>1899113</v>
      </c>
      <c r="K40" s="45">
        <v>4467877</v>
      </c>
      <c r="L40" s="46">
        <v>9808682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12594085</v>
      </c>
      <c r="D6" s="19">
        <v>22382867</v>
      </c>
      <c r="E6" s="20">
        <v>23054015</v>
      </c>
      <c r="F6" s="21">
        <v>29087190</v>
      </c>
      <c r="G6" s="19">
        <v>33754329</v>
      </c>
      <c r="H6" s="20">
        <v>34868767</v>
      </c>
      <c r="I6" s="22">
        <v>40102993</v>
      </c>
      <c r="J6" s="23">
        <v>37974309</v>
      </c>
      <c r="K6" s="19">
        <v>40138847</v>
      </c>
      <c r="L6" s="20">
        <v>42386622</v>
      </c>
    </row>
    <row r="7" spans="1:12" ht="13.5">
      <c r="A7" s="24" t="s">
        <v>19</v>
      </c>
      <c r="B7" s="18"/>
      <c r="C7" s="19">
        <v>481001</v>
      </c>
      <c r="D7" s="19">
        <v>483031</v>
      </c>
      <c r="E7" s="20">
        <v>2917069</v>
      </c>
      <c r="F7" s="21">
        <v>2144676</v>
      </c>
      <c r="G7" s="19">
        <v>4542618</v>
      </c>
      <c r="H7" s="20">
        <v>2914248</v>
      </c>
      <c r="I7" s="22">
        <v>3709644</v>
      </c>
      <c r="J7" s="23">
        <v>3115445</v>
      </c>
      <c r="K7" s="19">
        <v>3297670</v>
      </c>
      <c r="L7" s="20">
        <v>3387939</v>
      </c>
    </row>
    <row r="8" spans="1:12" ht="13.5">
      <c r="A8" s="24" t="s">
        <v>20</v>
      </c>
      <c r="B8" s="18"/>
      <c r="C8" s="19">
        <v>1621326</v>
      </c>
      <c r="D8" s="19">
        <v>6795369</v>
      </c>
      <c r="E8" s="20">
        <v>5154022</v>
      </c>
      <c r="F8" s="21">
        <v>7313385</v>
      </c>
      <c r="G8" s="19">
        <v>6480002</v>
      </c>
      <c r="H8" s="20">
        <v>17413845</v>
      </c>
      <c r="I8" s="22">
        <v>5530266</v>
      </c>
      <c r="J8" s="23">
        <v>8145211</v>
      </c>
      <c r="K8" s="19">
        <v>8334681</v>
      </c>
      <c r="L8" s="20">
        <v>8790702</v>
      </c>
    </row>
    <row r="9" spans="1:12" ht="13.5">
      <c r="A9" s="24" t="s">
        <v>21</v>
      </c>
      <c r="B9" s="18" t="s">
        <v>22</v>
      </c>
      <c r="C9" s="19">
        <v>73547839</v>
      </c>
      <c r="D9" s="19">
        <v>72532755</v>
      </c>
      <c r="E9" s="20">
        <v>119806753</v>
      </c>
      <c r="F9" s="21">
        <v>94154000</v>
      </c>
      <c r="G9" s="19">
        <v>94154000</v>
      </c>
      <c r="H9" s="20">
        <v>89672000</v>
      </c>
      <c r="I9" s="22">
        <v>94154004</v>
      </c>
      <c r="J9" s="23">
        <v>102322000</v>
      </c>
      <c r="K9" s="19">
        <v>110393000</v>
      </c>
      <c r="L9" s="20">
        <v>105337000</v>
      </c>
    </row>
    <row r="10" spans="1:12" ht="13.5">
      <c r="A10" s="24" t="s">
        <v>23</v>
      </c>
      <c r="B10" s="18" t="s">
        <v>22</v>
      </c>
      <c r="C10" s="19">
        <v>27869161</v>
      </c>
      <c r="D10" s="19">
        <v>34830221</v>
      </c>
      <c r="E10" s="20">
        <v>30068247</v>
      </c>
      <c r="F10" s="21">
        <v>29418000</v>
      </c>
      <c r="G10" s="19">
        <v>29418000</v>
      </c>
      <c r="H10" s="20">
        <v>29418000</v>
      </c>
      <c r="I10" s="22">
        <v>24935996</v>
      </c>
      <c r="J10" s="23">
        <v>27223000</v>
      </c>
      <c r="K10" s="19">
        <v>28600000</v>
      </c>
      <c r="L10" s="20">
        <v>30054000</v>
      </c>
    </row>
    <row r="11" spans="1:12" ht="13.5">
      <c r="A11" s="24" t="s">
        <v>24</v>
      </c>
      <c r="B11" s="18"/>
      <c r="C11" s="19">
        <v>1816214</v>
      </c>
      <c r="D11" s="19">
        <v>2882082</v>
      </c>
      <c r="E11" s="20">
        <v>4400886</v>
      </c>
      <c r="F11" s="21">
        <v>4485149</v>
      </c>
      <c r="G11" s="19">
        <v>5288292</v>
      </c>
      <c r="H11" s="20">
        <v>6557978</v>
      </c>
      <c r="I11" s="22">
        <v>6784436</v>
      </c>
      <c r="J11" s="23">
        <v>5573544</v>
      </c>
      <c r="K11" s="19">
        <v>5881236</v>
      </c>
      <c r="L11" s="20">
        <v>6201145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-71180089</v>
      </c>
      <c r="D14" s="19">
        <v>-85334374</v>
      </c>
      <c r="E14" s="20">
        <v>-98325268</v>
      </c>
      <c r="F14" s="21">
        <v>-109013920</v>
      </c>
      <c r="G14" s="19">
        <v>-110093433</v>
      </c>
      <c r="H14" s="20">
        <v>-101406288</v>
      </c>
      <c r="I14" s="22">
        <v>-109462386</v>
      </c>
      <c r="J14" s="23">
        <v>-123949717</v>
      </c>
      <c r="K14" s="19">
        <v>-130731809</v>
      </c>
      <c r="L14" s="20">
        <v>-138103477</v>
      </c>
    </row>
    <row r="15" spans="1:12" ht="13.5">
      <c r="A15" s="24" t="s">
        <v>28</v>
      </c>
      <c r="B15" s="18"/>
      <c r="C15" s="19">
        <v>-86022</v>
      </c>
      <c r="D15" s="19">
        <v>-21008</v>
      </c>
      <c r="E15" s="20">
        <v>-45995</v>
      </c>
      <c r="F15" s="21">
        <v>-74340</v>
      </c>
      <c r="G15" s="19">
        <v>-74340</v>
      </c>
      <c r="H15" s="20"/>
      <c r="I15" s="22">
        <v>-26259</v>
      </c>
      <c r="J15" s="23">
        <v>-79099</v>
      </c>
      <c r="K15" s="19">
        <v>-83606</v>
      </c>
      <c r="L15" s="20">
        <v>-88288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46663515</v>
      </c>
      <c r="D17" s="27">
        <f aca="true" t="shared" si="0" ref="D17:L17">SUM(D6:D16)</f>
        <v>54550943</v>
      </c>
      <c r="E17" s="28">
        <f t="shared" si="0"/>
        <v>87029729</v>
      </c>
      <c r="F17" s="29">
        <f t="shared" si="0"/>
        <v>57514140</v>
      </c>
      <c r="G17" s="27">
        <f t="shared" si="0"/>
        <v>63469468</v>
      </c>
      <c r="H17" s="30">
        <f t="shared" si="0"/>
        <v>79438550</v>
      </c>
      <c r="I17" s="29">
        <f t="shared" si="0"/>
        <v>65728694</v>
      </c>
      <c r="J17" s="31">
        <f t="shared" si="0"/>
        <v>60324693</v>
      </c>
      <c r="K17" s="27">
        <f t="shared" si="0"/>
        <v>65830019</v>
      </c>
      <c r="L17" s="28">
        <f t="shared" si="0"/>
        <v>57965643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-10349033</v>
      </c>
      <c r="D21" s="19"/>
      <c r="E21" s="20"/>
      <c r="F21" s="38">
        <v>3700000</v>
      </c>
      <c r="G21" s="39"/>
      <c r="H21" s="40"/>
      <c r="I21" s="22"/>
      <c r="J21" s="41">
        <v>5000000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-22491906</v>
      </c>
      <c r="D26" s="19">
        <v>-40146134</v>
      </c>
      <c r="E26" s="20">
        <v>-54552249</v>
      </c>
      <c r="F26" s="21">
        <v>-68884000</v>
      </c>
      <c r="G26" s="19">
        <v>-70884001</v>
      </c>
      <c r="H26" s="20">
        <v>-57534197</v>
      </c>
      <c r="I26" s="22">
        <v>-43648404</v>
      </c>
      <c r="J26" s="23">
        <v>-96044850</v>
      </c>
      <c r="K26" s="19">
        <v>-62980000</v>
      </c>
      <c r="L26" s="20">
        <v>-49052300</v>
      </c>
    </row>
    <row r="27" spans="1:12" ht="13.5">
      <c r="A27" s="25" t="s">
        <v>37</v>
      </c>
      <c r="B27" s="26"/>
      <c r="C27" s="27">
        <f>SUM(C21:C26)</f>
        <v>-32840939</v>
      </c>
      <c r="D27" s="27">
        <f aca="true" t="shared" si="1" ref="D27:L27">SUM(D21:D26)</f>
        <v>-40146134</v>
      </c>
      <c r="E27" s="28">
        <f t="shared" si="1"/>
        <v>-54552249</v>
      </c>
      <c r="F27" s="29">
        <f t="shared" si="1"/>
        <v>-65184000</v>
      </c>
      <c r="G27" s="27">
        <f t="shared" si="1"/>
        <v>-70884001</v>
      </c>
      <c r="H27" s="28">
        <f t="shared" si="1"/>
        <v>-57534197</v>
      </c>
      <c r="I27" s="30">
        <f t="shared" si="1"/>
        <v>-43648404</v>
      </c>
      <c r="J27" s="31">
        <f t="shared" si="1"/>
        <v>-91044850</v>
      </c>
      <c r="K27" s="27">
        <f t="shared" si="1"/>
        <v>-62980000</v>
      </c>
      <c r="L27" s="28">
        <f t="shared" si="1"/>
        <v>-49052300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-256297</v>
      </c>
      <c r="D32" s="19">
        <v>-236854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-207552</v>
      </c>
      <c r="F35" s="21"/>
      <c r="G35" s="19"/>
      <c r="H35" s="20"/>
      <c r="I35" s="22">
        <v>-177369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-256297</v>
      </c>
      <c r="D36" s="27">
        <f aca="true" t="shared" si="2" ref="D36:L36">SUM(D31:D35)</f>
        <v>-236854</v>
      </c>
      <c r="E36" s="28">
        <f t="shared" si="2"/>
        <v>-207552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-177369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13566279</v>
      </c>
      <c r="D38" s="33">
        <f aca="true" t="shared" si="3" ref="D38:L38">+D17+D27+D36</f>
        <v>14167955</v>
      </c>
      <c r="E38" s="34">
        <f t="shared" si="3"/>
        <v>32269928</v>
      </c>
      <c r="F38" s="35">
        <f t="shared" si="3"/>
        <v>-7669860</v>
      </c>
      <c r="G38" s="33">
        <f t="shared" si="3"/>
        <v>-7414533</v>
      </c>
      <c r="H38" s="34">
        <f t="shared" si="3"/>
        <v>21904353</v>
      </c>
      <c r="I38" s="36">
        <f t="shared" si="3"/>
        <v>21902921</v>
      </c>
      <c r="J38" s="37">
        <f t="shared" si="3"/>
        <v>-30720157</v>
      </c>
      <c r="K38" s="33">
        <f t="shared" si="3"/>
        <v>2850019</v>
      </c>
      <c r="L38" s="34">
        <f t="shared" si="3"/>
        <v>8913343</v>
      </c>
    </row>
    <row r="39" spans="1:12" ht="13.5">
      <c r="A39" s="24" t="s">
        <v>45</v>
      </c>
      <c r="B39" s="18" t="s">
        <v>46</v>
      </c>
      <c r="C39" s="33">
        <v>29538680</v>
      </c>
      <c r="D39" s="33">
        <v>43104959</v>
      </c>
      <c r="E39" s="34">
        <v>57272913</v>
      </c>
      <c r="F39" s="35">
        <v>18051598</v>
      </c>
      <c r="G39" s="33">
        <v>89542838</v>
      </c>
      <c r="H39" s="34">
        <v>89542838</v>
      </c>
      <c r="I39" s="36">
        <v>89542838</v>
      </c>
      <c r="J39" s="37">
        <v>82128303</v>
      </c>
      <c r="K39" s="33">
        <v>51408147</v>
      </c>
      <c r="L39" s="34">
        <v>54258166</v>
      </c>
    </row>
    <row r="40" spans="1:12" ht="13.5">
      <c r="A40" s="43" t="s">
        <v>47</v>
      </c>
      <c r="B40" s="44" t="s">
        <v>46</v>
      </c>
      <c r="C40" s="45">
        <v>43104960</v>
      </c>
      <c r="D40" s="45">
        <v>57272913</v>
      </c>
      <c r="E40" s="46">
        <v>89542840</v>
      </c>
      <c r="F40" s="47">
        <v>10381740</v>
      </c>
      <c r="G40" s="45">
        <v>82128305</v>
      </c>
      <c r="H40" s="46">
        <v>111447191</v>
      </c>
      <c r="I40" s="48">
        <v>111445759</v>
      </c>
      <c r="J40" s="49">
        <v>51408147</v>
      </c>
      <c r="K40" s="45">
        <v>54258166</v>
      </c>
      <c r="L40" s="46">
        <v>63171509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>
        <v>114535377</v>
      </c>
      <c r="G7" s="19">
        <v>114336009</v>
      </c>
      <c r="H7" s="20">
        <v>4554918</v>
      </c>
      <c r="I7" s="22"/>
      <c r="J7" s="23"/>
      <c r="K7" s="19"/>
      <c r="L7" s="20"/>
    </row>
    <row r="8" spans="1:12" ht="13.5">
      <c r="A8" s="24" t="s">
        <v>20</v>
      </c>
      <c r="B8" s="18"/>
      <c r="C8" s="19">
        <v>16625831</v>
      </c>
      <c r="D8" s="19">
        <v>2281233</v>
      </c>
      <c r="E8" s="20">
        <v>896244</v>
      </c>
      <c r="F8" s="21">
        <v>894000</v>
      </c>
      <c r="G8" s="19">
        <v>840445</v>
      </c>
      <c r="H8" s="20">
        <v>848074</v>
      </c>
      <c r="I8" s="22">
        <v>140451442</v>
      </c>
      <c r="J8" s="23">
        <v>1040001</v>
      </c>
      <c r="K8" s="19">
        <v>1104480</v>
      </c>
      <c r="L8" s="20">
        <v>1169644</v>
      </c>
    </row>
    <row r="9" spans="1:12" ht="13.5">
      <c r="A9" s="24" t="s">
        <v>21</v>
      </c>
      <c r="B9" s="18" t="s">
        <v>22</v>
      </c>
      <c r="C9" s="19">
        <v>519610183</v>
      </c>
      <c r="D9" s="19">
        <v>414320988</v>
      </c>
      <c r="E9" s="20">
        <v>656389700</v>
      </c>
      <c r="F9" s="21">
        <v>705950000</v>
      </c>
      <c r="G9" s="19">
        <v>705949800</v>
      </c>
      <c r="H9" s="20">
        <v>720964617</v>
      </c>
      <c r="I9" s="22">
        <v>666440630</v>
      </c>
      <c r="J9" s="23">
        <v>777299000</v>
      </c>
      <c r="K9" s="19">
        <v>860258000</v>
      </c>
      <c r="L9" s="20">
        <v>940122000</v>
      </c>
    </row>
    <row r="10" spans="1:12" ht="13.5">
      <c r="A10" s="24" t="s">
        <v>23</v>
      </c>
      <c r="B10" s="18" t="s">
        <v>22</v>
      </c>
      <c r="C10" s="19">
        <v>499493429</v>
      </c>
      <c r="D10" s="19">
        <v>252286201</v>
      </c>
      <c r="E10" s="20">
        <v>241682837</v>
      </c>
      <c r="F10" s="21">
        <v>440956000</v>
      </c>
      <c r="G10" s="19"/>
      <c r="H10" s="20">
        <v>110694846</v>
      </c>
      <c r="I10" s="22">
        <v>317650447</v>
      </c>
      <c r="J10" s="23">
        <v>559950000</v>
      </c>
      <c r="K10" s="19">
        <v>600424000</v>
      </c>
      <c r="L10" s="20">
        <v>633533000</v>
      </c>
    </row>
    <row r="11" spans="1:12" ht="13.5">
      <c r="A11" s="24" t="s">
        <v>24</v>
      </c>
      <c r="B11" s="18"/>
      <c r="C11" s="19">
        <v>2858966</v>
      </c>
      <c r="D11" s="19">
        <v>3405705</v>
      </c>
      <c r="E11" s="20">
        <v>11789930</v>
      </c>
      <c r="F11" s="21">
        <v>10300000</v>
      </c>
      <c r="G11" s="19">
        <v>10299764</v>
      </c>
      <c r="H11" s="20">
        <v>8327632</v>
      </c>
      <c r="I11" s="22">
        <v>7028526</v>
      </c>
      <c r="J11" s="23">
        <v>8300002</v>
      </c>
      <c r="K11" s="19">
        <v>10938600</v>
      </c>
      <c r="L11" s="20">
        <v>11583977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-811449679</v>
      </c>
      <c r="D14" s="19">
        <v>-560767192</v>
      </c>
      <c r="E14" s="20">
        <v>-838646042</v>
      </c>
      <c r="F14" s="21">
        <v>-708969287</v>
      </c>
      <c r="G14" s="19">
        <v>-783004041</v>
      </c>
      <c r="H14" s="20">
        <v>-790570848</v>
      </c>
      <c r="I14" s="22">
        <v>-720287325</v>
      </c>
      <c r="J14" s="23">
        <v>-701814320</v>
      </c>
      <c r="K14" s="19">
        <v>-750585391</v>
      </c>
      <c r="L14" s="20">
        <v>-796204878</v>
      </c>
    </row>
    <row r="15" spans="1:12" ht="13.5">
      <c r="A15" s="24" t="s">
        <v>28</v>
      </c>
      <c r="B15" s="18"/>
      <c r="C15" s="19"/>
      <c r="D15" s="19">
        <v>-461993</v>
      </c>
      <c r="E15" s="20">
        <v>-1843130</v>
      </c>
      <c r="F15" s="21"/>
      <c r="G15" s="19"/>
      <c r="H15" s="20"/>
      <c r="I15" s="22">
        <v>-214110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-3745480</v>
      </c>
      <c r="D16" s="19"/>
      <c r="E16" s="20">
        <v>-2193310</v>
      </c>
      <c r="F16" s="21"/>
      <c r="G16" s="19"/>
      <c r="H16" s="20">
        <v>-3700</v>
      </c>
      <c r="I16" s="22">
        <v>-863815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223393250</v>
      </c>
      <c r="D17" s="27">
        <f aca="true" t="shared" si="0" ref="D17:L17">SUM(D6:D16)</f>
        <v>111064942</v>
      </c>
      <c r="E17" s="28">
        <f t="shared" si="0"/>
        <v>68076229</v>
      </c>
      <c r="F17" s="29">
        <f t="shared" si="0"/>
        <v>563666090</v>
      </c>
      <c r="G17" s="27">
        <f t="shared" si="0"/>
        <v>48421977</v>
      </c>
      <c r="H17" s="30">
        <f t="shared" si="0"/>
        <v>54815539</v>
      </c>
      <c r="I17" s="29">
        <f t="shared" si="0"/>
        <v>410205795</v>
      </c>
      <c r="J17" s="31">
        <f t="shared" si="0"/>
        <v>644774683</v>
      </c>
      <c r="K17" s="27">
        <f t="shared" si="0"/>
        <v>722139689</v>
      </c>
      <c r="L17" s="28">
        <f t="shared" si="0"/>
        <v>790203743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-133479338</v>
      </c>
      <c r="D26" s="19">
        <v>-78616185</v>
      </c>
      <c r="E26" s="20">
        <v>-73045322</v>
      </c>
      <c r="F26" s="21">
        <v>-449284000</v>
      </c>
      <c r="G26" s="19"/>
      <c r="H26" s="20">
        <v>-404074749</v>
      </c>
      <c r="I26" s="22">
        <v>-511811022</v>
      </c>
      <c r="J26" s="23">
        <v>-640834804</v>
      </c>
      <c r="K26" s="19">
        <v>-667217800</v>
      </c>
      <c r="L26" s="20">
        <v>-194600000</v>
      </c>
    </row>
    <row r="27" spans="1:12" ht="13.5">
      <c r="A27" s="25" t="s">
        <v>37</v>
      </c>
      <c r="B27" s="26"/>
      <c r="C27" s="27">
        <f>SUM(C21:C26)</f>
        <v>-133479338</v>
      </c>
      <c r="D27" s="27">
        <f aca="true" t="shared" si="1" ref="D27:L27">SUM(D21:D26)</f>
        <v>-78616185</v>
      </c>
      <c r="E27" s="28">
        <f t="shared" si="1"/>
        <v>-73045322</v>
      </c>
      <c r="F27" s="29">
        <f t="shared" si="1"/>
        <v>-449284000</v>
      </c>
      <c r="G27" s="27">
        <f t="shared" si="1"/>
        <v>0</v>
      </c>
      <c r="H27" s="28">
        <f t="shared" si="1"/>
        <v>-404074749</v>
      </c>
      <c r="I27" s="30">
        <f t="shared" si="1"/>
        <v>-511811022</v>
      </c>
      <c r="J27" s="31">
        <f t="shared" si="1"/>
        <v>-640834804</v>
      </c>
      <c r="K27" s="27">
        <f t="shared" si="1"/>
        <v>-667217800</v>
      </c>
      <c r="L27" s="28">
        <f t="shared" si="1"/>
        <v>-194600000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-1248245</v>
      </c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-1248245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89913912</v>
      </c>
      <c r="D38" s="33">
        <f aca="true" t="shared" si="3" ref="D38:L38">+D17+D27+D36</f>
        <v>31200512</v>
      </c>
      <c r="E38" s="34">
        <f t="shared" si="3"/>
        <v>-4969093</v>
      </c>
      <c r="F38" s="35">
        <f t="shared" si="3"/>
        <v>114382090</v>
      </c>
      <c r="G38" s="33">
        <f t="shared" si="3"/>
        <v>48421977</v>
      </c>
      <c r="H38" s="34">
        <f t="shared" si="3"/>
        <v>-349259210</v>
      </c>
      <c r="I38" s="36">
        <f t="shared" si="3"/>
        <v>-101605227</v>
      </c>
      <c r="J38" s="37">
        <f t="shared" si="3"/>
        <v>3939879</v>
      </c>
      <c r="K38" s="33">
        <f t="shared" si="3"/>
        <v>54921889</v>
      </c>
      <c r="L38" s="34">
        <f t="shared" si="3"/>
        <v>595603743</v>
      </c>
    </row>
    <row r="39" spans="1:12" ht="13.5">
      <c r="A39" s="24" t="s">
        <v>45</v>
      </c>
      <c r="B39" s="18" t="s">
        <v>46</v>
      </c>
      <c r="C39" s="33">
        <v>-6787631</v>
      </c>
      <c r="D39" s="33">
        <v>83126281</v>
      </c>
      <c r="E39" s="34">
        <v>114326792</v>
      </c>
      <c r="F39" s="35">
        <v>7855400</v>
      </c>
      <c r="G39" s="33">
        <v>7855400</v>
      </c>
      <c r="H39" s="34">
        <v>16804189</v>
      </c>
      <c r="I39" s="36">
        <v>109357699</v>
      </c>
      <c r="J39" s="37"/>
      <c r="K39" s="33">
        <v>3939878</v>
      </c>
      <c r="L39" s="34">
        <v>58861767</v>
      </c>
    </row>
    <row r="40" spans="1:12" ht="13.5">
      <c r="A40" s="43" t="s">
        <v>47</v>
      </c>
      <c r="B40" s="44" t="s">
        <v>46</v>
      </c>
      <c r="C40" s="45">
        <v>83126281</v>
      </c>
      <c r="D40" s="45">
        <v>114326793</v>
      </c>
      <c r="E40" s="46">
        <v>109357699</v>
      </c>
      <c r="F40" s="47">
        <v>122237489</v>
      </c>
      <c r="G40" s="45">
        <v>56277377</v>
      </c>
      <c r="H40" s="46">
        <v>-332455021</v>
      </c>
      <c r="I40" s="48">
        <v>7752472</v>
      </c>
      <c r="J40" s="49">
        <v>3939878</v>
      </c>
      <c r="K40" s="45">
        <v>58861767</v>
      </c>
      <c r="L40" s="46">
        <v>654465510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11342602</v>
      </c>
      <c r="D6" s="19">
        <v>12286627</v>
      </c>
      <c r="E6" s="20">
        <v>13540397</v>
      </c>
      <c r="F6" s="21">
        <v>15016000</v>
      </c>
      <c r="G6" s="19">
        <v>13138000</v>
      </c>
      <c r="H6" s="20">
        <v>10651610</v>
      </c>
      <c r="I6" s="22">
        <v>12281648</v>
      </c>
      <c r="J6" s="23">
        <v>14602560</v>
      </c>
      <c r="K6" s="19">
        <v>15464111</v>
      </c>
      <c r="L6" s="20">
        <v>16361029</v>
      </c>
    </row>
    <row r="7" spans="1:12" ht="13.5">
      <c r="A7" s="24" t="s">
        <v>19</v>
      </c>
      <c r="B7" s="18"/>
      <c r="C7" s="19">
        <v>99435915</v>
      </c>
      <c r="D7" s="19">
        <v>90495265</v>
      </c>
      <c r="E7" s="20">
        <v>105013883</v>
      </c>
      <c r="F7" s="21">
        <v>102411000</v>
      </c>
      <c r="G7" s="19">
        <v>89656000</v>
      </c>
      <c r="H7" s="20">
        <v>99135384</v>
      </c>
      <c r="I7" s="22">
        <v>105732420</v>
      </c>
      <c r="J7" s="23">
        <v>99915809</v>
      </c>
      <c r="K7" s="19">
        <v>105810842</v>
      </c>
      <c r="L7" s="20">
        <v>111947871</v>
      </c>
    </row>
    <row r="8" spans="1:12" ht="13.5">
      <c r="A8" s="24" t="s">
        <v>20</v>
      </c>
      <c r="B8" s="18"/>
      <c r="C8" s="19">
        <v>18833528</v>
      </c>
      <c r="D8" s="19">
        <v>26875588</v>
      </c>
      <c r="E8" s="20">
        <v>37575786</v>
      </c>
      <c r="F8" s="21">
        <v>34563000</v>
      </c>
      <c r="G8" s="19">
        <v>8369000</v>
      </c>
      <c r="H8" s="20">
        <v>56564670</v>
      </c>
      <c r="I8" s="22">
        <v>112342486</v>
      </c>
      <c r="J8" s="23">
        <v>7801080</v>
      </c>
      <c r="K8" s="19">
        <v>8261344</v>
      </c>
      <c r="L8" s="20">
        <v>8740502</v>
      </c>
    </row>
    <row r="9" spans="1:12" ht="13.5">
      <c r="A9" s="24" t="s">
        <v>21</v>
      </c>
      <c r="B9" s="18" t="s">
        <v>22</v>
      </c>
      <c r="C9" s="19">
        <v>37933000</v>
      </c>
      <c r="D9" s="19">
        <v>42768819</v>
      </c>
      <c r="E9" s="20">
        <v>61598000</v>
      </c>
      <c r="F9" s="21">
        <v>97852000</v>
      </c>
      <c r="G9" s="19">
        <v>117853000</v>
      </c>
      <c r="H9" s="20">
        <v>94104000</v>
      </c>
      <c r="I9" s="22">
        <v>91104000</v>
      </c>
      <c r="J9" s="23">
        <v>114522000</v>
      </c>
      <c r="K9" s="19">
        <v>129682000</v>
      </c>
      <c r="L9" s="20">
        <v>140467000</v>
      </c>
    </row>
    <row r="10" spans="1:12" ht="13.5">
      <c r="A10" s="24" t="s">
        <v>23</v>
      </c>
      <c r="B10" s="18" t="s">
        <v>22</v>
      </c>
      <c r="C10" s="19">
        <v>19861000</v>
      </c>
      <c r="D10" s="19">
        <v>18943000</v>
      </c>
      <c r="E10" s="20">
        <v>17917000</v>
      </c>
      <c r="F10" s="21">
        <v>38814000</v>
      </c>
      <c r="G10" s="19">
        <v>38814000</v>
      </c>
      <c r="H10" s="20">
        <v>35814000</v>
      </c>
      <c r="I10" s="22">
        <v>39414000</v>
      </c>
      <c r="J10" s="23">
        <v>47468000</v>
      </c>
      <c r="K10" s="19">
        <v>40984000</v>
      </c>
      <c r="L10" s="20">
        <v>52585000</v>
      </c>
    </row>
    <row r="11" spans="1:12" ht="13.5">
      <c r="A11" s="24" t="s">
        <v>24</v>
      </c>
      <c r="B11" s="18"/>
      <c r="C11" s="19">
        <v>2684874</v>
      </c>
      <c r="D11" s="19">
        <v>2419284</v>
      </c>
      <c r="E11" s="20">
        <v>2504956</v>
      </c>
      <c r="F11" s="21">
        <v>2668000</v>
      </c>
      <c r="G11" s="19">
        <v>2656000</v>
      </c>
      <c r="H11" s="20">
        <v>1928712</v>
      </c>
      <c r="I11" s="22">
        <v>531535</v>
      </c>
      <c r="J11" s="23">
        <v>2457000</v>
      </c>
      <c r="K11" s="19">
        <v>2601963</v>
      </c>
      <c r="L11" s="20">
        <v>2752876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-171243377</v>
      </c>
      <c r="D14" s="19">
        <v>-157359774</v>
      </c>
      <c r="E14" s="20">
        <v>-214669655</v>
      </c>
      <c r="F14" s="21">
        <v>-245722033</v>
      </c>
      <c r="G14" s="19">
        <v>-252454000</v>
      </c>
      <c r="H14" s="20">
        <v>-274021416</v>
      </c>
      <c r="I14" s="22">
        <v>-321922599</v>
      </c>
      <c r="J14" s="23">
        <v>-252473472</v>
      </c>
      <c r="K14" s="19">
        <v>-267369212</v>
      </c>
      <c r="L14" s="20">
        <v>-282877217</v>
      </c>
    </row>
    <row r="15" spans="1:12" ht="13.5">
      <c r="A15" s="24" t="s">
        <v>28</v>
      </c>
      <c r="B15" s="18"/>
      <c r="C15" s="19">
        <v>-3003493</v>
      </c>
      <c r="D15" s="19">
        <v>-3117486</v>
      </c>
      <c r="E15" s="20">
        <v>-1736000</v>
      </c>
      <c r="F15" s="21">
        <v>-1937800</v>
      </c>
      <c r="G15" s="19">
        <v>-1938000</v>
      </c>
      <c r="H15" s="20">
        <v>-1227516</v>
      </c>
      <c r="I15" s="22">
        <v>-2055667</v>
      </c>
      <c r="J15" s="23">
        <v>-1836000</v>
      </c>
      <c r="K15" s="19">
        <v>-1944000</v>
      </c>
      <c r="L15" s="20">
        <v>-2056661</v>
      </c>
    </row>
    <row r="16" spans="1:12" ht="13.5">
      <c r="A16" s="24" t="s">
        <v>29</v>
      </c>
      <c r="B16" s="18" t="s">
        <v>22</v>
      </c>
      <c r="C16" s="19">
        <v>-6504975</v>
      </c>
      <c r="D16" s="19">
        <v>-7128661</v>
      </c>
      <c r="E16" s="20"/>
      <c r="F16" s="21"/>
      <c r="G16" s="19"/>
      <c r="H16" s="20"/>
      <c r="I16" s="22">
        <v>-7220096</v>
      </c>
      <c r="J16" s="23">
        <v>-3150000</v>
      </c>
      <c r="K16" s="19">
        <v>-3335850</v>
      </c>
      <c r="L16" s="20">
        <v>-3529329</v>
      </c>
    </row>
    <row r="17" spans="1:12" ht="13.5">
      <c r="A17" s="25" t="s">
        <v>30</v>
      </c>
      <c r="B17" s="26"/>
      <c r="C17" s="27">
        <f>SUM(C6:C16)</f>
        <v>9339074</v>
      </c>
      <c r="D17" s="27">
        <f aca="true" t="shared" si="0" ref="D17:L17">SUM(D6:D16)</f>
        <v>26182662</v>
      </c>
      <c r="E17" s="28">
        <f t="shared" si="0"/>
        <v>21744367</v>
      </c>
      <c r="F17" s="29">
        <f t="shared" si="0"/>
        <v>43664167</v>
      </c>
      <c r="G17" s="27">
        <f t="shared" si="0"/>
        <v>16094000</v>
      </c>
      <c r="H17" s="30">
        <f t="shared" si="0"/>
        <v>22949444</v>
      </c>
      <c r="I17" s="29">
        <f t="shared" si="0"/>
        <v>30207727</v>
      </c>
      <c r="J17" s="31">
        <f t="shared" si="0"/>
        <v>29306977</v>
      </c>
      <c r="K17" s="27">
        <f t="shared" si="0"/>
        <v>30155198</v>
      </c>
      <c r="L17" s="28">
        <f t="shared" si="0"/>
        <v>44391071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>
        <v>33001000</v>
      </c>
      <c r="H21" s="40">
        <v>5526208</v>
      </c>
      <c r="I21" s="22"/>
      <c r="J21" s="41">
        <v>28000000</v>
      </c>
      <c r="K21" s="39">
        <v>18000000</v>
      </c>
      <c r="L21" s="40">
        <v>20000000</v>
      </c>
    </row>
    <row r="22" spans="1:12" ht="13.5">
      <c r="A22" s="24" t="s">
        <v>33</v>
      </c>
      <c r="B22" s="18"/>
      <c r="C22" s="19">
        <v>-58000</v>
      </c>
      <c r="D22" s="39">
        <v>128000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-26262000</v>
      </c>
      <c r="D26" s="19">
        <v>-20445217</v>
      </c>
      <c r="E26" s="20">
        <v>-17917000</v>
      </c>
      <c r="F26" s="21">
        <v>-38814000</v>
      </c>
      <c r="G26" s="19">
        <v>-38814000</v>
      </c>
      <c r="H26" s="20">
        <v>-22803080</v>
      </c>
      <c r="I26" s="22">
        <v>-25120408</v>
      </c>
      <c r="J26" s="23">
        <v>-47468000</v>
      </c>
      <c r="K26" s="19">
        <v>-40984000</v>
      </c>
      <c r="L26" s="20">
        <v>-52585000</v>
      </c>
    </row>
    <row r="27" spans="1:12" ht="13.5">
      <c r="A27" s="25" t="s">
        <v>37</v>
      </c>
      <c r="B27" s="26"/>
      <c r="C27" s="27">
        <f>SUM(C21:C26)</f>
        <v>-26320000</v>
      </c>
      <c r="D27" s="27">
        <f aca="true" t="shared" si="1" ref="D27:L27">SUM(D21:D26)</f>
        <v>-20317217</v>
      </c>
      <c r="E27" s="28">
        <f t="shared" si="1"/>
        <v>-17917000</v>
      </c>
      <c r="F27" s="29">
        <f t="shared" si="1"/>
        <v>-38814000</v>
      </c>
      <c r="G27" s="27">
        <f t="shared" si="1"/>
        <v>-5813000</v>
      </c>
      <c r="H27" s="28">
        <f t="shared" si="1"/>
        <v>-17276872</v>
      </c>
      <c r="I27" s="30">
        <f t="shared" si="1"/>
        <v>-25120408</v>
      </c>
      <c r="J27" s="31">
        <f t="shared" si="1"/>
        <v>-19468000</v>
      </c>
      <c r="K27" s="27">
        <f t="shared" si="1"/>
        <v>-22984000</v>
      </c>
      <c r="L27" s="28">
        <f t="shared" si="1"/>
        <v>-32585000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20000000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>
        <v>192183</v>
      </c>
      <c r="J33" s="23">
        <v>175000</v>
      </c>
      <c r="K33" s="19">
        <v>185500</v>
      </c>
      <c r="L33" s="20">
        <v>194775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-10365000</v>
      </c>
      <c r="D35" s="19">
        <v>-5899112</v>
      </c>
      <c r="E35" s="20">
        <v>-6600000</v>
      </c>
      <c r="F35" s="21">
        <v>-8200000</v>
      </c>
      <c r="G35" s="19">
        <v>-8200000</v>
      </c>
      <c r="H35" s="20">
        <v>-4476367</v>
      </c>
      <c r="I35" s="22">
        <v>-4865382</v>
      </c>
      <c r="J35" s="23">
        <v>-10781999</v>
      </c>
      <c r="K35" s="19">
        <v>-3168720</v>
      </c>
      <c r="L35" s="20">
        <v>-3168720</v>
      </c>
    </row>
    <row r="36" spans="1:12" ht="13.5">
      <c r="A36" s="25" t="s">
        <v>43</v>
      </c>
      <c r="B36" s="26"/>
      <c r="C36" s="27">
        <f>SUM(C31:C35)</f>
        <v>9635000</v>
      </c>
      <c r="D36" s="27">
        <f aca="true" t="shared" si="2" ref="D36:L36">SUM(D31:D35)</f>
        <v>-5899112</v>
      </c>
      <c r="E36" s="28">
        <f t="shared" si="2"/>
        <v>-6600000</v>
      </c>
      <c r="F36" s="29">
        <f t="shared" si="2"/>
        <v>-8200000</v>
      </c>
      <c r="G36" s="27">
        <f t="shared" si="2"/>
        <v>-8200000</v>
      </c>
      <c r="H36" s="28">
        <f t="shared" si="2"/>
        <v>-4476367</v>
      </c>
      <c r="I36" s="30">
        <f t="shared" si="2"/>
        <v>-4673199</v>
      </c>
      <c r="J36" s="31">
        <f t="shared" si="2"/>
        <v>-10606999</v>
      </c>
      <c r="K36" s="27">
        <f t="shared" si="2"/>
        <v>-2983220</v>
      </c>
      <c r="L36" s="28">
        <f t="shared" si="2"/>
        <v>-2973945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-7345926</v>
      </c>
      <c r="D38" s="33">
        <f aca="true" t="shared" si="3" ref="D38:L38">+D17+D27+D36</f>
        <v>-33667</v>
      </c>
      <c r="E38" s="34">
        <f t="shared" si="3"/>
        <v>-2772633</v>
      </c>
      <c r="F38" s="35">
        <f t="shared" si="3"/>
        <v>-3349833</v>
      </c>
      <c r="G38" s="33">
        <f t="shared" si="3"/>
        <v>2081000</v>
      </c>
      <c r="H38" s="34">
        <f t="shared" si="3"/>
        <v>1196205</v>
      </c>
      <c r="I38" s="36">
        <f t="shared" si="3"/>
        <v>414120</v>
      </c>
      <c r="J38" s="37">
        <f t="shared" si="3"/>
        <v>-768022</v>
      </c>
      <c r="K38" s="33">
        <f t="shared" si="3"/>
        <v>4187978</v>
      </c>
      <c r="L38" s="34">
        <f t="shared" si="3"/>
        <v>8832126</v>
      </c>
    </row>
    <row r="39" spans="1:12" ht="13.5">
      <c r="A39" s="24" t="s">
        <v>45</v>
      </c>
      <c r="B39" s="18" t="s">
        <v>46</v>
      </c>
      <c r="C39" s="33">
        <v>8903000</v>
      </c>
      <c r="D39" s="33">
        <v>1557515</v>
      </c>
      <c r="E39" s="34">
        <v>7162000</v>
      </c>
      <c r="F39" s="35">
        <v>4389227</v>
      </c>
      <c r="G39" s="33">
        <v>785000</v>
      </c>
      <c r="H39" s="34">
        <v>784897</v>
      </c>
      <c r="I39" s="36">
        <v>784897</v>
      </c>
      <c r="J39" s="37">
        <v>2863000</v>
      </c>
      <c r="K39" s="33">
        <v>2094978</v>
      </c>
      <c r="L39" s="34">
        <v>6282956</v>
      </c>
    </row>
    <row r="40" spans="1:12" ht="13.5">
      <c r="A40" s="43" t="s">
        <v>47</v>
      </c>
      <c r="B40" s="44" t="s">
        <v>46</v>
      </c>
      <c r="C40" s="45">
        <v>1557074</v>
      </c>
      <c r="D40" s="45">
        <v>1523848</v>
      </c>
      <c r="E40" s="46">
        <v>4389366</v>
      </c>
      <c r="F40" s="47">
        <v>1039394</v>
      </c>
      <c r="G40" s="45">
        <v>2866000</v>
      </c>
      <c r="H40" s="46">
        <v>1981102</v>
      </c>
      <c r="I40" s="48">
        <v>1199017</v>
      </c>
      <c r="J40" s="49">
        <v>2094978</v>
      </c>
      <c r="K40" s="45">
        <v>6282956</v>
      </c>
      <c r="L40" s="46">
        <v>15115082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25810222</v>
      </c>
      <c r="D6" s="19">
        <v>12908000</v>
      </c>
      <c r="E6" s="20">
        <v>14239756</v>
      </c>
      <c r="F6" s="21">
        <v>20792998</v>
      </c>
      <c r="G6" s="19">
        <v>22392998</v>
      </c>
      <c r="H6" s="20">
        <v>27799691</v>
      </c>
      <c r="I6" s="22">
        <v>4411344</v>
      </c>
      <c r="J6" s="23">
        <v>58259700</v>
      </c>
      <c r="K6" s="19">
        <v>88217310</v>
      </c>
      <c r="L6" s="20">
        <v>93333914</v>
      </c>
    </row>
    <row r="7" spans="1:12" ht="13.5">
      <c r="A7" s="24" t="s">
        <v>19</v>
      </c>
      <c r="B7" s="18"/>
      <c r="C7" s="19">
        <v>-6903887</v>
      </c>
      <c r="D7" s="19">
        <v>40850000</v>
      </c>
      <c r="E7" s="20">
        <v>42035036</v>
      </c>
      <c r="F7" s="21">
        <v>23384000</v>
      </c>
      <c r="G7" s="19">
        <v>24000000</v>
      </c>
      <c r="H7" s="20">
        <v>17863292</v>
      </c>
      <c r="I7" s="22">
        <v>76150935</v>
      </c>
      <c r="J7" s="23">
        <v>42008704</v>
      </c>
      <c r="K7" s="19">
        <v>54400000</v>
      </c>
      <c r="L7" s="20">
        <v>57555200</v>
      </c>
    </row>
    <row r="8" spans="1:12" ht="13.5">
      <c r="A8" s="24" t="s">
        <v>20</v>
      </c>
      <c r="B8" s="18"/>
      <c r="C8" s="19">
        <v>47970171</v>
      </c>
      <c r="D8" s="19">
        <v>26689000</v>
      </c>
      <c r="E8" s="20">
        <v>19488321</v>
      </c>
      <c r="F8" s="21">
        <v>49856307</v>
      </c>
      <c r="G8" s="19">
        <v>80856307</v>
      </c>
      <c r="H8" s="20">
        <v>101967258</v>
      </c>
      <c r="I8" s="22">
        <v>47193862</v>
      </c>
      <c r="J8" s="23">
        <v>41210208</v>
      </c>
      <c r="K8" s="19">
        <v>53349927</v>
      </c>
      <c r="L8" s="20">
        <v>56423997</v>
      </c>
    </row>
    <row r="9" spans="1:12" ht="13.5">
      <c r="A9" s="24" t="s">
        <v>21</v>
      </c>
      <c r="B9" s="18" t="s">
        <v>22</v>
      </c>
      <c r="C9" s="19">
        <v>300089756</v>
      </c>
      <c r="D9" s="19">
        <v>361738000</v>
      </c>
      <c r="E9" s="20">
        <v>638672000</v>
      </c>
      <c r="F9" s="21">
        <v>398457000</v>
      </c>
      <c r="G9" s="19">
        <v>397743000</v>
      </c>
      <c r="H9" s="20">
        <v>415368000</v>
      </c>
      <c r="I9" s="22">
        <v>401321748</v>
      </c>
      <c r="J9" s="23">
        <v>408323000</v>
      </c>
      <c r="K9" s="19">
        <v>425395000</v>
      </c>
      <c r="L9" s="20">
        <v>449108000</v>
      </c>
    </row>
    <row r="10" spans="1:12" ht="13.5">
      <c r="A10" s="24" t="s">
        <v>23</v>
      </c>
      <c r="B10" s="18" t="s">
        <v>22</v>
      </c>
      <c r="C10" s="19">
        <v>122489530</v>
      </c>
      <c r="D10" s="19">
        <v>126460000</v>
      </c>
      <c r="E10" s="20"/>
      <c r="F10" s="21">
        <v>94661000</v>
      </c>
      <c r="G10" s="19">
        <v>94661000</v>
      </c>
      <c r="H10" s="20">
        <v>94661000</v>
      </c>
      <c r="I10" s="22">
        <v>109602252</v>
      </c>
      <c r="J10" s="23">
        <v>101159000</v>
      </c>
      <c r="K10" s="19">
        <v>107119000</v>
      </c>
      <c r="L10" s="20">
        <v>113410000</v>
      </c>
    </row>
    <row r="11" spans="1:12" ht="13.5">
      <c r="A11" s="24" t="s">
        <v>24</v>
      </c>
      <c r="B11" s="18"/>
      <c r="C11" s="19">
        <v>27321796</v>
      </c>
      <c r="D11" s="19">
        <v>35564000</v>
      </c>
      <c r="E11" s="20">
        <v>43952942</v>
      </c>
      <c r="F11" s="21">
        <v>38680000</v>
      </c>
      <c r="G11" s="19">
        <v>36000000</v>
      </c>
      <c r="H11" s="20">
        <v>28876731</v>
      </c>
      <c r="I11" s="22">
        <v>29569938</v>
      </c>
      <c r="J11" s="23">
        <v>54000000</v>
      </c>
      <c r="K11" s="19">
        <v>57186000</v>
      </c>
      <c r="L11" s="20">
        <v>60502788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-298067703</v>
      </c>
      <c r="D14" s="19">
        <v>-363906872</v>
      </c>
      <c r="E14" s="20">
        <v>-351526521</v>
      </c>
      <c r="F14" s="21">
        <v>-419410716</v>
      </c>
      <c r="G14" s="19">
        <v>-550553518</v>
      </c>
      <c r="H14" s="20">
        <v>-609190130</v>
      </c>
      <c r="I14" s="22">
        <v>-426754922</v>
      </c>
      <c r="J14" s="23">
        <v>-506622360</v>
      </c>
      <c r="K14" s="19">
        <v>-500134375</v>
      </c>
      <c r="L14" s="20">
        <v>-531991729</v>
      </c>
    </row>
    <row r="15" spans="1:12" ht="13.5">
      <c r="A15" s="24" t="s">
        <v>28</v>
      </c>
      <c r="B15" s="18"/>
      <c r="C15" s="19">
        <v>-1652345</v>
      </c>
      <c r="D15" s="19">
        <v>-217558</v>
      </c>
      <c r="E15" s="20">
        <v>-877980</v>
      </c>
      <c r="F15" s="21"/>
      <c r="G15" s="19">
        <v>-600000</v>
      </c>
      <c r="H15" s="20">
        <v>-355144</v>
      </c>
      <c r="I15" s="22">
        <v>-557526</v>
      </c>
      <c r="J15" s="23">
        <v>-636000</v>
      </c>
      <c r="K15" s="19">
        <v>-673524</v>
      </c>
      <c r="L15" s="20">
        <v>-712588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217057540</v>
      </c>
      <c r="D17" s="27">
        <f aca="true" t="shared" si="0" ref="D17:L17">SUM(D6:D16)</f>
        <v>240084570</v>
      </c>
      <c r="E17" s="28">
        <f t="shared" si="0"/>
        <v>405983554</v>
      </c>
      <c r="F17" s="29">
        <f t="shared" si="0"/>
        <v>206420589</v>
      </c>
      <c r="G17" s="27">
        <f t="shared" si="0"/>
        <v>104499787</v>
      </c>
      <c r="H17" s="30">
        <f t="shared" si="0"/>
        <v>76990698</v>
      </c>
      <c r="I17" s="29">
        <f t="shared" si="0"/>
        <v>240937631</v>
      </c>
      <c r="J17" s="31">
        <f t="shared" si="0"/>
        <v>197702252</v>
      </c>
      <c r="K17" s="27">
        <f t="shared" si="0"/>
        <v>284859338</v>
      </c>
      <c r="L17" s="28">
        <f t="shared" si="0"/>
        <v>297629582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-166438961</v>
      </c>
      <c r="D21" s="19">
        <v>-246787000</v>
      </c>
      <c r="E21" s="20"/>
      <c r="F21" s="38">
        <v>1000000</v>
      </c>
      <c r="G21" s="39"/>
      <c r="H21" s="40"/>
      <c r="I21" s="22"/>
      <c r="J21" s="41">
        <v>2000000</v>
      </c>
      <c r="K21" s="39">
        <v>2118000</v>
      </c>
      <c r="L21" s="40">
        <v>2240844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-120228000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-100000000</v>
      </c>
      <c r="D24" s="19">
        <v>222555000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>
        <v>-258408146</v>
      </c>
      <c r="F26" s="21">
        <v>-201830000</v>
      </c>
      <c r="G26" s="19">
        <v>-204060932</v>
      </c>
      <c r="H26" s="20">
        <v>-159748124</v>
      </c>
      <c r="I26" s="22">
        <v>-182147112</v>
      </c>
      <c r="J26" s="23">
        <v>-252050001</v>
      </c>
      <c r="K26" s="19">
        <v>-292325000</v>
      </c>
      <c r="L26" s="20">
        <v>-302837760</v>
      </c>
    </row>
    <row r="27" spans="1:12" ht="13.5">
      <c r="A27" s="25" t="s">
        <v>37</v>
      </c>
      <c r="B27" s="26"/>
      <c r="C27" s="27">
        <f>SUM(C21:C26)</f>
        <v>-266438961</v>
      </c>
      <c r="D27" s="27">
        <f aca="true" t="shared" si="1" ref="D27:L27">SUM(D21:D26)</f>
        <v>-144460000</v>
      </c>
      <c r="E27" s="28">
        <f t="shared" si="1"/>
        <v>-258408146</v>
      </c>
      <c r="F27" s="29">
        <f t="shared" si="1"/>
        <v>-200830000</v>
      </c>
      <c r="G27" s="27">
        <f t="shared" si="1"/>
        <v>-204060932</v>
      </c>
      <c r="H27" s="28">
        <f t="shared" si="1"/>
        <v>-159748124</v>
      </c>
      <c r="I27" s="30">
        <f t="shared" si="1"/>
        <v>-182147112</v>
      </c>
      <c r="J27" s="31">
        <f t="shared" si="1"/>
        <v>-250050001</v>
      </c>
      <c r="K27" s="27">
        <f t="shared" si="1"/>
        <v>-290207000</v>
      </c>
      <c r="L27" s="28">
        <f t="shared" si="1"/>
        <v>-300596916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60000000</v>
      </c>
      <c r="D31" s="19">
        <v>10000000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-1247000</v>
      </c>
      <c r="D32" s="19">
        <v>-1022000</v>
      </c>
      <c r="E32" s="20">
        <v>-1045815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-48000000</v>
      </c>
      <c r="D35" s="19">
        <v>-45000000</v>
      </c>
      <c r="E35" s="20">
        <v>-28374096</v>
      </c>
      <c r="F35" s="21"/>
      <c r="G35" s="19"/>
      <c r="H35" s="20"/>
      <c r="I35" s="22">
        <v>-1868062</v>
      </c>
      <c r="J35" s="23">
        <v>-1391244</v>
      </c>
      <c r="K35" s="19">
        <v>-682661</v>
      </c>
      <c r="L35" s="20"/>
    </row>
    <row r="36" spans="1:12" ht="13.5">
      <c r="A36" s="25" t="s">
        <v>43</v>
      </c>
      <c r="B36" s="26"/>
      <c r="C36" s="27">
        <f>SUM(C31:C35)</f>
        <v>10753000</v>
      </c>
      <c r="D36" s="27">
        <f aca="true" t="shared" si="2" ref="D36:L36">SUM(D31:D35)</f>
        <v>-36022000</v>
      </c>
      <c r="E36" s="28">
        <f t="shared" si="2"/>
        <v>-29419911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-1868062</v>
      </c>
      <c r="J36" s="31">
        <f t="shared" si="2"/>
        <v>-1391244</v>
      </c>
      <c r="K36" s="27">
        <f t="shared" si="2"/>
        <v>-682661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-38628421</v>
      </c>
      <c r="D38" s="33">
        <f aca="true" t="shared" si="3" ref="D38:L38">+D17+D27+D36</f>
        <v>59602570</v>
      </c>
      <c r="E38" s="34">
        <f t="shared" si="3"/>
        <v>118155497</v>
      </c>
      <c r="F38" s="35">
        <f t="shared" si="3"/>
        <v>5590589</v>
      </c>
      <c r="G38" s="33">
        <f t="shared" si="3"/>
        <v>-99561145</v>
      </c>
      <c r="H38" s="34">
        <f t="shared" si="3"/>
        <v>-82757426</v>
      </c>
      <c r="I38" s="36">
        <f t="shared" si="3"/>
        <v>56922457</v>
      </c>
      <c r="J38" s="37">
        <f t="shared" si="3"/>
        <v>-53738993</v>
      </c>
      <c r="K38" s="33">
        <f t="shared" si="3"/>
        <v>-6030323</v>
      </c>
      <c r="L38" s="34">
        <f t="shared" si="3"/>
        <v>-2967334</v>
      </c>
    </row>
    <row r="39" spans="1:12" ht="13.5">
      <c r="A39" s="24" t="s">
        <v>45</v>
      </c>
      <c r="B39" s="18" t="s">
        <v>46</v>
      </c>
      <c r="C39" s="33">
        <v>292292699</v>
      </c>
      <c r="D39" s="33">
        <v>253664103</v>
      </c>
      <c r="E39" s="34">
        <v>313266843</v>
      </c>
      <c r="F39" s="35">
        <v>200000000</v>
      </c>
      <c r="G39" s="33">
        <v>449452490</v>
      </c>
      <c r="H39" s="34">
        <v>449452490</v>
      </c>
      <c r="I39" s="36">
        <v>431422340</v>
      </c>
      <c r="J39" s="37">
        <v>213981995</v>
      </c>
      <c r="K39" s="33">
        <v>160243005</v>
      </c>
      <c r="L39" s="34">
        <v>154212682</v>
      </c>
    </row>
    <row r="40" spans="1:12" ht="13.5">
      <c r="A40" s="43" t="s">
        <v>47</v>
      </c>
      <c r="B40" s="44" t="s">
        <v>46</v>
      </c>
      <c r="C40" s="45">
        <v>253664278</v>
      </c>
      <c r="D40" s="45">
        <v>313266673</v>
      </c>
      <c r="E40" s="46">
        <v>431422340</v>
      </c>
      <c r="F40" s="47">
        <v>205590589</v>
      </c>
      <c r="G40" s="45">
        <v>349891345</v>
      </c>
      <c r="H40" s="46">
        <v>366695064</v>
      </c>
      <c r="I40" s="48">
        <v>488344797</v>
      </c>
      <c r="J40" s="49">
        <v>160243005</v>
      </c>
      <c r="K40" s="45">
        <v>154212682</v>
      </c>
      <c r="L40" s="46">
        <v>151245348</v>
      </c>
    </row>
    <row r="41" spans="1:12" ht="13.5">
      <c r="A41" s="50" t="s">
        <v>75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2018-06-04T15:23:25Z</dcterms:created>
  <dcterms:modified xsi:type="dcterms:W3CDTF">2018-06-04T15:24:15Z</dcterms:modified>
  <cp:category/>
  <cp:version/>
  <cp:contentType/>
  <cp:contentStatus/>
</cp:coreProperties>
</file>