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'DC30'!$A$1:$L$43</definedName>
    <definedName name="_xlnm.Print_Area" localSheetId="15">'DC31'!$A$1:$L$43</definedName>
    <definedName name="_xlnm.Print_Area" localSheetId="20">'DC32'!$A$1:$L$43</definedName>
    <definedName name="_xlnm.Print_Area" localSheetId="1">'MP301'!$A$1:$L$43</definedName>
    <definedName name="_xlnm.Print_Area" localSheetId="2">'MP302'!$A$1:$L$43</definedName>
    <definedName name="_xlnm.Print_Area" localSheetId="3">'MP303'!$A$1:$L$43</definedName>
    <definedName name="_xlnm.Print_Area" localSheetId="4">'MP304'!$A$1:$L$43</definedName>
    <definedName name="_xlnm.Print_Area" localSheetId="5">'MP305'!$A$1:$L$43</definedName>
    <definedName name="_xlnm.Print_Area" localSheetId="6">'MP306'!$A$1:$L$43</definedName>
    <definedName name="_xlnm.Print_Area" localSheetId="7">'MP307'!$A$1:$L$43</definedName>
    <definedName name="_xlnm.Print_Area" localSheetId="9">'MP311'!$A$1:$L$43</definedName>
    <definedName name="_xlnm.Print_Area" localSheetId="10">'MP312'!$A$1:$L$43</definedName>
    <definedName name="_xlnm.Print_Area" localSheetId="11">'MP313'!$A$1:$L$43</definedName>
    <definedName name="_xlnm.Print_Area" localSheetId="12">'MP314'!$A$1:$L$43</definedName>
    <definedName name="_xlnm.Print_Area" localSheetId="13">'MP315'!$A$1:$L$43</definedName>
    <definedName name="_xlnm.Print_Area" localSheetId="14">'MP316'!$A$1:$L$43</definedName>
    <definedName name="_xlnm.Print_Area" localSheetId="16">'MP321'!$A$1:$L$43</definedName>
    <definedName name="_xlnm.Print_Area" localSheetId="17">'MP324'!$A$1:$L$43</definedName>
    <definedName name="_xlnm.Print_Area" localSheetId="18">'MP325'!$A$1:$L$43</definedName>
    <definedName name="_xlnm.Print_Area" localSheetId="19">'MP326'!$A$1:$L$43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<sst xmlns="http://schemas.openxmlformats.org/spreadsheetml/2006/main" count="1281" uniqueCount="71">
  <si>
    <t>Mpumalanga: Albert Luthuli(MP301)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</si>
  <si>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</si>
  <si>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</si>
  <si>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</si>
  <si>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</si>
  <si>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</si>
  <si>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</si>
  <si>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</si>
  <si>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</si>
  <si>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</si>
  <si>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</si>
  <si>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</si>
  <si>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</si>
  <si>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</si>
  <si>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</si>
  <si>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</si>
  <si>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</si>
  <si>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</si>
  <si>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</si>
  <si>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</si>
  <si>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</si>
  <si>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</si>
  <si>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</si>
  <si>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</si>
  <si>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</si>
  <si>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</si>
  <si>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</si>
  <si>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</si>
  <si>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</si>
  <si>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</si>
  <si>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</si>
  <si>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</si>
  <si>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</si>
  <si>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</si>
  <si>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</si>
  <si>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</si>
  <si>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</si>
  <si>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</si>
  <si>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</si>
  <si>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</si>
  <si>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</si>
  <si>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</si>
  <si>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</si>
  <si>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</si>
  <si>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</si>
  <si>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</si>
  <si>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</si>
  <si>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</si>
  <si>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Mpumalanga: Msukaligwa(MP302) - REVIEW - Table A7 Budgeted Cash Flows for 4th Quarter ended 30 June 2017 (Figures Finalised as at 2018/05/07)</t>
  </si>
  <si>
    <t>Mpumalanga: Mkhondo(MP303) - REVIEW - Table A7 Budgeted Cash Flows for 4th Quarter ended 30 June 2017 (Figures Finalised as at 2018/05/07)</t>
  </si>
  <si>
    <t>Mpumalanga: Pixley Ka Seme (MP)(MP304) - REVIEW - Table A7 Budgeted Cash Flows for 4th Quarter ended 30 June 2017 (Figures Finalised as at 2018/05/07)</t>
  </si>
  <si>
    <t>Mpumalanga: Lekwa(MP305) - REVIEW - Table A7 Budgeted Cash Flows for 4th Quarter ended 30 June 2017 (Figures Finalised as at 2018/05/07)</t>
  </si>
  <si>
    <t>Mpumalanga: Dipaleseng(MP306) - REVIEW - Table A7 Budgeted Cash Flows for 4th Quarter ended 30 June 2017 (Figures Finalised as at 2018/05/07)</t>
  </si>
  <si>
    <t>Mpumalanga: Govan Mbeki(MP307) - REVIEW - Table A7 Budgeted Cash Flows for 4th Quarter ended 30 June 2017 (Figures Finalised as at 2018/05/07)</t>
  </si>
  <si>
    <t>Mpumalanga: Gert Sibande(DC30) - REVIEW - Table A7 Budgeted Cash Flows for 4th Quarter ended 30 June 2017 (Figures Finalised as at 2018/05/07)</t>
  </si>
  <si>
    <t>Mpumalanga: Victor Khanye(MP311) - REVIEW - Table A7 Budgeted Cash Flows for 4th Quarter ended 30 June 2017 (Figures Finalised as at 2018/05/07)</t>
  </si>
  <si>
    <t>Mpumalanga: Emalahleni (Mp)(MP312) - REVIEW - Table A7 Budgeted Cash Flows for 4th Quarter ended 30 June 2017 (Figures Finalised as at 2018/05/07)</t>
  </si>
  <si>
    <t>Mpumalanga: Steve Tshwete(MP313) - REVIEW - Table A7 Budgeted Cash Flows for 4th Quarter ended 30 June 2017 (Figures Finalised as at 2018/05/07)</t>
  </si>
  <si>
    <t>Mpumalanga: Emakhazeni(MP314) - REVIEW - Table A7 Budgeted Cash Flows for 4th Quarter ended 30 June 2017 (Figures Finalised as at 2018/05/07)</t>
  </si>
  <si>
    <t>Mpumalanga: Thembisile Hani(MP315) - REVIEW - Table A7 Budgeted Cash Flows for 4th Quarter ended 30 June 2017 (Figures Finalised as at 2018/05/07)</t>
  </si>
  <si>
    <t>Mpumalanga: Dr J.S. Moroka(MP316) - REVIEW - Table A7 Budgeted Cash Flows for 4th Quarter ended 30 June 2017 (Figures Finalised as at 2018/05/07)</t>
  </si>
  <si>
    <t>Mpumalanga: Nkangala(DC31) - REVIEW - Table A7 Budgeted Cash Flows for 4th Quarter ended 30 June 2017 (Figures Finalised as at 2018/05/07)</t>
  </si>
  <si>
    <t>Mpumalanga: Thaba Chweu(MP321) - REVIEW - Table A7 Budgeted Cash Flows for 4th Quarter ended 30 June 2017 (Figures Finalised as at 2018/05/07)</t>
  </si>
  <si>
    <t>Mpumalanga: Nkomazi(MP324) - REVIEW - Table A7 Budgeted Cash Flows for 4th Quarter ended 30 June 2017 (Figures Finalised as at 2018/05/07)</t>
  </si>
  <si>
    <t>Mpumalanga: Bushbuckridge(MP325) - REVIEW - Table A7 Budgeted Cash Flows for 4th Quarter ended 30 June 2017 (Figures Finalised as at 2018/05/07)</t>
  </si>
  <si>
    <t>Mpumalanga: City of Mbombela(MP326) - REVIEW - Table A7 Budgeted Cash Flows for 4th Quarter ended 30 June 2017 (Figures Finalised as at 2018/05/07)</t>
  </si>
  <si>
    <t>Mpumalanga: Ehlanzeni(DC32)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</si>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</sst>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1175796905</v>
      </c>
      <c r="D6" s="19">
        <v>1258342520</v>
      </c>
      <c r="E6" s="20">
        <v>1202126765</v>
      </c>
      <c r="F6" s="21">
        <v>1781453776</v>
      </c>
      <c r="G6" s="19">
        <v>1842183211</v>
      </c>
      <c r="H6" s="20">
        <v>1795768405</v>
      </c>
      <c r="I6" s="22">
        <v>1899408601</v>
      </c>
      <c r="J6" s="23">
        <v>2066147565</v>
      </c>
      <c r="K6" s="19">
        <v>2174230105</v>
      </c>
      <c r="L6" s="20">
        <v>2309565728</v>
      </c>
    </row>
    <row r="7" spans="1:12" ht="13.5">
      <c r="A7" s="24" t="s">
        <v>19</v>
      </c>
      <c r="B7" s="18"/>
      <c r="C7" s="19">
        <v>3367784187</v>
      </c>
      <c r="D7" s="19">
        <v>3714984618</v>
      </c>
      <c r="E7" s="20">
        <v>3982377545</v>
      </c>
      <c r="F7" s="21">
        <v>5840036017</v>
      </c>
      <c r="G7" s="19">
        <v>5779631860</v>
      </c>
      <c r="H7" s="20">
        <v>4821245867</v>
      </c>
      <c r="I7" s="22">
        <v>5312066125</v>
      </c>
      <c r="J7" s="23">
        <v>6150919588</v>
      </c>
      <c r="K7" s="19">
        <v>6587331021</v>
      </c>
      <c r="L7" s="20">
        <v>7049734543</v>
      </c>
    </row>
    <row r="8" spans="1:12" ht="13.5">
      <c r="A8" s="24" t="s">
        <v>20</v>
      </c>
      <c r="B8" s="18"/>
      <c r="C8" s="19">
        <v>1063008040</v>
      </c>
      <c r="D8" s="19">
        <v>932633723</v>
      </c>
      <c r="E8" s="20">
        <v>862854841</v>
      </c>
      <c r="F8" s="21">
        <v>879750971</v>
      </c>
      <c r="G8" s="19">
        <v>749057999</v>
      </c>
      <c r="H8" s="20">
        <v>2320400689</v>
      </c>
      <c r="I8" s="22">
        <v>1231363588</v>
      </c>
      <c r="J8" s="23">
        <v>836242707</v>
      </c>
      <c r="K8" s="19">
        <v>873301048</v>
      </c>
      <c r="L8" s="20">
        <v>903294884</v>
      </c>
    </row>
    <row r="9" spans="1:12" ht="13.5">
      <c r="A9" s="24" t="s">
        <v>21</v>
      </c>
      <c r="B9" s="18" t="s">
        <v>22</v>
      </c>
      <c r="C9" s="19">
        <v>3692915662</v>
      </c>
      <c r="D9" s="19">
        <v>3962480254</v>
      </c>
      <c r="E9" s="20">
        <v>4390895843</v>
      </c>
      <c r="F9" s="21">
        <v>5069655594</v>
      </c>
      <c r="G9" s="19">
        <v>4902516397</v>
      </c>
      <c r="H9" s="20">
        <v>4535019583</v>
      </c>
      <c r="I9" s="22">
        <v>4413642978</v>
      </c>
      <c r="J9" s="23">
        <v>5510331126</v>
      </c>
      <c r="K9" s="19">
        <v>5956391468</v>
      </c>
      <c r="L9" s="20">
        <v>6488126048</v>
      </c>
    </row>
    <row r="10" spans="1:12" ht="13.5">
      <c r="A10" s="24" t="s">
        <v>23</v>
      </c>
      <c r="B10" s="18" t="s">
        <v>22</v>
      </c>
      <c r="C10" s="19">
        <v>1154044878</v>
      </c>
      <c r="D10" s="19">
        <v>1260274106</v>
      </c>
      <c r="E10" s="20">
        <v>1615346082</v>
      </c>
      <c r="F10" s="21">
        <v>2567625271</v>
      </c>
      <c r="G10" s="19">
        <v>2651437630</v>
      </c>
      <c r="H10" s="20">
        <v>2469264815</v>
      </c>
      <c r="I10" s="22">
        <v>2636922914</v>
      </c>
      <c r="J10" s="23">
        <v>2570723535</v>
      </c>
      <c r="K10" s="19">
        <v>2418563039</v>
      </c>
      <c r="L10" s="20">
        <v>2677985224</v>
      </c>
    </row>
    <row r="11" spans="1:12" ht="13.5">
      <c r="A11" s="24" t="s">
        <v>24</v>
      </c>
      <c r="B11" s="18"/>
      <c r="C11" s="19">
        <v>222851302</v>
      </c>
      <c r="D11" s="19">
        <v>260420837</v>
      </c>
      <c r="E11" s="20">
        <v>248595547</v>
      </c>
      <c r="F11" s="21">
        <v>332276823</v>
      </c>
      <c r="G11" s="19">
        <v>345826784</v>
      </c>
      <c r="H11" s="20">
        <v>552445725</v>
      </c>
      <c r="I11" s="22">
        <v>292816275</v>
      </c>
      <c r="J11" s="23">
        <v>391433439</v>
      </c>
      <c r="K11" s="19">
        <v>396699471</v>
      </c>
      <c r="L11" s="20">
        <v>421969374</v>
      </c>
    </row>
    <row r="12" spans="1:12" ht="13.5">
      <c r="A12" s="24" t="s">
        <v>25</v>
      </c>
      <c r="B12" s="18"/>
      <c r="C12" s="19">
        <v>37848</v>
      </c>
      <c r="D12" s="19">
        <v>119247</v>
      </c>
      <c r="E12" s="20">
        <v>290497</v>
      </c>
      <c r="F12" s="21">
        <v>181828</v>
      </c>
      <c r="G12" s="19">
        <v>181829</v>
      </c>
      <c r="H12" s="20">
        <v>136704</v>
      </c>
      <c r="I12" s="22">
        <v>276467</v>
      </c>
      <c r="J12" s="23">
        <v>195152</v>
      </c>
      <c r="K12" s="19">
        <v>206676</v>
      </c>
      <c r="L12" s="20">
        <v>219431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-7974741632</v>
      </c>
      <c r="D14" s="19">
        <v>-8532406792</v>
      </c>
      <c r="E14" s="20">
        <v>-9486509946</v>
      </c>
      <c r="F14" s="21">
        <v>-11939197437</v>
      </c>
      <c r="G14" s="19">
        <v>-12645246342</v>
      </c>
      <c r="H14" s="20">
        <v>-13871069965</v>
      </c>
      <c r="I14" s="22">
        <v>-12012831300</v>
      </c>
      <c r="J14" s="23">
        <v>-14122598444</v>
      </c>
      <c r="K14" s="19">
        <v>-14911069532</v>
      </c>
      <c r="L14" s="20">
        <v>-15663433027</v>
      </c>
    </row>
    <row r="15" spans="1:12" ht="13.5">
      <c r="A15" s="24" t="s">
        <v>28</v>
      </c>
      <c r="B15" s="18"/>
      <c r="C15" s="19">
        <v>-188584271</v>
      </c>
      <c r="D15" s="19">
        <v>-272374627</v>
      </c>
      <c r="E15" s="20">
        <v>-315983073</v>
      </c>
      <c r="F15" s="21">
        <v>-706912545</v>
      </c>
      <c r="G15" s="19">
        <v>-249014251</v>
      </c>
      <c r="H15" s="20">
        <v>-162692811</v>
      </c>
      <c r="I15" s="22">
        <v>-214361552</v>
      </c>
      <c r="J15" s="23">
        <v>-249658561</v>
      </c>
      <c r="K15" s="19">
        <v>-266450049</v>
      </c>
      <c r="L15" s="20">
        <v>-283193958</v>
      </c>
    </row>
    <row r="16" spans="1:12" ht="13.5">
      <c r="A16" s="24" t="s">
        <v>29</v>
      </c>
      <c r="B16" s="18" t="s">
        <v>22</v>
      </c>
      <c r="C16" s="19">
        <v>-588207280</v>
      </c>
      <c r="D16" s="19">
        <v>-436444704</v>
      </c>
      <c r="E16" s="20">
        <v>-417089004</v>
      </c>
      <c r="F16" s="21">
        <v>-896646894</v>
      </c>
      <c r="G16" s="19">
        <v>-633274178</v>
      </c>
      <c r="H16" s="20">
        <v>-358398061</v>
      </c>
      <c r="I16" s="22">
        <v>-372982866</v>
      </c>
      <c r="J16" s="23">
        <v>-586972637</v>
      </c>
      <c r="K16" s="19">
        <v>-620529528</v>
      </c>
      <c r="L16" s="20">
        <v>-807414677</v>
      </c>
    </row>
    <row r="17" spans="1:12" ht="13.5">
      <c r="A17" s="25" t="s">
        <v>30</v>
      </c>
      <c r="B17" s="26"/>
      <c r="C17" s="27">
        <f>SUM(C6:C16)</f>
        <v>1924905639</v>
      </c>
      <c r="D17" s="27">
        <f aca="true" t="shared" si="0" ref="D17:L17">SUM(D6:D16)</f>
        <v>2148029182</v>
      </c>
      <c r="E17" s="28">
        <f t="shared" si="0"/>
        <v>2082905097</v>
      </c>
      <c r="F17" s="29">
        <f t="shared" si="0"/>
        <v>2928223404</v>
      </c>
      <c r="G17" s="27">
        <f t="shared" si="0"/>
        <v>2743300939</v>
      </c>
      <c r="H17" s="30">
        <f t="shared" si="0"/>
        <v>2102120951</v>
      </c>
      <c r="I17" s="29">
        <f t="shared" si="0"/>
        <v>3186321230</v>
      </c>
      <c r="J17" s="31">
        <f t="shared" si="0"/>
        <v>2566763470</v>
      </c>
      <c r="K17" s="27">
        <f t="shared" si="0"/>
        <v>2608673719</v>
      </c>
      <c r="L17" s="28">
        <f t="shared" si="0"/>
        <v>3096853570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-120058080</v>
      </c>
      <c r="D21" s="19">
        <v>29220409</v>
      </c>
      <c r="E21" s="20">
        <v>55384059</v>
      </c>
      <c r="F21" s="38">
        <v>15070000</v>
      </c>
      <c r="G21" s="39">
        <v>15920004</v>
      </c>
      <c r="H21" s="40">
        <v>19280545</v>
      </c>
      <c r="I21" s="22">
        <v>79648269</v>
      </c>
      <c r="J21" s="41">
        <v>81383720</v>
      </c>
      <c r="K21" s="39">
        <v>83017791</v>
      </c>
      <c r="L21" s="40">
        <v>86530829</v>
      </c>
    </row>
    <row r="22" spans="1:12" ht="13.5">
      <c r="A22" s="24" t="s">
        <v>33</v>
      </c>
      <c r="B22" s="18"/>
      <c r="C22" s="19">
        <v>-478825</v>
      </c>
      <c r="D22" s="39">
        <v>64650245</v>
      </c>
      <c r="E22" s="40">
        <v>-6021733</v>
      </c>
      <c r="F22" s="21"/>
      <c r="G22" s="19"/>
      <c r="H22" s="20">
        <v>32876369</v>
      </c>
      <c r="I22" s="22">
        <v>223766</v>
      </c>
      <c r="J22" s="23">
        <v>235632213</v>
      </c>
      <c r="K22" s="19">
        <v>223803387</v>
      </c>
      <c r="L22" s="20">
        <v>242989013</v>
      </c>
    </row>
    <row r="23" spans="1:12" ht="13.5">
      <c r="A23" s="24" t="s">
        <v>34</v>
      </c>
      <c r="B23" s="18"/>
      <c r="C23" s="39">
        <v>-203281</v>
      </c>
      <c r="D23" s="19">
        <v>-5371212</v>
      </c>
      <c r="E23" s="20">
        <v>-378064</v>
      </c>
      <c r="F23" s="38">
        <v>126936396</v>
      </c>
      <c r="G23" s="39"/>
      <c r="H23" s="40"/>
      <c r="I23" s="22">
        <v>345136</v>
      </c>
      <c r="J23" s="41">
        <v>119260121</v>
      </c>
      <c r="K23" s="39">
        <v>130575127</v>
      </c>
      <c r="L23" s="40">
        <v>125590549</v>
      </c>
    </row>
    <row r="24" spans="1:12" ht="13.5">
      <c r="A24" s="24" t="s">
        <v>35</v>
      </c>
      <c r="B24" s="18"/>
      <c r="C24" s="19">
        <v>-23090682</v>
      </c>
      <c r="D24" s="19">
        <v>-54549163</v>
      </c>
      <c r="E24" s="20">
        <v>5778517</v>
      </c>
      <c r="F24" s="21">
        <v>-145800000</v>
      </c>
      <c r="G24" s="19">
        <v>84200000</v>
      </c>
      <c r="H24" s="20">
        <v>-77000000</v>
      </c>
      <c r="I24" s="22">
        <v>-3784810</v>
      </c>
      <c r="J24" s="23">
        <v>14015907</v>
      </c>
      <c r="K24" s="19">
        <v>-22372542</v>
      </c>
      <c r="L24" s="20">
        <v>-4798865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-1834489104</v>
      </c>
      <c r="D26" s="19">
        <v>-2021748162</v>
      </c>
      <c r="E26" s="20">
        <v>-2084274529</v>
      </c>
      <c r="F26" s="21">
        <v>-3133213200</v>
      </c>
      <c r="G26" s="19">
        <v>-3068804925</v>
      </c>
      <c r="H26" s="20">
        <v>-2246037271</v>
      </c>
      <c r="I26" s="22">
        <v>-2812954702</v>
      </c>
      <c r="J26" s="23">
        <v>-3033940329</v>
      </c>
      <c r="K26" s="19">
        <v>-2614529940</v>
      </c>
      <c r="L26" s="20">
        <v>-2772182766</v>
      </c>
    </row>
    <row r="27" spans="1:12" ht="13.5">
      <c r="A27" s="25" t="s">
        <v>37</v>
      </c>
      <c r="B27" s="26"/>
      <c r="C27" s="27">
        <f>SUM(C21:C26)</f>
        <v>-1978319972</v>
      </c>
      <c r="D27" s="27">
        <f aca="true" t="shared" si="1" ref="D27:L27">SUM(D21:D26)</f>
        <v>-1987797883</v>
      </c>
      <c r="E27" s="28">
        <f t="shared" si="1"/>
        <v>-2029511750</v>
      </c>
      <c r="F27" s="29">
        <f t="shared" si="1"/>
        <v>-3137006804</v>
      </c>
      <c r="G27" s="27">
        <f t="shared" si="1"/>
        <v>-2968684921</v>
      </c>
      <c r="H27" s="28">
        <f t="shared" si="1"/>
        <v>-2270880357</v>
      </c>
      <c r="I27" s="30">
        <f t="shared" si="1"/>
        <v>-2736522341</v>
      </c>
      <c r="J27" s="31">
        <f t="shared" si="1"/>
        <v>-2583648368</v>
      </c>
      <c r="K27" s="27">
        <f t="shared" si="1"/>
        <v>-2199506177</v>
      </c>
      <c r="L27" s="28">
        <f t="shared" si="1"/>
        <v>-2321871240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16737348</v>
      </c>
      <c r="D31" s="19">
        <v>58335687</v>
      </c>
      <c r="E31" s="20">
        <v>-75802683</v>
      </c>
      <c r="F31" s="21"/>
      <c r="G31" s="19">
        <v>20000000</v>
      </c>
      <c r="H31" s="20"/>
      <c r="I31" s="22">
        <v>17996311</v>
      </c>
      <c r="J31" s="23"/>
      <c r="K31" s="19"/>
      <c r="L31" s="20"/>
    </row>
    <row r="32" spans="1:12" ht="13.5">
      <c r="A32" s="24" t="s">
        <v>40</v>
      </c>
      <c r="B32" s="18"/>
      <c r="C32" s="19">
        <v>3505976</v>
      </c>
      <c r="D32" s="19">
        <v>2426164</v>
      </c>
      <c r="E32" s="20">
        <v>-13205739</v>
      </c>
      <c r="F32" s="21">
        <v>224162140</v>
      </c>
      <c r="G32" s="19"/>
      <c r="H32" s="20"/>
      <c r="I32" s="22">
        <v>61183665</v>
      </c>
      <c r="J32" s="23">
        <v>134790000</v>
      </c>
      <c r="K32" s="19">
        <v>167220000</v>
      </c>
      <c r="L32" s="20">
        <v>181844000</v>
      </c>
    </row>
    <row r="33" spans="1:12" ht="13.5">
      <c r="A33" s="24" t="s">
        <v>41</v>
      </c>
      <c r="B33" s="18"/>
      <c r="C33" s="19">
        <v>176820</v>
      </c>
      <c r="D33" s="19">
        <v>3606020</v>
      </c>
      <c r="E33" s="20">
        <v>-8913105</v>
      </c>
      <c r="F33" s="21">
        <v>18625875</v>
      </c>
      <c r="G33" s="39">
        <v>15778759</v>
      </c>
      <c r="H33" s="40">
        <v>9368811</v>
      </c>
      <c r="I33" s="42">
        <v>-6898444</v>
      </c>
      <c r="J33" s="23">
        <v>5765991</v>
      </c>
      <c r="K33" s="19">
        <v>6342502</v>
      </c>
      <c r="L33" s="20">
        <v>6849902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-63538702</v>
      </c>
      <c r="D35" s="19">
        <v>-94020281</v>
      </c>
      <c r="E35" s="20">
        <v>-68819355</v>
      </c>
      <c r="F35" s="21">
        <v>-84031799</v>
      </c>
      <c r="G35" s="19">
        <v>-134002268</v>
      </c>
      <c r="H35" s="20">
        <v>-52019973</v>
      </c>
      <c r="I35" s="22">
        <v>-518597765</v>
      </c>
      <c r="J35" s="23">
        <v>-66057119</v>
      </c>
      <c r="K35" s="19">
        <v>-72758039</v>
      </c>
      <c r="L35" s="20">
        <v>-76887359</v>
      </c>
    </row>
    <row r="36" spans="1:12" ht="13.5">
      <c r="A36" s="25" t="s">
        <v>43</v>
      </c>
      <c r="B36" s="26"/>
      <c r="C36" s="27">
        <f>SUM(C31:C35)</f>
        <v>-43118558</v>
      </c>
      <c r="D36" s="27">
        <f aca="true" t="shared" si="2" ref="D36:L36">SUM(D31:D35)</f>
        <v>-29652410</v>
      </c>
      <c r="E36" s="28">
        <f t="shared" si="2"/>
        <v>-166740882</v>
      </c>
      <c r="F36" s="29">
        <f t="shared" si="2"/>
        <v>158756216</v>
      </c>
      <c r="G36" s="27">
        <f t="shared" si="2"/>
        <v>-98223509</v>
      </c>
      <c r="H36" s="28">
        <f t="shared" si="2"/>
        <v>-42651162</v>
      </c>
      <c r="I36" s="30">
        <f t="shared" si="2"/>
        <v>-446316233</v>
      </c>
      <c r="J36" s="31">
        <f t="shared" si="2"/>
        <v>74498872</v>
      </c>
      <c r="K36" s="27">
        <f t="shared" si="2"/>
        <v>100804463</v>
      </c>
      <c r="L36" s="28">
        <f t="shared" si="2"/>
        <v>111806543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-96532891</v>
      </c>
      <c r="D38" s="33">
        <f aca="true" t="shared" si="3" ref="D38:L38">+D17+D27+D36</f>
        <v>130578889</v>
      </c>
      <c r="E38" s="34">
        <f t="shared" si="3"/>
        <v>-113347535</v>
      </c>
      <c r="F38" s="35">
        <f t="shared" si="3"/>
        <v>-50027184</v>
      </c>
      <c r="G38" s="33">
        <f t="shared" si="3"/>
        <v>-323607491</v>
      </c>
      <c r="H38" s="34">
        <f t="shared" si="3"/>
        <v>-211410568</v>
      </c>
      <c r="I38" s="36">
        <f t="shared" si="3"/>
        <v>3482656</v>
      </c>
      <c r="J38" s="37">
        <f t="shared" si="3"/>
        <v>57613974</v>
      </c>
      <c r="K38" s="33">
        <f t="shared" si="3"/>
        <v>509972005</v>
      </c>
      <c r="L38" s="34">
        <f t="shared" si="3"/>
        <v>886788873</v>
      </c>
    </row>
    <row r="39" spans="1:12" ht="13.5">
      <c r="A39" s="24" t="s">
        <v>45</v>
      </c>
      <c r="B39" s="18" t="s">
        <v>46</v>
      </c>
      <c r="C39" s="33">
        <v>1118410859</v>
      </c>
      <c r="D39" s="33">
        <v>936210037</v>
      </c>
      <c r="E39" s="34">
        <v>1204743835</v>
      </c>
      <c r="F39" s="35">
        <v>1220708303</v>
      </c>
      <c r="G39" s="33">
        <v>1215810002</v>
      </c>
      <c r="H39" s="34">
        <v>1128310963</v>
      </c>
      <c r="I39" s="36">
        <v>1117753369</v>
      </c>
      <c r="J39" s="37">
        <v>1086137250</v>
      </c>
      <c r="K39" s="33">
        <v>1143751222</v>
      </c>
      <c r="L39" s="34">
        <v>1653723227</v>
      </c>
    </row>
    <row r="40" spans="1:12" ht="13.5">
      <c r="A40" s="43" t="s">
        <v>47</v>
      </c>
      <c r="B40" s="44" t="s">
        <v>46</v>
      </c>
      <c r="C40" s="45">
        <v>1021877966</v>
      </c>
      <c r="D40" s="45">
        <v>1066788926</v>
      </c>
      <c r="E40" s="46">
        <v>1091396301</v>
      </c>
      <c r="F40" s="47">
        <v>1170681115</v>
      </c>
      <c r="G40" s="45">
        <v>892202507</v>
      </c>
      <c r="H40" s="46">
        <v>994261072</v>
      </c>
      <c r="I40" s="48">
        <v>1121236027</v>
      </c>
      <c r="J40" s="49">
        <v>1143751222</v>
      </c>
      <c r="K40" s="45">
        <v>1653723227</v>
      </c>
      <c r="L40" s="46">
        <v>2540512100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124102418</v>
      </c>
      <c r="D6" s="19">
        <v>57749202</v>
      </c>
      <c r="E6" s="20">
        <v>65042214</v>
      </c>
      <c r="F6" s="21">
        <v>65023400</v>
      </c>
      <c r="G6" s="19">
        <v>65023400</v>
      </c>
      <c r="H6" s="20">
        <v>75458611</v>
      </c>
      <c r="I6" s="22"/>
      <c r="J6" s="23">
        <v>73029168</v>
      </c>
      <c r="K6" s="19">
        <v>76955705</v>
      </c>
      <c r="L6" s="20">
        <v>81435477</v>
      </c>
    </row>
    <row r="7" spans="1:12" ht="13.5">
      <c r="A7" s="24" t="s">
        <v>19</v>
      </c>
      <c r="B7" s="18"/>
      <c r="C7" s="19">
        <v>160822238</v>
      </c>
      <c r="D7" s="19">
        <v>272892265</v>
      </c>
      <c r="E7" s="20">
        <v>218001443</v>
      </c>
      <c r="F7" s="21">
        <v>258516984</v>
      </c>
      <c r="G7" s="19">
        <v>258516984</v>
      </c>
      <c r="H7" s="20">
        <v>248794266</v>
      </c>
      <c r="I7" s="22">
        <v>227711117</v>
      </c>
      <c r="J7" s="23">
        <v>229607088</v>
      </c>
      <c r="K7" s="19">
        <v>242005862</v>
      </c>
      <c r="L7" s="20">
        <v>255074179</v>
      </c>
    </row>
    <row r="8" spans="1:12" ht="13.5">
      <c r="A8" s="24" t="s">
        <v>20</v>
      </c>
      <c r="B8" s="18"/>
      <c r="C8" s="19">
        <v>114881839</v>
      </c>
      <c r="D8" s="19">
        <v>25990583</v>
      </c>
      <c r="E8" s="20">
        <v>19267973</v>
      </c>
      <c r="F8" s="21">
        <v>29035992</v>
      </c>
      <c r="G8" s="19">
        <v>29035992</v>
      </c>
      <c r="H8" s="20">
        <v>7513781</v>
      </c>
      <c r="I8" s="22">
        <v>18115089</v>
      </c>
      <c r="J8" s="23">
        <v>22309908</v>
      </c>
      <c r="K8" s="19">
        <v>23581571</v>
      </c>
      <c r="L8" s="20">
        <v>24943211</v>
      </c>
    </row>
    <row r="9" spans="1:12" ht="13.5">
      <c r="A9" s="24" t="s">
        <v>21</v>
      </c>
      <c r="B9" s="18" t="s">
        <v>22</v>
      </c>
      <c r="C9" s="19">
        <v>81741960</v>
      </c>
      <c r="D9" s="19">
        <v>63499000</v>
      </c>
      <c r="E9" s="20">
        <v>74067743</v>
      </c>
      <c r="F9" s="21">
        <v>75873996</v>
      </c>
      <c r="G9" s="19">
        <v>75873996</v>
      </c>
      <c r="H9" s="20">
        <v>31193205</v>
      </c>
      <c r="I9" s="22">
        <v>114991000</v>
      </c>
      <c r="J9" s="23">
        <v>114006000</v>
      </c>
      <c r="K9" s="19">
        <v>125714001</v>
      </c>
      <c r="L9" s="20">
        <v>142034001</v>
      </c>
    </row>
    <row r="10" spans="1:12" ht="13.5">
      <c r="A10" s="24" t="s">
        <v>23</v>
      </c>
      <c r="B10" s="18" t="s">
        <v>22</v>
      </c>
      <c r="C10" s="19">
        <v>14102709</v>
      </c>
      <c r="D10" s="19">
        <v>26161163</v>
      </c>
      <c r="E10" s="20">
        <v>45981001</v>
      </c>
      <c r="F10" s="21"/>
      <c r="G10" s="19"/>
      <c r="H10" s="20">
        <v>20452796</v>
      </c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22297968</v>
      </c>
      <c r="D11" s="19">
        <v>812300</v>
      </c>
      <c r="E11" s="20">
        <v>1016645</v>
      </c>
      <c r="F11" s="21">
        <v>26638992</v>
      </c>
      <c r="G11" s="19">
        <v>26638992</v>
      </c>
      <c r="H11" s="20">
        <v>36178489</v>
      </c>
      <c r="I11" s="22">
        <v>1220531</v>
      </c>
      <c r="J11" s="23">
        <v>30733020</v>
      </c>
      <c r="K11" s="19">
        <v>32484802</v>
      </c>
      <c r="L11" s="20">
        <v>34174012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-505258085</v>
      </c>
      <c r="D14" s="19">
        <v>-373158754</v>
      </c>
      <c r="E14" s="20">
        <v>-435520732</v>
      </c>
      <c r="F14" s="21">
        <v>-448548996</v>
      </c>
      <c r="G14" s="19">
        <v>-448548996</v>
      </c>
      <c r="H14" s="20">
        <v>-626716860</v>
      </c>
      <c r="I14" s="22">
        <v>-343398577</v>
      </c>
      <c r="J14" s="23">
        <v>-364111524</v>
      </c>
      <c r="K14" s="19">
        <v>-379165082</v>
      </c>
      <c r="L14" s="20">
        <v>-400269665</v>
      </c>
    </row>
    <row r="15" spans="1:12" ht="13.5">
      <c r="A15" s="24" t="s">
        <v>28</v>
      </c>
      <c r="B15" s="18"/>
      <c r="C15" s="19">
        <v>-4311189</v>
      </c>
      <c r="D15" s="19">
        <v>-1967798</v>
      </c>
      <c r="E15" s="20">
        <v>-1625933</v>
      </c>
      <c r="F15" s="21">
        <v>-2587992</v>
      </c>
      <c r="G15" s="19">
        <v>-2587992</v>
      </c>
      <c r="H15" s="20">
        <v>-1987925</v>
      </c>
      <c r="I15" s="22">
        <v>-1154269</v>
      </c>
      <c r="J15" s="23">
        <v>-1599144</v>
      </c>
      <c r="K15" s="19">
        <v>-1690287</v>
      </c>
      <c r="L15" s="20">
        <v>-1784939</v>
      </c>
    </row>
    <row r="16" spans="1:12" ht="13.5">
      <c r="A16" s="24" t="s">
        <v>29</v>
      </c>
      <c r="B16" s="18" t="s">
        <v>22</v>
      </c>
      <c r="C16" s="19">
        <v>-10878039</v>
      </c>
      <c r="D16" s="19"/>
      <c r="E16" s="20"/>
      <c r="F16" s="21">
        <v>-3939996</v>
      </c>
      <c r="G16" s="19">
        <v>-3939996</v>
      </c>
      <c r="H16" s="20">
        <v>-1017638</v>
      </c>
      <c r="I16" s="22"/>
      <c r="J16" s="23">
        <v>-38564748</v>
      </c>
      <c r="K16" s="19">
        <v>-43035516</v>
      </c>
      <c r="L16" s="20">
        <v>-52598928</v>
      </c>
    </row>
    <row r="17" spans="1:12" ht="13.5">
      <c r="A17" s="25" t="s">
        <v>30</v>
      </c>
      <c r="B17" s="26"/>
      <c r="C17" s="27">
        <f>SUM(C6:C16)</f>
        <v>-2498181</v>
      </c>
      <c r="D17" s="27">
        <f aca="true" t="shared" si="0" ref="D17:L17">SUM(D6:D16)</f>
        <v>71977961</v>
      </c>
      <c r="E17" s="28">
        <f t="shared" si="0"/>
        <v>-13769646</v>
      </c>
      <c r="F17" s="29">
        <f t="shared" si="0"/>
        <v>12380</v>
      </c>
      <c r="G17" s="27">
        <f t="shared" si="0"/>
        <v>12380</v>
      </c>
      <c r="H17" s="30">
        <f t="shared" si="0"/>
        <v>-210131275</v>
      </c>
      <c r="I17" s="29">
        <f t="shared" si="0"/>
        <v>17484891</v>
      </c>
      <c r="J17" s="31">
        <f t="shared" si="0"/>
        <v>65409768</v>
      </c>
      <c r="K17" s="27">
        <f t="shared" si="0"/>
        <v>76851056</v>
      </c>
      <c r="L17" s="28">
        <f t="shared" si="0"/>
        <v>83007348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65152</v>
      </c>
      <c r="F21" s="38">
        <v>-6996</v>
      </c>
      <c r="G21" s="39">
        <v>-6996</v>
      </c>
      <c r="H21" s="40">
        <v>48379</v>
      </c>
      <c r="I21" s="22">
        <v>29422576</v>
      </c>
      <c r="J21" s="41">
        <v>-4691004</v>
      </c>
      <c r="K21" s="39">
        <v>-4337696</v>
      </c>
      <c r="L21" s="40">
        <v>-4565264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276874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>
        <v>-196799481</v>
      </c>
      <c r="E26" s="20">
        <v>-39100818</v>
      </c>
      <c r="F26" s="21"/>
      <c r="G26" s="19"/>
      <c r="H26" s="20">
        <v>-2364765</v>
      </c>
      <c r="I26" s="22"/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276874</v>
      </c>
      <c r="D27" s="27">
        <f aca="true" t="shared" si="1" ref="D27:L27">SUM(D21:D26)</f>
        <v>-196799481</v>
      </c>
      <c r="E27" s="28">
        <f t="shared" si="1"/>
        <v>-39035666</v>
      </c>
      <c r="F27" s="29">
        <f t="shared" si="1"/>
        <v>-6996</v>
      </c>
      <c r="G27" s="27">
        <f t="shared" si="1"/>
        <v>-6996</v>
      </c>
      <c r="H27" s="28">
        <f t="shared" si="1"/>
        <v>-2316386</v>
      </c>
      <c r="I27" s="30">
        <f t="shared" si="1"/>
        <v>29422576</v>
      </c>
      <c r="J27" s="31">
        <f t="shared" si="1"/>
        <v>-4691004</v>
      </c>
      <c r="K27" s="27">
        <f t="shared" si="1"/>
        <v>-4337696</v>
      </c>
      <c r="L27" s="28">
        <f t="shared" si="1"/>
        <v>-4565264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12680957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45371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-3625922</v>
      </c>
      <c r="E35" s="20">
        <v>-3088005</v>
      </c>
      <c r="F35" s="21"/>
      <c r="G35" s="19"/>
      <c r="H35" s="20"/>
      <c r="I35" s="22">
        <v>-4100375</v>
      </c>
      <c r="J35" s="23">
        <v>-1200000</v>
      </c>
      <c r="K35" s="19">
        <v>-1100000</v>
      </c>
      <c r="L35" s="20">
        <v>-1000000</v>
      </c>
    </row>
    <row r="36" spans="1:12" ht="13.5">
      <c r="A36" s="25" t="s">
        <v>43</v>
      </c>
      <c r="B36" s="26"/>
      <c r="C36" s="27">
        <f>SUM(C31:C35)</f>
        <v>12726328</v>
      </c>
      <c r="D36" s="27">
        <f aca="true" t="shared" si="2" ref="D36:L36">SUM(D31:D35)</f>
        <v>-3625922</v>
      </c>
      <c r="E36" s="28">
        <f t="shared" si="2"/>
        <v>-3088005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-4100375</v>
      </c>
      <c r="J36" s="31">
        <f t="shared" si="2"/>
        <v>-1200000</v>
      </c>
      <c r="K36" s="27">
        <f t="shared" si="2"/>
        <v>-1100000</v>
      </c>
      <c r="L36" s="28">
        <f t="shared" si="2"/>
        <v>-1000000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10505021</v>
      </c>
      <c r="D38" s="33">
        <f aca="true" t="shared" si="3" ref="D38:L38">+D17+D27+D36</f>
        <v>-128447442</v>
      </c>
      <c r="E38" s="34">
        <f t="shared" si="3"/>
        <v>-55893317</v>
      </c>
      <c r="F38" s="35">
        <f t="shared" si="3"/>
        <v>5384</v>
      </c>
      <c r="G38" s="33">
        <f t="shared" si="3"/>
        <v>5384</v>
      </c>
      <c r="H38" s="34">
        <f t="shared" si="3"/>
        <v>-212447661</v>
      </c>
      <c r="I38" s="36">
        <f t="shared" si="3"/>
        <v>42807092</v>
      </c>
      <c r="J38" s="37">
        <f t="shared" si="3"/>
        <v>59518764</v>
      </c>
      <c r="K38" s="33">
        <f t="shared" si="3"/>
        <v>71413360</v>
      </c>
      <c r="L38" s="34">
        <f t="shared" si="3"/>
        <v>77442084</v>
      </c>
    </row>
    <row r="39" spans="1:12" ht="13.5">
      <c r="A39" s="24" t="s">
        <v>45</v>
      </c>
      <c r="B39" s="18" t="s">
        <v>46</v>
      </c>
      <c r="C39" s="33">
        <v>31882335</v>
      </c>
      <c r="D39" s="33">
        <v>4022065</v>
      </c>
      <c r="E39" s="34">
        <v>13577796</v>
      </c>
      <c r="F39" s="35">
        <v>25051000</v>
      </c>
      <c r="G39" s="33">
        <v>23500000</v>
      </c>
      <c r="H39" s="34">
        <v>29421048</v>
      </c>
      <c r="I39" s="36">
        <v>-42315521</v>
      </c>
      <c r="J39" s="37">
        <v>15000000</v>
      </c>
      <c r="K39" s="33">
        <v>74518764</v>
      </c>
      <c r="L39" s="34">
        <v>145932124</v>
      </c>
    </row>
    <row r="40" spans="1:12" ht="13.5">
      <c r="A40" s="43" t="s">
        <v>47</v>
      </c>
      <c r="B40" s="44" t="s">
        <v>46</v>
      </c>
      <c r="C40" s="45">
        <v>42387356</v>
      </c>
      <c r="D40" s="45">
        <v>-124425377</v>
      </c>
      <c r="E40" s="46">
        <v>-42315521</v>
      </c>
      <c r="F40" s="47">
        <v>25056384</v>
      </c>
      <c r="G40" s="45">
        <v>23505384</v>
      </c>
      <c r="H40" s="46">
        <v>-183026613</v>
      </c>
      <c r="I40" s="48">
        <v>491571</v>
      </c>
      <c r="J40" s="49">
        <v>74518764</v>
      </c>
      <c r="K40" s="45">
        <v>145932124</v>
      </c>
      <c r="L40" s="46">
        <v>223374208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278823944</v>
      </c>
      <c r="D6" s="19">
        <v>335273598</v>
      </c>
      <c r="E6" s="20">
        <v>268821911</v>
      </c>
      <c r="F6" s="21">
        <v>319538900</v>
      </c>
      <c r="G6" s="19">
        <v>319538900</v>
      </c>
      <c r="H6" s="20">
        <v>324344345</v>
      </c>
      <c r="I6" s="22">
        <v>391442593</v>
      </c>
      <c r="J6" s="23">
        <v>372842076</v>
      </c>
      <c r="K6" s="19">
        <v>380881575</v>
      </c>
      <c r="L6" s="20">
        <v>402210943</v>
      </c>
    </row>
    <row r="7" spans="1:12" ht="13.5">
      <c r="A7" s="24" t="s">
        <v>19</v>
      </c>
      <c r="B7" s="18"/>
      <c r="C7" s="19">
        <v>904032446</v>
      </c>
      <c r="D7" s="19">
        <v>908334198</v>
      </c>
      <c r="E7" s="20">
        <v>1174061910</v>
      </c>
      <c r="F7" s="21">
        <v>1497148861</v>
      </c>
      <c r="G7" s="19">
        <v>1533654155</v>
      </c>
      <c r="H7" s="20">
        <v>1072441560</v>
      </c>
      <c r="I7" s="22">
        <v>1342144414</v>
      </c>
      <c r="J7" s="23">
        <v>1654846704</v>
      </c>
      <c r="K7" s="19">
        <v>1732472367</v>
      </c>
      <c r="L7" s="20">
        <v>1829490818</v>
      </c>
    </row>
    <row r="8" spans="1:12" ht="13.5">
      <c r="A8" s="24" t="s">
        <v>20</v>
      </c>
      <c r="B8" s="18"/>
      <c r="C8" s="19">
        <v>33554242</v>
      </c>
      <c r="D8" s="19">
        <v>84250592</v>
      </c>
      <c r="E8" s="20"/>
      <c r="F8" s="21">
        <v>64362358</v>
      </c>
      <c r="G8" s="19">
        <v>64362358</v>
      </c>
      <c r="H8" s="20">
        <v>816638312</v>
      </c>
      <c r="I8" s="22">
        <v>612957898</v>
      </c>
      <c r="J8" s="23">
        <v>61852512</v>
      </c>
      <c r="K8" s="19">
        <v>60061480</v>
      </c>
      <c r="L8" s="20">
        <v>63583796</v>
      </c>
    </row>
    <row r="9" spans="1:12" ht="13.5">
      <c r="A9" s="24" t="s">
        <v>21</v>
      </c>
      <c r="B9" s="18" t="s">
        <v>22</v>
      </c>
      <c r="C9" s="19">
        <v>117608537</v>
      </c>
      <c r="D9" s="19">
        <v>229830799</v>
      </c>
      <c r="E9" s="20">
        <v>200405065</v>
      </c>
      <c r="F9" s="21">
        <v>292686152</v>
      </c>
      <c r="G9" s="19">
        <v>292686152</v>
      </c>
      <c r="H9" s="20">
        <v>264857988</v>
      </c>
      <c r="I9" s="22"/>
      <c r="J9" s="23">
        <v>292307952</v>
      </c>
      <c r="K9" s="19">
        <v>332691000</v>
      </c>
      <c r="L9" s="20">
        <v>370620150</v>
      </c>
    </row>
    <row r="10" spans="1:12" ht="13.5">
      <c r="A10" s="24" t="s">
        <v>23</v>
      </c>
      <c r="B10" s="18" t="s">
        <v>22</v>
      </c>
      <c r="C10" s="19">
        <v>143486784</v>
      </c>
      <c r="D10" s="19">
        <v>109166497</v>
      </c>
      <c r="E10" s="20">
        <v>169680755</v>
      </c>
      <c r="F10" s="21">
        <v>185592849</v>
      </c>
      <c r="G10" s="19">
        <v>207592849</v>
      </c>
      <c r="H10" s="20">
        <v>85804298</v>
      </c>
      <c r="I10" s="22"/>
      <c r="J10" s="23">
        <v>186032052</v>
      </c>
      <c r="K10" s="19">
        <v>197930000</v>
      </c>
      <c r="L10" s="20">
        <v>195989850</v>
      </c>
    </row>
    <row r="11" spans="1:12" ht="13.5">
      <c r="A11" s="24" t="s">
        <v>24</v>
      </c>
      <c r="B11" s="18"/>
      <c r="C11" s="19">
        <v>51227098</v>
      </c>
      <c r="D11" s="19">
        <v>80638601</v>
      </c>
      <c r="E11" s="20">
        <v>-4924790</v>
      </c>
      <c r="F11" s="21">
        <v>74329178</v>
      </c>
      <c r="G11" s="19">
        <v>74329178</v>
      </c>
      <c r="H11" s="20">
        <v>129968549</v>
      </c>
      <c r="I11" s="22"/>
      <c r="J11" s="23">
        <v>78752544</v>
      </c>
      <c r="K11" s="19">
        <v>78633445</v>
      </c>
      <c r="L11" s="20">
        <v>83194184</v>
      </c>
    </row>
    <row r="12" spans="1:12" ht="13.5">
      <c r="A12" s="24" t="s">
        <v>25</v>
      </c>
      <c r="B12" s="18"/>
      <c r="C12" s="19"/>
      <c r="D12" s="19"/>
      <c r="E12" s="20">
        <v>119088</v>
      </c>
      <c r="F12" s="21"/>
      <c r="G12" s="19"/>
      <c r="H12" s="20"/>
      <c r="I12" s="22">
        <v>126926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-1286902962</v>
      </c>
      <c r="D14" s="19">
        <v>-1443284141</v>
      </c>
      <c r="E14" s="20">
        <v>-1550850990</v>
      </c>
      <c r="F14" s="21">
        <v>-2121346347</v>
      </c>
      <c r="G14" s="19">
        <v>-2121346347</v>
      </c>
      <c r="H14" s="20">
        <v>-2539958760</v>
      </c>
      <c r="I14" s="22">
        <v>-1669283653</v>
      </c>
      <c r="J14" s="23">
        <v>-2253942456</v>
      </c>
      <c r="K14" s="19">
        <v>-2397623020</v>
      </c>
      <c r="L14" s="20">
        <v>-2555035259</v>
      </c>
    </row>
    <row r="15" spans="1:12" ht="13.5">
      <c r="A15" s="24" t="s">
        <v>28</v>
      </c>
      <c r="B15" s="18"/>
      <c r="C15" s="19">
        <v>-71505498</v>
      </c>
      <c r="D15" s="19">
        <v>-135694040</v>
      </c>
      <c r="E15" s="20">
        <v>-81293700</v>
      </c>
      <c r="F15" s="21">
        <v>-72718205</v>
      </c>
      <c r="G15" s="19">
        <v>-72718205</v>
      </c>
      <c r="H15" s="20">
        <v>-23182087</v>
      </c>
      <c r="I15" s="22"/>
      <c r="J15" s="23">
        <v>-82528752</v>
      </c>
      <c r="K15" s="19">
        <v>-87397949</v>
      </c>
      <c r="L15" s="20">
        <v>-92467030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-35929455</v>
      </c>
      <c r="G16" s="19">
        <v>-35929455</v>
      </c>
      <c r="H16" s="20">
        <v>-3740785</v>
      </c>
      <c r="I16" s="22"/>
      <c r="J16" s="23">
        <v>-37283652</v>
      </c>
      <c r="K16" s="19">
        <v>-39483390</v>
      </c>
      <c r="L16" s="20">
        <v>-41773426</v>
      </c>
    </row>
    <row r="17" spans="1:12" ht="13.5">
      <c r="A17" s="25" t="s">
        <v>30</v>
      </c>
      <c r="B17" s="26"/>
      <c r="C17" s="27">
        <f>SUM(C6:C16)</f>
        <v>170324591</v>
      </c>
      <c r="D17" s="27">
        <f aca="true" t="shared" si="0" ref="D17:L17">SUM(D6:D16)</f>
        <v>168516104</v>
      </c>
      <c r="E17" s="28">
        <f t="shared" si="0"/>
        <v>176019249</v>
      </c>
      <c r="F17" s="29">
        <f t="shared" si="0"/>
        <v>203664291</v>
      </c>
      <c r="G17" s="27">
        <f t="shared" si="0"/>
        <v>262169585</v>
      </c>
      <c r="H17" s="30">
        <f t="shared" si="0"/>
        <v>127173420</v>
      </c>
      <c r="I17" s="29">
        <f t="shared" si="0"/>
        <v>677388178</v>
      </c>
      <c r="J17" s="31">
        <f t="shared" si="0"/>
        <v>272878980</v>
      </c>
      <c r="K17" s="27">
        <f t="shared" si="0"/>
        <v>258165508</v>
      </c>
      <c r="L17" s="28">
        <f t="shared" si="0"/>
        <v>255814026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2793999</v>
      </c>
      <c r="E21" s="20">
        <v>562345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-13613191</v>
      </c>
      <c r="D22" s="39">
        <v>42706245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-237107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12679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-192750041</v>
      </c>
      <c r="D26" s="19">
        <v>-201086891</v>
      </c>
      <c r="E26" s="20">
        <v>-112839302</v>
      </c>
      <c r="F26" s="21">
        <v>-185592850</v>
      </c>
      <c r="G26" s="19">
        <v>-244098144</v>
      </c>
      <c r="H26" s="20">
        <v>-103697680</v>
      </c>
      <c r="I26" s="22">
        <v>-185670996</v>
      </c>
      <c r="J26" s="23">
        <v>-245502816</v>
      </c>
      <c r="K26" s="19">
        <v>-243133690</v>
      </c>
      <c r="L26" s="20">
        <v>-226891240</v>
      </c>
    </row>
    <row r="27" spans="1:12" ht="13.5">
      <c r="A27" s="25" t="s">
        <v>37</v>
      </c>
      <c r="B27" s="26"/>
      <c r="C27" s="27">
        <f>SUM(C21:C26)</f>
        <v>-206350553</v>
      </c>
      <c r="D27" s="27">
        <f aca="true" t="shared" si="1" ref="D27:L27">SUM(D21:D26)</f>
        <v>-155586647</v>
      </c>
      <c r="E27" s="28">
        <f t="shared" si="1"/>
        <v>-112514064</v>
      </c>
      <c r="F27" s="29">
        <f t="shared" si="1"/>
        <v>-185592850</v>
      </c>
      <c r="G27" s="27">
        <f t="shared" si="1"/>
        <v>-244098144</v>
      </c>
      <c r="H27" s="28">
        <f t="shared" si="1"/>
        <v>-103697680</v>
      </c>
      <c r="I27" s="30">
        <f t="shared" si="1"/>
        <v>-185670996</v>
      </c>
      <c r="J27" s="31">
        <f t="shared" si="1"/>
        <v>-245502816</v>
      </c>
      <c r="K27" s="27">
        <f t="shared" si="1"/>
        <v>-243133690</v>
      </c>
      <c r="L27" s="28">
        <f t="shared" si="1"/>
        <v>-226891240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16737348</v>
      </c>
      <c r="D31" s="19">
        <v>60990722</v>
      </c>
      <c r="E31" s="20">
        <v>-74406442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12000000</v>
      </c>
      <c r="G33" s="39">
        <v>12000000</v>
      </c>
      <c r="H33" s="40">
        <v>1364341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-18462447</v>
      </c>
      <c r="D35" s="19">
        <v>-24756625</v>
      </c>
      <c r="E35" s="20">
        <v>-4434922</v>
      </c>
      <c r="F35" s="21">
        <v>-18393527</v>
      </c>
      <c r="G35" s="19">
        <v>-18393527</v>
      </c>
      <c r="H35" s="20">
        <v>-19817488</v>
      </c>
      <c r="I35" s="22">
        <v>-486208281</v>
      </c>
      <c r="J35" s="23">
        <v>-18434208</v>
      </c>
      <c r="K35" s="19">
        <v>-16974991</v>
      </c>
      <c r="L35" s="20">
        <v>-17069973</v>
      </c>
    </row>
    <row r="36" spans="1:12" ht="13.5">
      <c r="A36" s="25" t="s">
        <v>43</v>
      </c>
      <c r="B36" s="26"/>
      <c r="C36" s="27">
        <f>SUM(C31:C35)</f>
        <v>-1725099</v>
      </c>
      <c r="D36" s="27">
        <f aca="true" t="shared" si="2" ref="D36:L36">SUM(D31:D35)</f>
        <v>36234097</v>
      </c>
      <c r="E36" s="28">
        <f t="shared" si="2"/>
        <v>-78841364</v>
      </c>
      <c r="F36" s="29">
        <f t="shared" si="2"/>
        <v>-6393527</v>
      </c>
      <c r="G36" s="27">
        <f t="shared" si="2"/>
        <v>-6393527</v>
      </c>
      <c r="H36" s="28">
        <f t="shared" si="2"/>
        <v>-18453147</v>
      </c>
      <c r="I36" s="30">
        <f t="shared" si="2"/>
        <v>-486208281</v>
      </c>
      <c r="J36" s="31">
        <f t="shared" si="2"/>
        <v>-18434208</v>
      </c>
      <c r="K36" s="27">
        <f t="shared" si="2"/>
        <v>-16974991</v>
      </c>
      <c r="L36" s="28">
        <f t="shared" si="2"/>
        <v>-17069973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-37751061</v>
      </c>
      <c r="D38" s="33">
        <f aca="true" t="shared" si="3" ref="D38:L38">+D17+D27+D36</f>
        <v>49163554</v>
      </c>
      <c r="E38" s="34">
        <f t="shared" si="3"/>
        <v>-15336179</v>
      </c>
      <c r="F38" s="35">
        <f t="shared" si="3"/>
        <v>11677914</v>
      </c>
      <c r="G38" s="33">
        <f t="shared" si="3"/>
        <v>11677914</v>
      </c>
      <c r="H38" s="34">
        <f t="shared" si="3"/>
        <v>5022593</v>
      </c>
      <c r="I38" s="36">
        <f t="shared" si="3"/>
        <v>5508901</v>
      </c>
      <c r="J38" s="37">
        <f t="shared" si="3"/>
        <v>8941956</v>
      </c>
      <c r="K38" s="33">
        <f t="shared" si="3"/>
        <v>-1943173</v>
      </c>
      <c r="L38" s="34">
        <f t="shared" si="3"/>
        <v>11852813</v>
      </c>
    </row>
    <row r="39" spans="1:12" ht="13.5">
      <c r="A39" s="24" t="s">
        <v>45</v>
      </c>
      <c r="B39" s="18" t="s">
        <v>46</v>
      </c>
      <c r="C39" s="33">
        <v>3357048</v>
      </c>
      <c r="D39" s="33">
        <v>-34394376</v>
      </c>
      <c r="E39" s="34">
        <v>14756500</v>
      </c>
      <c r="F39" s="35">
        <v>-11677916</v>
      </c>
      <c r="G39" s="33">
        <v>-11677916</v>
      </c>
      <c r="H39" s="34">
        <v>-2668445</v>
      </c>
      <c r="I39" s="36">
        <v>-579679</v>
      </c>
      <c r="J39" s="37">
        <v>-3285839</v>
      </c>
      <c r="K39" s="33">
        <v>5656117</v>
      </c>
      <c r="L39" s="34">
        <v>3712944</v>
      </c>
    </row>
    <row r="40" spans="1:12" ht="13.5">
      <c r="A40" s="43" t="s">
        <v>47</v>
      </c>
      <c r="B40" s="44" t="s">
        <v>46</v>
      </c>
      <c r="C40" s="45">
        <v>-34394015</v>
      </c>
      <c r="D40" s="45">
        <v>14769178</v>
      </c>
      <c r="E40" s="46">
        <v>-579679</v>
      </c>
      <c r="F40" s="47">
        <v>-3</v>
      </c>
      <c r="G40" s="45">
        <v>-3</v>
      </c>
      <c r="H40" s="46">
        <v>2354148</v>
      </c>
      <c r="I40" s="48">
        <v>4929222</v>
      </c>
      <c r="J40" s="49">
        <v>5656117</v>
      </c>
      <c r="K40" s="45">
        <v>3712944</v>
      </c>
      <c r="L40" s="46">
        <v>15565757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264425808</v>
      </c>
      <c r="D6" s="19">
        <v>282793098</v>
      </c>
      <c r="E6" s="20">
        <v>308610464</v>
      </c>
      <c r="F6" s="21">
        <v>304861283</v>
      </c>
      <c r="G6" s="19">
        <v>307231893</v>
      </c>
      <c r="H6" s="20">
        <v>298957316</v>
      </c>
      <c r="I6" s="22">
        <v>309753630</v>
      </c>
      <c r="J6" s="23">
        <v>322145304</v>
      </c>
      <c r="K6" s="19">
        <v>332856530</v>
      </c>
      <c r="L6" s="20">
        <v>343553087</v>
      </c>
    </row>
    <row r="7" spans="1:12" ht="13.5">
      <c r="A7" s="24" t="s">
        <v>19</v>
      </c>
      <c r="B7" s="18"/>
      <c r="C7" s="19">
        <v>626611035</v>
      </c>
      <c r="D7" s="19">
        <v>689564771</v>
      </c>
      <c r="E7" s="20">
        <v>728751090</v>
      </c>
      <c r="F7" s="21">
        <v>773395343</v>
      </c>
      <c r="G7" s="19">
        <v>729265846</v>
      </c>
      <c r="H7" s="20">
        <v>768955237</v>
      </c>
      <c r="I7" s="22">
        <v>723831163</v>
      </c>
      <c r="J7" s="23">
        <v>745091048</v>
      </c>
      <c r="K7" s="19">
        <v>794017560</v>
      </c>
      <c r="L7" s="20">
        <v>847425682</v>
      </c>
    </row>
    <row r="8" spans="1:12" ht="13.5">
      <c r="A8" s="24" t="s">
        <v>20</v>
      </c>
      <c r="B8" s="18"/>
      <c r="C8" s="19">
        <v>241770106</v>
      </c>
      <c r="D8" s="19">
        <v>264355166</v>
      </c>
      <c r="E8" s="20">
        <v>94260928</v>
      </c>
      <c r="F8" s="21">
        <v>124068305</v>
      </c>
      <c r="G8" s="19">
        <v>126593540</v>
      </c>
      <c r="H8" s="20">
        <v>72318460</v>
      </c>
      <c r="I8" s="22">
        <v>90955247</v>
      </c>
      <c r="J8" s="23">
        <v>92927029</v>
      </c>
      <c r="K8" s="19">
        <v>94701195</v>
      </c>
      <c r="L8" s="20">
        <v>96952522</v>
      </c>
    </row>
    <row r="9" spans="1:12" ht="13.5">
      <c r="A9" s="24" t="s">
        <v>21</v>
      </c>
      <c r="B9" s="18" t="s">
        <v>22</v>
      </c>
      <c r="C9" s="19">
        <v>118316173</v>
      </c>
      <c r="D9" s="19">
        <v>115805992</v>
      </c>
      <c r="E9" s="20">
        <v>125385666</v>
      </c>
      <c r="F9" s="21">
        <v>140560000</v>
      </c>
      <c r="G9" s="19">
        <v>140560001</v>
      </c>
      <c r="H9" s="20">
        <v>140276701</v>
      </c>
      <c r="I9" s="22">
        <v>141123061</v>
      </c>
      <c r="J9" s="23">
        <v>162864618</v>
      </c>
      <c r="K9" s="19">
        <v>184474907</v>
      </c>
      <c r="L9" s="20">
        <v>206613458</v>
      </c>
    </row>
    <row r="10" spans="1:12" ht="13.5">
      <c r="A10" s="24" t="s">
        <v>23</v>
      </c>
      <c r="B10" s="18" t="s">
        <v>22</v>
      </c>
      <c r="C10" s="19">
        <v>60240330</v>
      </c>
      <c r="D10" s="19">
        <v>58991232</v>
      </c>
      <c r="E10" s="20">
        <v>58046226</v>
      </c>
      <c r="F10" s="21">
        <v>56684905</v>
      </c>
      <c r="G10" s="19">
        <v>60336672</v>
      </c>
      <c r="H10" s="20">
        <v>22515709</v>
      </c>
      <c r="I10" s="22">
        <v>49604679</v>
      </c>
      <c r="J10" s="23">
        <v>52304720</v>
      </c>
      <c r="K10" s="19">
        <v>69234880</v>
      </c>
      <c r="L10" s="20">
        <v>75096640</v>
      </c>
    </row>
    <row r="11" spans="1:12" ht="13.5">
      <c r="A11" s="24" t="s">
        <v>24</v>
      </c>
      <c r="B11" s="18"/>
      <c r="C11" s="19">
        <v>24526195</v>
      </c>
      <c r="D11" s="19">
        <v>22193358</v>
      </c>
      <c r="E11" s="20">
        <v>42630373</v>
      </c>
      <c r="F11" s="21">
        <v>27295833</v>
      </c>
      <c r="G11" s="19">
        <v>34716134</v>
      </c>
      <c r="H11" s="20">
        <v>42576462</v>
      </c>
      <c r="I11" s="22">
        <v>51293074</v>
      </c>
      <c r="J11" s="23">
        <v>34024357</v>
      </c>
      <c r="K11" s="19">
        <v>35367991</v>
      </c>
      <c r="L11" s="20">
        <v>36379414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-973398084</v>
      </c>
      <c r="D14" s="19">
        <v>-1006696893</v>
      </c>
      <c r="E14" s="20">
        <v>-1069756555</v>
      </c>
      <c r="F14" s="21">
        <v>-1201983860</v>
      </c>
      <c r="G14" s="19">
        <v>-1171253666</v>
      </c>
      <c r="H14" s="20">
        <v>-1114146679</v>
      </c>
      <c r="I14" s="22">
        <v>-1145014124</v>
      </c>
      <c r="J14" s="23">
        <v>-1220230841</v>
      </c>
      <c r="K14" s="19">
        <v>-1287108897</v>
      </c>
      <c r="L14" s="20">
        <v>-1360514119</v>
      </c>
    </row>
    <row r="15" spans="1:12" ht="13.5">
      <c r="A15" s="24" t="s">
        <v>28</v>
      </c>
      <c r="B15" s="18"/>
      <c r="C15" s="19">
        <v>-10969999</v>
      </c>
      <c r="D15" s="19">
        <v>-9718817</v>
      </c>
      <c r="E15" s="20">
        <v>-8391097</v>
      </c>
      <c r="F15" s="21">
        <v>-35746556</v>
      </c>
      <c r="G15" s="19">
        <v>-19854628</v>
      </c>
      <c r="H15" s="20">
        <v>-7249011</v>
      </c>
      <c r="I15" s="22">
        <v>-18639974</v>
      </c>
      <c r="J15" s="23">
        <v>-19308725</v>
      </c>
      <c r="K15" s="19">
        <v>-30473141</v>
      </c>
      <c r="L15" s="20">
        <v>-40905716</v>
      </c>
    </row>
    <row r="16" spans="1:12" ht="13.5">
      <c r="A16" s="24" t="s">
        <v>29</v>
      </c>
      <c r="B16" s="18" t="s">
        <v>22</v>
      </c>
      <c r="C16" s="19">
        <v>-57517288</v>
      </c>
      <c r="D16" s="19">
        <v>-63791396</v>
      </c>
      <c r="E16" s="20">
        <v>-71439309</v>
      </c>
      <c r="F16" s="21">
        <v>-1760000</v>
      </c>
      <c r="G16" s="19">
        <v>-6043818</v>
      </c>
      <c r="H16" s="20">
        <v>-4951110</v>
      </c>
      <c r="I16" s="22">
        <v>-5963573</v>
      </c>
      <c r="J16" s="23">
        <v>-1995000</v>
      </c>
      <c r="K16" s="19">
        <v>-2122500</v>
      </c>
      <c r="L16" s="20">
        <v>-2251125</v>
      </c>
    </row>
    <row r="17" spans="1:12" ht="13.5">
      <c r="A17" s="25" t="s">
        <v>30</v>
      </c>
      <c r="B17" s="26"/>
      <c r="C17" s="27">
        <f>SUM(C6:C16)</f>
        <v>294004276</v>
      </c>
      <c r="D17" s="27">
        <f aca="true" t="shared" si="0" ref="D17:L17">SUM(D6:D16)</f>
        <v>353496511</v>
      </c>
      <c r="E17" s="28">
        <f t="shared" si="0"/>
        <v>208097786</v>
      </c>
      <c r="F17" s="29">
        <f t="shared" si="0"/>
        <v>187375253</v>
      </c>
      <c r="G17" s="27">
        <f t="shared" si="0"/>
        <v>201551974</v>
      </c>
      <c r="H17" s="30">
        <f t="shared" si="0"/>
        <v>219253085</v>
      </c>
      <c r="I17" s="29">
        <f t="shared" si="0"/>
        <v>196943183</v>
      </c>
      <c r="J17" s="31">
        <f t="shared" si="0"/>
        <v>167822510</v>
      </c>
      <c r="K17" s="27">
        <f t="shared" si="0"/>
        <v>190948525</v>
      </c>
      <c r="L17" s="28">
        <f t="shared" si="0"/>
        <v>202349843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221764</v>
      </c>
      <c r="D21" s="19">
        <v>128571</v>
      </c>
      <c r="E21" s="20">
        <v>1488576</v>
      </c>
      <c r="F21" s="38">
        <v>150000</v>
      </c>
      <c r="G21" s="39">
        <v>150000</v>
      </c>
      <c r="H21" s="40">
        <v>95745</v>
      </c>
      <c r="I21" s="22"/>
      <c r="J21" s="41">
        <v>-55250</v>
      </c>
      <c r="K21" s="39">
        <v>-55513</v>
      </c>
      <c r="L21" s="40">
        <v>-45788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21239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26293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-2000000</v>
      </c>
      <c r="D24" s="19">
        <v>-60000000</v>
      </c>
      <c r="E24" s="20"/>
      <c r="F24" s="21">
        <v>-144000000</v>
      </c>
      <c r="G24" s="19">
        <v>126000000</v>
      </c>
      <c r="H24" s="20">
        <v>3000000</v>
      </c>
      <c r="I24" s="22">
        <v>-55625</v>
      </c>
      <c r="J24" s="23">
        <v>18000000</v>
      </c>
      <c r="K24" s="19">
        <v>-18000000</v>
      </c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-259743692</v>
      </c>
      <c r="D26" s="19">
        <v>-265980414</v>
      </c>
      <c r="E26" s="20">
        <v>-194496286</v>
      </c>
      <c r="F26" s="21">
        <v>-257174759</v>
      </c>
      <c r="G26" s="19">
        <v>-308979081</v>
      </c>
      <c r="H26" s="20">
        <v>-215888567</v>
      </c>
      <c r="I26" s="22">
        <v>-247555264</v>
      </c>
      <c r="J26" s="23">
        <v>-282174766</v>
      </c>
      <c r="K26" s="19">
        <v>-323885145</v>
      </c>
      <c r="L26" s="20">
        <v>-365982920</v>
      </c>
    </row>
    <row r="27" spans="1:12" ht="13.5">
      <c r="A27" s="25" t="s">
        <v>37</v>
      </c>
      <c r="B27" s="26"/>
      <c r="C27" s="27">
        <f>SUM(C21:C26)</f>
        <v>-261521928</v>
      </c>
      <c r="D27" s="27">
        <f aca="true" t="shared" si="1" ref="D27:L27">SUM(D21:D26)</f>
        <v>-325851843</v>
      </c>
      <c r="E27" s="28">
        <f t="shared" si="1"/>
        <v>-192981417</v>
      </c>
      <c r="F27" s="29">
        <f t="shared" si="1"/>
        <v>-401024759</v>
      </c>
      <c r="G27" s="27">
        <f t="shared" si="1"/>
        <v>-182829081</v>
      </c>
      <c r="H27" s="28">
        <f t="shared" si="1"/>
        <v>-212792822</v>
      </c>
      <c r="I27" s="30">
        <f t="shared" si="1"/>
        <v>-247589650</v>
      </c>
      <c r="J27" s="31">
        <f t="shared" si="1"/>
        <v>-264230016</v>
      </c>
      <c r="K27" s="27">
        <f t="shared" si="1"/>
        <v>-341940658</v>
      </c>
      <c r="L27" s="28">
        <f t="shared" si="1"/>
        <v>-366028708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>
        <v>-1396241</v>
      </c>
      <c r="F31" s="21"/>
      <c r="G31" s="19"/>
      <c r="H31" s="20"/>
      <c r="I31" s="22">
        <v>11442543</v>
      </c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1890403</v>
      </c>
      <c r="E32" s="20">
        <v>-10341128</v>
      </c>
      <c r="F32" s="21">
        <v>224162140</v>
      </c>
      <c r="G32" s="19"/>
      <c r="H32" s="20"/>
      <c r="I32" s="22">
        <v>55323355</v>
      </c>
      <c r="J32" s="23">
        <v>134790000</v>
      </c>
      <c r="K32" s="19">
        <v>167220000</v>
      </c>
      <c r="L32" s="20">
        <v>181844000</v>
      </c>
    </row>
    <row r="33" spans="1:12" ht="13.5">
      <c r="A33" s="24" t="s">
        <v>41</v>
      </c>
      <c r="B33" s="18"/>
      <c r="C33" s="19">
        <v>3807215</v>
      </c>
      <c r="D33" s="19"/>
      <c r="E33" s="20">
        <v>-9934301</v>
      </c>
      <c r="F33" s="21">
        <v>5765991</v>
      </c>
      <c r="G33" s="39">
        <v>2918878</v>
      </c>
      <c r="H33" s="40">
        <v>7371250</v>
      </c>
      <c r="I33" s="42">
        <v>-7371250</v>
      </c>
      <c r="J33" s="23">
        <v>5765991</v>
      </c>
      <c r="K33" s="19">
        <v>6342502</v>
      </c>
      <c r="L33" s="20">
        <v>6849902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-11330478</v>
      </c>
      <c r="D35" s="19">
        <v>-12954731</v>
      </c>
      <c r="E35" s="20">
        <v>-11916563</v>
      </c>
      <c r="F35" s="21">
        <v>-16770192</v>
      </c>
      <c r="G35" s="19">
        <v>-16770192</v>
      </c>
      <c r="H35" s="20">
        <v>-10334264</v>
      </c>
      <c r="I35" s="22">
        <v>-5309844</v>
      </c>
      <c r="J35" s="23">
        <v>-11442543</v>
      </c>
      <c r="K35" s="19">
        <v>-20335000</v>
      </c>
      <c r="L35" s="20">
        <v>-29850000</v>
      </c>
    </row>
    <row r="36" spans="1:12" ht="13.5">
      <c r="A36" s="25" t="s">
        <v>43</v>
      </c>
      <c r="B36" s="26"/>
      <c r="C36" s="27">
        <f>SUM(C31:C35)</f>
        <v>-7523263</v>
      </c>
      <c r="D36" s="27">
        <f aca="true" t="shared" si="2" ref="D36:L36">SUM(D31:D35)</f>
        <v>-11064328</v>
      </c>
      <c r="E36" s="28">
        <f t="shared" si="2"/>
        <v>-33588233</v>
      </c>
      <c r="F36" s="29">
        <f t="shared" si="2"/>
        <v>213157939</v>
      </c>
      <c r="G36" s="27">
        <f t="shared" si="2"/>
        <v>-13851314</v>
      </c>
      <c r="H36" s="28">
        <f t="shared" si="2"/>
        <v>-2963014</v>
      </c>
      <c r="I36" s="30">
        <f t="shared" si="2"/>
        <v>54084804</v>
      </c>
      <c r="J36" s="31">
        <f t="shared" si="2"/>
        <v>129113448</v>
      </c>
      <c r="K36" s="27">
        <f t="shared" si="2"/>
        <v>153227502</v>
      </c>
      <c r="L36" s="28">
        <f t="shared" si="2"/>
        <v>158843902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24959085</v>
      </c>
      <c r="D38" s="33">
        <f aca="true" t="shared" si="3" ref="D38:L38">+D17+D27+D36</f>
        <v>16580340</v>
      </c>
      <c r="E38" s="34">
        <f t="shared" si="3"/>
        <v>-18471864</v>
      </c>
      <c r="F38" s="35">
        <f t="shared" si="3"/>
        <v>-491567</v>
      </c>
      <c r="G38" s="33">
        <f t="shared" si="3"/>
        <v>4871579</v>
      </c>
      <c r="H38" s="34">
        <f t="shared" si="3"/>
        <v>3497249</v>
      </c>
      <c r="I38" s="36">
        <f t="shared" si="3"/>
        <v>3438337</v>
      </c>
      <c r="J38" s="37">
        <f t="shared" si="3"/>
        <v>32705942</v>
      </c>
      <c r="K38" s="33">
        <f t="shared" si="3"/>
        <v>2235369</v>
      </c>
      <c r="L38" s="34">
        <f t="shared" si="3"/>
        <v>-4834963</v>
      </c>
    </row>
    <row r="39" spans="1:12" ht="13.5">
      <c r="A39" s="24" t="s">
        <v>45</v>
      </c>
      <c r="B39" s="18" t="s">
        <v>46</v>
      </c>
      <c r="C39" s="33">
        <v>57395683</v>
      </c>
      <c r="D39" s="33">
        <v>82354766</v>
      </c>
      <c r="E39" s="34">
        <v>98935106</v>
      </c>
      <c r="F39" s="35">
        <v>61718601</v>
      </c>
      <c r="G39" s="33">
        <v>80630583</v>
      </c>
      <c r="H39" s="34">
        <v>80630583</v>
      </c>
      <c r="I39" s="36">
        <v>80463242</v>
      </c>
      <c r="J39" s="37">
        <v>23499111</v>
      </c>
      <c r="K39" s="33">
        <v>56205051</v>
      </c>
      <c r="L39" s="34">
        <v>58440420</v>
      </c>
    </row>
    <row r="40" spans="1:12" ht="13.5">
      <c r="A40" s="43" t="s">
        <v>47</v>
      </c>
      <c r="B40" s="44" t="s">
        <v>46</v>
      </c>
      <c r="C40" s="45">
        <v>82354769</v>
      </c>
      <c r="D40" s="45">
        <v>98935105</v>
      </c>
      <c r="E40" s="46">
        <v>80463242</v>
      </c>
      <c r="F40" s="47">
        <v>61227034</v>
      </c>
      <c r="G40" s="45">
        <v>85502161</v>
      </c>
      <c r="H40" s="46">
        <v>84127832</v>
      </c>
      <c r="I40" s="48">
        <v>83901579</v>
      </c>
      <c r="J40" s="49">
        <v>56205051</v>
      </c>
      <c r="K40" s="45">
        <v>58440420</v>
      </c>
      <c r="L40" s="46">
        <v>53605457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134098643</v>
      </c>
      <c r="D6" s="19">
        <v>16928257</v>
      </c>
      <c r="E6" s="20">
        <v>29065057</v>
      </c>
      <c r="F6" s="21">
        <v>34492992</v>
      </c>
      <c r="G6" s="19">
        <v>39647124</v>
      </c>
      <c r="H6" s="20">
        <v>51984777</v>
      </c>
      <c r="I6" s="22">
        <v>46259604</v>
      </c>
      <c r="J6" s="23">
        <v>57511819</v>
      </c>
      <c r="K6" s="19">
        <v>60789993</v>
      </c>
      <c r="L6" s="20">
        <v>64194232</v>
      </c>
    </row>
    <row r="7" spans="1:12" ht="13.5">
      <c r="A7" s="24" t="s">
        <v>19</v>
      </c>
      <c r="B7" s="18"/>
      <c r="C7" s="19"/>
      <c r="D7" s="19">
        <v>62405408</v>
      </c>
      <c r="E7" s="20">
        <v>74237961</v>
      </c>
      <c r="F7" s="21">
        <v>72120240</v>
      </c>
      <c r="G7" s="19">
        <v>81520860</v>
      </c>
      <c r="H7" s="20">
        <v>87207694</v>
      </c>
      <c r="I7" s="22">
        <v>82771956</v>
      </c>
      <c r="J7" s="23">
        <v>84801922</v>
      </c>
      <c r="K7" s="19">
        <v>89635630</v>
      </c>
      <c r="L7" s="20">
        <v>94655226</v>
      </c>
    </row>
    <row r="8" spans="1:12" ht="13.5">
      <c r="A8" s="24" t="s">
        <v>20</v>
      </c>
      <c r="B8" s="18"/>
      <c r="C8" s="19"/>
      <c r="D8" s="19">
        <v>30683891</v>
      </c>
      <c r="E8" s="20">
        <v>35684826</v>
      </c>
      <c r="F8" s="21">
        <v>15015408</v>
      </c>
      <c r="G8" s="19">
        <v>8286708</v>
      </c>
      <c r="H8" s="20">
        <v>14246174</v>
      </c>
      <c r="I8" s="22">
        <v>11077899</v>
      </c>
      <c r="J8" s="23">
        <v>22823048</v>
      </c>
      <c r="K8" s="19">
        <v>24123971</v>
      </c>
      <c r="L8" s="20">
        <v>25474907</v>
      </c>
    </row>
    <row r="9" spans="1:12" ht="13.5">
      <c r="A9" s="24" t="s">
        <v>21</v>
      </c>
      <c r="B9" s="18" t="s">
        <v>22</v>
      </c>
      <c r="C9" s="19">
        <v>41975000</v>
      </c>
      <c r="D9" s="19">
        <v>44855063</v>
      </c>
      <c r="E9" s="20">
        <v>51409859</v>
      </c>
      <c r="F9" s="21">
        <v>56899204</v>
      </c>
      <c r="G9" s="19">
        <v>58182204</v>
      </c>
      <c r="H9" s="20">
        <v>64332267</v>
      </c>
      <c r="I9" s="22">
        <v>63131067</v>
      </c>
      <c r="J9" s="23">
        <v>60632196</v>
      </c>
      <c r="K9" s="19">
        <v>61636000</v>
      </c>
      <c r="L9" s="20">
        <v>64985100</v>
      </c>
    </row>
    <row r="10" spans="1:12" ht="13.5">
      <c r="A10" s="24" t="s">
        <v>23</v>
      </c>
      <c r="B10" s="18" t="s">
        <v>22</v>
      </c>
      <c r="C10" s="19">
        <v>13322000</v>
      </c>
      <c r="D10" s="19">
        <v>17232000</v>
      </c>
      <c r="E10" s="20">
        <v>20755000</v>
      </c>
      <c r="F10" s="21">
        <v>45133800</v>
      </c>
      <c r="G10" s="19">
        <v>45133800</v>
      </c>
      <c r="H10" s="20">
        <v>24133800</v>
      </c>
      <c r="I10" s="22">
        <v>25404000</v>
      </c>
      <c r="J10" s="23">
        <v>54559800</v>
      </c>
      <c r="K10" s="19">
        <v>40343000</v>
      </c>
      <c r="L10" s="20">
        <v>47191900</v>
      </c>
    </row>
    <row r="11" spans="1:12" ht="13.5">
      <c r="A11" s="24" t="s">
        <v>24</v>
      </c>
      <c r="B11" s="18"/>
      <c r="C11" s="19">
        <v>218287</v>
      </c>
      <c r="D11" s="19">
        <v>380058</v>
      </c>
      <c r="E11" s="20">
        <v>546059</v>
      </c>
      <c r="F11" s="21">
        <v>4258056</v>
      </c>
      <c r="G11" s="19">
        <v>501000</v>
      </c>
      <c r="H11" s="20">
        <v>596361</v>
      </c>
      <c r="I11" s="22">
        <v>642809</v>
      </c>
      <c r="J11" s="23">
        <v>7650560</v>
      </c>
      <c r="K11" s="19">
        <v>8086642</v>
      </c>
      <c r="L11" s="20">
        <v>8539494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-167443567</v>
      </c>
      <c r="D14" s="19">
        <v>-151273009</v>
      </c>
      <c r="E14" s="20">
        <v>-178470645</v>
      </c>
      <c r="F14" s="21">
        <v>-195634620</v>
      </c>
      <c r="G14" s="19">
        <v>-199054212</v>
      </c>
      <c r="H14" s="20">
        <v>-219883346</v>
      </c>
      <c r="I14" s="22">
        <v>-225050781</v>
      </c>
      <c r="J14" s="23">
        <v>-267308546</v>
      </c>
      <c r="K14" s="19">
        <v>-273774237</v>
      </c>
      <c r="L14" s="20">
        <v>-290751386</v>
      </c>
    </row>
    <row r="15" spans="1:12" ht="13.5">
      <c r="A15" s="24" t="s">
        <v>28</v>
      </c>
      <c r="B15" s="18"/>
      <c r="C15" s="19">
        <v>-2161754</v>
      </c>
      <c r="D15" s="19">
        <v>-4080324</v>
      </c>
      <c r="E15" s="20">
        <v>-4881687</v>
      </c>
      <c r="F15" s="21">
        <v>-3699996</v>
      </c>
      <c r="G15" s="19">
        <v>-3699996</v>
      </c>
      <c r="H15" s="20">
        <v>-4749564</v>
      </c>
      <c r="I15" s="22">
        <v>-5472602</v>
      </c>
      <c r="J15" s="23">
        <v>-59236124</v>
      </c>
      <c r="K15" s="19">
        <v>-62612583</v>
      </c>
      <c r="L15" s="20">
        <v>-66118888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-5559570</v>
      </c>
      <c r="K16" s="19">
        <v>-5876466</v>
      </c>
      <c r="L16" s="20">
        <v>-6205548</v>
      </c>
    </row>
    <row r="17" spans="1:12" ht="13.5">
      <c r="A17" s="25" t="s">
        <v>30</v>
      </c>
      <c r="B17" s="26"/>
      <c r="C17" s="27">
        <f>SUM(C6:C16)</f>
        <v>20008609</v>
      </c>
      <c r="D17" s="27">
        <f aca="true" t="shared" si="0" ref="D17:L17">SUM(D6:D16)</f>
        <v>17131344</v>
      </c>
      <c r="E17" s="28">
        <f t="shared" si="0"/>
        <v>28346430</v>
      </c>
      <c r="F17" s="29">
        <f t="shared" si="0"/>
        <v>28585084</v>
      </c>
      <c r="G17" s="27">
        <f t="shared" si="0"/>
        <v>30517488</v>
      </c>
      <c r="H17" s="30">
        <f t="shared" si="0"/>
        <v>17868163</v>
      </c>
      <c r="I17" s="29">
        <f t="shared" si="0"/>
        <v>-1236048</v>
      </c>
      <c r="J17" s="31">
        <f t="shared" si="0"/>
        <v>-44124895</v>
      </c>
      <c r="K17" s="27">
        <f t="shared" si="0"/>
        <v>-57648050</v>
      </c>
      <c r="L17" s="28">
        <f t="shared" si="0"/>
        <v>-58034963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8167</v>
      </c>
      <c r="D21" s="19"/>
      <c r="E21" s="20">
        <v>14280977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-1866796</v>
      </c>
      <c r="D26" s="19">
        <v>-14785027</v>
      </c>
      <c r="E26" s="20">
        <v>-39957535</v>
      </c>
      <c r="F26" s="21">
        <v>-46388800</v>
      </c>
      <c r="G26" s="19">
        <v>-46769796</v>
      </c>
      <c r="H26" s="20">
        <v>-18857162</v>
      </c>
      <c r="I26" s="22"/>
      <c r="J26" s="23">
        <v>-5276000</v>
      </c>
      <c r="K26" s="19">
        <v>-1470600</v>
      </c>
      <c r="L26" s="20">
        <v>-1095000</v>
      </c>
    </row>
    <row r="27" spans="1:12" ht="13.5">
      <c r="A27" s="25" t="s">
        <v>37</v>
      </c>
      <c r="B27" s="26"/>
      <c r="C27" s="27">
        <f>SUM(C21:C26)</f>
        <v>-1858629</v>
      </c>
      <c r="D27" s="27">
        <f aca="true" t="shared" si="1" ref="D27:L27">SUM(D21:D26)</f>
        <v>-14785027</v>
      </c>
      <c r="E27" s="28">
        <f t="shared" si="1"/>
        <v>-25676558</v>
      </c>
      <c r="F27" s="29">
        <f t="shared" si="1"/>
        <v>-46388800</v>
      </c>
      <c r="G27" s="27">
        <f t="shared" si="1"/>
        <v>-46769796</v>
      </c>
      <c r="H27" s="28">
        <f t="shared" si="1"/>
        <v>-18857162</v>
      </c>
      <c r="I27" s="30">
        <f t="shared" si="1"/>
        <v>0</v>
      </c>
      <c r="J27" s="31">
        <f t="shared" si="1"/>
        <v>-5276000</v>
      </c>
      <c r="K27" s="27">
        <f t="shared" si="1"/>
        <v>-1470600</v>
      </c>
      <c r="L27" s="28">
        <f t="shared" si="1"/>
        <v>-1095000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74530</v>
      </c>
      <c r="D33" s="19"/>
      <c r="E33" s="20"/>
      <c r="F33" s="21"/>
      <c r="G33" s="39"/>
      <c r="H33" s="40">
        <v>-5505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74530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-5505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18224510</v>
      </c>
      <c r="D38" s="33">
        <f aca="true" t="shared" si="3" ref="D38:L38">+D17+D27+D36</f>
        <v>2346317</v>
      </c>
      <c r="E38" s="34">
        <f t="shared" si="3"/>
        <v>2669872</v>
      </c>
      <c r="F38" s="35">
        <f t="shared" si="3"/>
        <v>-17803716</v>
      </c>
      <c r="G38" s="33">
        <f t="shared" si="3"/>
        <v>-16252308</v>
      </c>
      <c r="H38" s="34">
        <f t="shared" si="3"/>
        <v>-994504</v>
      </c>
      <c r="I38" s="36">
        <f t="shared" si="3"/>
        <v>-1236048</v>
      </c>
      <c r="J38" s="37">
        <f t="shared" si="3"/>
        <v>-49400895</v>
      </c>
      <c r="K38" s="33">
        <f t="shared" si="3"/>
        <v>-59118650</v>
      </c>
      <c r="L38" s="34">
        <f t="shared" si="3"/>
        <v>-59129963</v>
      </c>
    </row>
    <row r="39" spans="1:12" ht="13.5">
      <c r="A39" s="24" t="s">
        <v>45</v>
      </c>
      <c r="B39" s="18" t="s">
        <v>46</v>
      </c>
      <c r="C39" s="33">
        <v>43470294</v>
      </c>
      <c r="D39" s="33">
        <v>4290042</v>
      </c>
      <c r="E39" s="34">
        <v>6636361</v>
      </c>
      <c r="F39" s="35">
        <v>6636361</v>
      </c>
      <c r="G39" s="33">
        <v>6636361</v>
      </c>
      <c r="H39" s="34">
        <v>9268345</v>
      </c>
      <c r="I39" s="36">
        <v>9306238</v>
      </c>
      <c r="J39" s="37">
        <v>9306238</v>
      </c>
      <c r="K39" s="33">
        <v>-40094657</v>
      </c>
      <c r="L39" s="34">
        <v>-99213307</v>
      </c>
    </row>
    <row r="40" spans="1:12" ht="13.5">
      <c r="A40" s="43" t="s">
        <v>47</v>
      </c>
      <c r="B40" s="44" t="s">
        <v>46</v>
      </c>
      <c r="C40" s="45">
        <v>61694804</v>
      </c>
      <c r="D40" s="45">
        <v>6636359</v>
      </c>
      <c r="E40" s="46">
        <v>9306233</v>
      </c>
      <c r="F40" s="47">
        <v>-11167355</v>
      </c>
      <c r="G40" s="45">
        <v>-9615948</v>
      </c>
      <c r="H40" s="46">
        <v>8273841</v>
      </c>
      <c r="I40" s="48">
        <v>8070190</v>
      </c>
      <c r="J40" s="49">
        <v>-40094657</v>
      </c>
      <c r="K40" s="45">
        <v>-99213307</v>
      </c>
      <c r="L40" s="46">
        <v>-158343270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228061</v>
      </c>
      <c r="D6" s="19"/>
      <c r="E6" s="20">
        <v>1052298</v>
      </c>
      <c r="F6" s="21">
        <v>2174004</v>
      </c>
      <c r="G6" s="19">
        <v>14868498</v>
      </c>
      <c r="H6" s="20">
        <v>8495650</v>
      </c>
      <c r="I6" s="22">
        <v>3685091</v>
      </c>
      <c r="J6" s="23">
        <v>1841988</v>
      </c>
      <c r="K6" s="19">
        <v>1946983</v>
      </c>
      <c r="L6" s="20">
        <v>2056015</v>
      </c>
    </row>
    <row r="7" spans="1:12" ht="13.5">
      <c r="A7" s="24" t="s">
        <v>19</v>
      </c>
      <c r="B7" s="18"/>
      <c r="C7" s="19">
        <v>2065736</v>
      </c>
      <c r="D7" s="19"/>
      <c r="E7" s="20">
        <v>2648989</v>
      </c>
      <c r="F7" s="21">
        <v>3126096</v>
      </c>
      <c r="G7" s="19">
        <v>3126079</v>
      </c>
      <c r="H7" s="20">
        <v>2175437</v>
      </c>
      <c r="I7" s="22">
        <v>8722960</v>
      </c>
      <c r="J7" s="23">
        <v>1348812</v>
      </c>
      <c r="K7" s="19">
        <v>1425697</v>
      </c>
      <c r="L7" s="20">
        <v>1505536</v>
      </c>
    </row>
    <row r="8" spans="1:12" ht="13.5">
      <c r="A8" s="24" t="s">
        <v>20</v>
      </c>
      <c r="B8" s="18"/>
      <c r="C8" s="19">
        <v>255499388</v>
      </c>
      <c r="D8" s="19">
        <v>84561743</v>
      </c>
      <c r="E8" s="20">
        <v>174106996</v>
      </c>
      <c r="F8" s="21">
        <v>9935964</v>
      </c>
      <c r="G8" s="19">
        <v>39719656</v>
      </c>
      <c r="H8" s="20">
        <v>87469919</v>
      </c>
      <c r="I8" s="22">
        <v>83609900</v>
      </c>
      <c r="J8" s="23">
        <v>36550632</v>
      </c>
      <c r="K8" s="19">
        <v>38634022</v>
      </c>
      <c r="L8" s="20">
        <v>40797529</v>
      </c>
    </row>
    <row r="9" spans="1:12" ht="13.5">
      <c r="A9" s="24" t="s">
        <v>21</v>
      </c>
      <c r="B9" s="18" t="s">
        <v>22</v>
      </c>
      <c r="C9" s="19">
        <v>247290000</v>
      </c>
      <c r="D9" s="19">
        <v>275455000</v>
      </c>
      <c r="E9" s="20">
        <v>339291000</v>
      </c>
      <c r="F9" s="21">
        <v>342061200</v>
      </c>
      <c r="G9" s="19">
        <v>342061200</v>
      </c>
      <c r="H9" s="20">
        <v>325043000</v>
      </c>
      <c r="I9" s="22">
        <v>296043000</v>
      </c>
      <c r="J9" s="23">
        <v>367315104</v>
      </c>
      <c r="K9" s="19">
        <v>405438996</v>
      </c>
      <c r="L9" s="20">
        <v>444429499</v>
      </c>
    </row>
    <row r="10" spans="1:12" ht="13.5">
      <c r="A10" s="24" t="s">
        <v>23</v>
      </c>
      <c r="B10" s="18" t="s">
        <v>22</v>
      </c>
      <c r="C10" s="19">
        <v>90210744</v>
      </c>
      <c r="D10" s="19">
        <v>47440000</v>
      </c>
      <c r="E10" s="20">
        <v>89139000</v>
      </c>
      <c r="F10" s="21">
        <v>113628801</v>
      </c>
      <c r="G10" s="19">
        <v>111628800</v>
      </c>
      <c r="H10" s="20">
        <v>117504000</v>
      </c>
      <c r="I10" s="22">
        <v>146504000</v>
      </c>
      <c r="J10" s="23">
        <v>151983900</v>
      </c>
      <c r="K10" s="19">
        <v>138191004</v>
      </c>
      <c r="L10" s="20">
        <v>133978501</v>
      </c>
    </row>
    <row r="11" spans="1:12" ht="13.5">
      <c r="A11" s="24" t="s">
        <v>24</v>
      </c>
      <c r="B11" s="18"/>
      <c r="C11" s="19">
        <v>2923677</v>
      </c>
      <c r="D11" s="19">
        <v>4103851</v>
      </c>
      <c r="E11" s="20">
        <v>10066428</v>
      </c>
      <c r="F11" s="21">
        <v>12130536</v>
      </c>
      <c r="G11" s="19">
        <v>12130537</v>
      </c>
      <c r="H11" s="20">
        <v>6683738</v>
      </c>
      <c r="I11" s="22">
        <v>10682161</v>
      </c>
      <c r="J11" s="23">
        <v>7952916</v>
      </c>
      <c r="K11" s="19">
        <v>8406234</v>
      </c>
      <c r="L11" s="20">
        <v>8876982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-445205734</v>
      </c>
      <c r="D14" s="19">
        <v>-262671758</v>
      </c>
      <c r="E14" s="20">
        <v>-521305656</v>
      </c>
      <c r="F14" s="21">
        <v>-335348304</v>
      </c>
      <c r="G14" s="19">
        <v>-376087092</v>
      </c>
      <c r="H14" s="20">
        <v>-412971769</v>
      </c>
      <c r="I14" s="22">
        <v>-241451603</v>
      </c>
      <c r="J14" s="23">
        <v>-367586808</v>
      </c>
      <c r="K14" s="19">
        <v>-388539249</v>
      </c>
      <c r="L14" s="20">
        <v>-410297455</v>
      </c>
    </row>
    <row r="15" spans="1:12" ht="13.5">
      <c r="A15" s="24" t="s">
        <v>28</v>
      </c>
      <c r="B15" s="18"/>
      <c r="C15" s="19"/>
      <c r="D15" s="19">
        <v>-660584</v>
      </c>
      <c r="E15" s="20">
        <v>-395605</v>
      </c>
      <c r="F15" s="21"/>
      <c r="G15" s="19"/>
      <c r="H15" s="20"/>
      <c r="I15" s="22">
        <v>-3611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-2842000</v>
      </c>
      <c r="D16" s="19">
        <v>-12297000</v>
      </c>
      <c r="E16" s="20"/>
      <c r="F16" s="21">
        <v>-20932080</v>
      </c>
      <c r="G16" s="19">
        <v>-20932081</v>
      </c>
      <c r="H16" s="20">
        <v>-24812012</v>
      </c>
      <c r="I16" s="22"/>
      <c r="J16" s="23">
        <v>-45725376</v>
      </c>
      <c r="K16" s="19">
        <v>-48331728</v>
      </c>
      <c r="L16" s="20">
        <v>-51038304</v>
      </c>
    </row>
    <row r="17" spans="1:12" ht="13.5">
      <c r="A17" s="25" t="s">
        <v>30</v>
      </c>
      <c r="B17" s="26"/>
      <c r="C17" s="27">
        <f>SUM(C6:C16)</f>
        <v>150169872</v>
      </c>
      <c r="D17" s="27">
        <f aca="true" t="shared" si="0" ref="D17:L17">SUM(D6:D16)</f>
        <v>135931252</v>
      </c>
      <c r="E17" s="28">
        <f t="shared" si="0"/>
        <v>94603450</v>
      </c>
      <c r="F17" s="29">
        <f t="shared" si="0"/>
        <v>126776217</v>
      </c>
      <c r="G17" s="27">
        <f t="shared" si="0"/>
        <v>126515597</v>
      </c>
      <c r="H17" s="30">
        <f t="shared" si="0"/>
        <v>109587963</v>
      </c>
      <c r="I17" s="29">
        <f t="shared" si="0"/>
        <v>307791898</v>
      </c>
      <c r="J17" s="31">
        <f t="shared" si="0"/>
        <v>153681168</v>
      </c>
      <c r="K17" s="27">
        <f t="shared" si="0"/>
        <v>157171959</v>
      </c>
      <c r="L17" s="28">
        <f t="shared" si="0"/>
        <v>170308303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1502598</v>
      </c>
      <c r="D21" s="19"/>
      <c r="E21" s="20">
        <v>5239945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-113650291</v>
      </c>
      <c r="D26" s="19">
        <v>-90702569</v>
      </c>
      <c r="E26" s="20">
        <v>-117451868</v>
      </c>
      <c r="F26" s="21">
        <v>-135671785</v>
      </c>
      <c r="G26" s="19">
        <v>-113975097</v>
      </c>
      <c r="H26" s="20">
        <v>-111628800</v>
      </c>
      <c r="I26" s="22">
        <v>-307038447</v>
      </c>
      <c r="J26" s="23">
        <v>-153363888</v>
      </c>
      <c r="K26" s="19">
        <v>-139540864</v>
      </c>
      <c r="L26" s="20">
        <v>-135403953</v>
      </c>
    </row>
    <row r="27" spans="1:12" ht="13.5">
      <c r="A27" s="25" t="s">
        <v>37</v>
      </c>
      <c r="B27" s="26"/>
      <c r="C27" s="27">
        <f>SUM(C21:C26)</f>
        <v>-112147693</v>
      </c>
      <c r="D27" s="27">
        <f aca="true" t="shared" si="1" ref="D27:L27">SUM(D21:D26)</f>
        <v>-90702569</v>
      </c>
      <c r="E27" s="28">
        <f t="shared" si="1"/>
        <v>-112211923</v>
      </c>
      <c r="F27" s="29">
        <f t="shared" si="1"/>
        <v>-135671785</v>
      </c>
      <c r="G27" s="27">
        <f t="shared" si="1"/>
        <v>-113975097</v>
      </c>
      <c r="H27" s="28">
        <f t="shared" si="1"/>
        <v>-111628800</v>
      </c>
      <c r="I27" s="30">
        <f t="shared" si="1"/>
        <v>-307038447</v>
      </c>
      <c r="J27" s="31">
        <f t="shared" si="1"/>
        <v>-153363888</v>
      </c>
      <c r="K27" s="27">
        <f t="shared" si="1"/>
        <v>-139540864</v>
      </c>
      <c r="L27" s="28">
        <f t="shared" si="1"/>
        <v>-135403953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38022179</v>
      </c>
      <c r="D38" s="33">
        <f aca="true" t="shared" si="3" ref="D38:L38">+D17+D27+D36</f>
        <v>45228683</v>
      </c>
      <c r="E38" s="34">
        <f t="shared" si="3"/>
        <v>-17608473</v>
      </c>
      <c r="F38" s="35">
        <f t="shared" si="3"/>
        <v>-8895568</v>
      </c>
      <c r="G38" s="33">
        <f t="shared" si="3"/>
        <v>12540500</v>
      </c>
      <c r="H38" s="34">
        <f t="shared" si="3"/>
        <v>-2040837</v>
      </c>
      <c r="I38" s="36">
        <f t="shared" si="3"/>
        <v>753451</v>
      </c>
      <c r="J38" s="37">
        <f t="shared" si="3"/>
        <v>317280</v>
      </c>
      <c r="K38" s="33">
        <f t="shared" si="3"/>
        <v>17631095</v>
      </c>
      <c r="L38" s="34">
        <f t="shared" si="3"/>
        <v>34904350</v>
      </c>
    </row>
    <row r="39" spans="1:12" ht="13.5">
      <c r="A39" s="24" t="s">
        <v>45</v>
      </c>
      <c r="B39" s="18" t="s">
        <v>46</v>
      </c>
      <c r="C39" s="33">
        <v>3189252</v>
      </c>
      <c r="D39" s="33">
        <v>41211431</v>
      </c>
      <c r="E39" s="34">
        <v>86440151</v>
      </c>
      <c r="F39" s="35">
        <v>35845981</v>
      </c>
      <c r="G39" s="33"/>
      <c r="H39" s="34">
        <v>66452774</v>
      </c>
      <c r="I39" s="36">
        <v>68832925</v>
      </c>
      <c r="J39" s="37">
        <v>54078831</v>
      </c>
      <c r="K39" s="33">
        <v>54396111</v>
      </c>
      <c r="L39" s="34">
        <v>72027206</v>
      </c>
    </row>
    <row r="40" spans="1:12" ht="13.5">
      <c r="A40" s="43" t="s">
        <v>47</v>
      </c>
      <c r="B40" s="44" t="s">
        <v>46</v>
      </c>
      <c r="C40" s="45">
        <v>41211431</v>
      </c>
      <c r="D40" s="45">
        <v>86440114</v>
      </c>
      <c r="E40" s="46">
        <v>68831678</v>
      </c>
      <c r="F40" s="47">
        <v>26950410</v>
      </c>
      <c r="G40" s="45">
        <v>12540500</v>
      </c>
      <c r="H40" s="46">
        <v>64411937</v>
      </c>
      <c r="I40" s="48">
        <v>69586376</v>
      </c>
      <c r="J40" s="49">
        <v>54396111</v>
      </c>
      <c r="K40" s="45">
        <v>72027206</v>
      </c>
      <c r="L40" s="46">
        <v>106931556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16243636</v>
      </c>
      <c r="D6" s="19">
        <v>29884646</v>
      </c>
      <c r="E6" s="20"/>
      <c r="F6" s="21">
        <v>27366000</v>
      </c>
      <c r="G6" s="19">
        <v>21996000</v>
      </c>
      <c r="H6" s="20">
        <v>20174469</v>
      </c>
      <c r="I6" s="22"/>
      <c r="J6" s="23">
        <v>18500004</v>
      </c>
      <c r="K6" s="19">
        <v>20245000</v>
      </c>
      <c r="L6" s="20">
        <v>22155000</v>
      </c>
    </row>
    <row r="7" spans="1:12" ht="13.5">
      <c r="A7" s="24" t="s">
        <v>19</v>
      </c>
      <c r="B7" s="18"/>
      <c r="C7" s="19">
        <v>12819490</v>
      </c>
      <c r="D7" s="19">
        <v>16157161</v>
      </c>
      <c r="E7" s="20">
        <v>44482038</v>
      </c>
      <c r="F7" s="21">
        <v>27026988</v>
      </c>
      <c r="G7" s="19">
        <v>25259004</v>
      </c>
      <c r="H7" s="20">
        <v>74578904</v>
      </c>
      <c r="I7" s="22">
        <v>49529458</v>
      </c>
      <c r="J7" s="23">
        <v>39999996</v>
      </c>
      <c r="K7" s="19">
        <v>43774000</v>
      </c>
      <c r="L7" s="20">
        <v>47903000</v>
      </c>
    </row>
    <row r="8" spans="1:12" ht="13.5">
      <c r="A8" s="24" t="s">
        <v>20</v>
      </c>
      <c r="B8" s="18"/>
      <c r="C8" s="19">
        <v>11194371</v>
      </c>
      <c r="D8" s="19">
        <v>14950602</v>
      </c>
      <c r="E8" s="20">
        <v>8387842</v>
      </c>
      <c r="F8" s="21">
        <v>49306516</v>
      </c>
      <c r="G8" s="19">
        <v>25954012</v>
      </c>
      <c r="H8" s="20">
        <v>19723494</v>
      </c>
      <c r="I8" s="22">
        <v>19936912</v>
      </c>
      <c r="J8" s="23">
        <v>18000001</v>
      </c>
      <c r="K8" s="19">
        <v>19698000</v>
      </c>
      <c r="L8" s="20">
        <v>21555000</v>
      </c>
    </row>
    <row r="9" spans="1:12" ht="13.5">
      <c r="A9" s="24" t="s">
        <v>21</v>
      </c>
      <c r="B9" s="18" t="s">
        <v>22</v>
      </c>
      <c r="C9" s="19">
        <v>341157000</v>
      </c>
      <c r="D9" s="19">
        <v>422390000</v>
      </c>
      <c r="E9" s="20">
        <v>459368054</v>
      </c>
      <c r="F9" s="21">
        <v>320490000</v>
      </c>
      <c r="G9" s="19">
        <v>320490000</v>
      </c>
      <c r="H9" s="20">
        <v>308306000</v>
      </c>
      <c r="I9" s="22">
        <v>427408000</v>
      </c>
      <c r="J9" s="23">
        <v>338474000</v>
      </c>
      <c r="K9" s="19">
        <v>356868000</v>
      </c>
      <c r="L9" s="20">
        <v>370527000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119102000</v>
      </c>
      <c r="G10" s="19">
        <v>119102000</v>
      </c>
      <c r="H10" s="20">
        <v>65341000</v>
      </c>
      <c r="I10" s="22"/>
      <c r="J10" s="23">
        <v>127371000</v>
      </c>
      <c r="K10" s="19">
        <v>134957000</v>
      </c>
      <c r="L10" s="20">
        <v>142962000</v>
      </c>
    </row>
    <row r="11" spans="1:12" ht="13.5">
      <c r="A11" s="24" t="s">
        <v>24</v>
      </c>
      <c r="B11" s="18"/>
      <c r="C11" s="19">
        <v>8848883</v>
      </c>
      <c r="D11" s="19">
        <v>6938705</v>
      </c>
      <c r="E11" s="20">
        <v>5959833</v>
      </c>
      <c r="F11" s="21">
        <v>12999996</v>
      </c>
      <c r="G11" s="19">
        <v>7449996</v>
      </c>
      <c r="H11" s="20">
        <v>22695534</v>
      </c>
      <c r="I11" s="22"/>
      <c r="J11" s="23">
        <v>7999992</v>
      </c>
      <c r="K11" s="19">
        <v>8755000</v>
      </c>
      <c r="L11" s="20">
        <v>9581000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-314342526</v>
      </c>
      <c r="D14" s="19">
        <v>-396706586</v>
      </c>
      <c r="E14" s="20">
        <v>-379969019</v>
      </c>
      <c r="F14" s="21">
        <v>-417128000</v>
      </c>
      <c r="G14" s="19">
        <v>-392891004</v>
      </c>
      <c r="H14" s="20">
        <v>-411896812</v>
      </c>
      <c r="I14" s="22">
        <v>-392709541</v>
      </c>
      <c r="J14" s="23">
        <v>-428808000</v>
      </c>
      <c r="K14" s="19">
        <v>-445925000</v>
      </c>
      <c r="L14" s="20">
        <v>-472221000</v>
      </c>
    </row>
    <row r="15" spans="1:12" ht="13.5">
      <c r="A15" s="24" t="s">
        <v>28</v>
      </c>
      <c r="B15" s="18"/>
      <c r="C15" s="19">
        <v>-67590</v>
      </c>
      <c r="D15" s="19">
        <v>-463653</v>
      </c>
      <c r="E15" s="20"/>
      <c r="F15" s="21">
        <v>-159000</v>
      </c>
      <c r="G15" s="19">
        <v>-159000</v>
      </c>
      <c r="H15" s="20">
        <v>-1604000</v>
      </c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-5094553</v>
      </c>
      <c r="E16" s="20">
        <v>-2149000</v>
      </c>
      <c r="F16" s="21">
        <v>-13971000</v>
      </c>
      <c r="G16" s="19">
        <v>-3569004</v>
      </c>
      <c r="H16" s="20">
        <v>-331354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75853264</v>
      </c>
      <c r="D17" s="27">
        <f aca="true" t="shared" si="0" ref="D17:L17">SUM(D6:D16)</f>
        <v>88056322</v>
      </c>
      <c r="E17" s="28">
        <f t="shared" si="0"/>
        <v>136079748</v>
      </c>
      <c r="F17" s="29">
        <f t="shared" si="0"/>
        <v>125033500</v>
      </c>
      <c r="G17" s="27">
        <f t="shared" si="0"/>
        <v>123632004</v>
      </c>
      <c r="H17" s="30">
        <f t="shared" si="0"/>
        <v>96987235</v>
      </c>
      <c r="I17" s="29">
        <f t="shared" si="0"/>
        <v>104164829</v>
      </c>
      <c r="J17" s="31">
        <f t="shared" si="0"/>
        <v>121536993</v>
      </c>
      <c r="K17" s="27">
        <f t="shared" si="0"/>
        <v>138372000</v>
      </c>
      <c r="L17" s="28">
        <f t="shared" si="0"/>
        <v>142462000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5414474</v>
      </c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7188100</v>
      </c>
      <c r="D22" s="39">
        <v>23000000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-184088439</v>
      </c>
      <c r="D26" s="19">
        <v>-145468228</v>
      </c>
      <c r="E26" s="20">
        <v>-144130317</v>
      </c>
      <c r="F26" s="21">
        <v>-123602004</v>
      </c>
      <c r="G26" s="19">
        <v>-123602004</v>
      </c>
      <c r="H26" s="20">
        <v>-104732285</v>
      </c>
      <c r="I26" s="22">
        <v>-100603976</v>
      </c>
      <c r="J26" s="23">
        <v>-121002000</v>
      </c>
      <c r="K26" s="19">
        <v>-134957000</v>
      </c>
      <c r="L26" s="20">
        <v>-142962000</v>
      </c>
    </row>
    <row r="27" spans="1:12" ht="13.5">
      <c r="A27" s="25" t="s">
        <v>37</v>
      </c>
      <c r="B27" s="26"/>
      <c r="C27" s="27">
        <f>SUM(C21:C26)</f>
        <v>-171485865</v>
      </c>
      <c r="D27" s="27">
        <f aca="true" t="shared" si="1" ref="D27:L27">SUM(D21:D26)</f>
        <v>-122468228</v>
      </c>
      <c r="E27" s="28">
        <f t="shared" si="1"/>
        <v>-144130317</v>
      </c>
      <c r="F27" s="29">
        <f t="shared" si="1"/>
        <v>-123602004</v>
      </c>
      <c r="G27" s="27">
        <f t="shared" si="1"/>
        <v>-123602004</v>
      </c>
      <c r="H27" s="28">
        <f t="shared" si="1"/>
        <v>-104732285</v>
      </c>
      <c r="I27" s="30">
        <f t="shared" si="1"/>
        <v>-100603976</v>
      </c>
      <c r="J27" s="31">
        <f t="shared" si="1"/>
        <v>-121002000</v>
      </c>
      <c r="K27" s="27">
        <f t="shared" si="1"/>
        <v>-134957000</v>
      </c>
      <c r="L27" s="28">
        <f t="shared" si="1"/>
        <v>-142962000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-2655035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-1225416</v>
      </c>
      <c r="D35" s="19"/>
      <c r="E35" s="20">
        <v>-4571733</v>
      </c>
      <c r="F35" s="21"/>
      <c r="G35" s="19"/>
      <c r="H35" s="20"/>
      <c r="I35" s="22">
        <v>-3942143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-1225416</v>
      </c>
      <c r="D36" s="27">
        <f aca="true" t="shared" si="2" ref="D36:L36">SUM(D31:D35)</f>
        <v>-2655035</v>
      </c>
      <c r="E36" s="28">
        <f t="shared" si="2"/>
        <v>-4571733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-3942143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-96858017</v>
      </c>
      <c r="D38" s="33">
        <f aca="true" t="shared" si="3" ref="D38:L38">+D17+D27+D36</f>
        <v>-37066941</v>
      </c>
      <c r="E38" s="34">
        <f t="shared" si="3"/>
        <v>-12622302</v>
      </c>
      <c r="F38" s="35">
        <f t="shared" si="3"/>
        <v>1431496</v>
      </c>
      <c r="G38" s="33">
        <f t="shared" si="3"/>
        <v>30000</v>
      </c>
      <c r="H38" s="34">
        <f t="shared" si="3"/>
        <v>-7745050</v>
      </c>
      <c r="I38" s="36">
        <f t="shared" si="3"/>
        <v>-381290</v>
      </c>
      <c r="J38" s="37">
        <f t="shared" si="3"/>
        <v>534993</v>
      </c>
      <c r="K38" s="33">
        <f t="shared" si="3"/>
        <v>3415000</v>
      </c>
      <c r="L38" s="34">
        <f t="shared" si="3"/>
        <v>-500000</v>
      </c>
    </row>
    <row r="39" spans="1:12" ht="13.5">
      <c r="A39" s="24" t="s">
        <v>45</v>
      </c>
      <c r="B39" s="18" t="s">
        <v>46</v>
      </c>
      <c r="C39" s="33">
        <v>149435238</v>
      </c>
      <c r="D39" s="33">
        <v>52577221</v>
      </c>
      <c r="E39" s="34">
        <v>15510280</v>
      </c>
      <c r="F39" s="35">
        <v>4825000</v>
      </c>
      <c r="G39" s="33">
        <v>14152000</v>
      </c>
      <c r="H39" s="34"/>
      <c r="I39" s="36">
        <v>2887948</v>
      </c>
      <c r="J39" s="37">
        <v>3000000</v>
      </c>
      <c r="K39" s="33">
        <v>3534993</v>
      </c>
      <c r="L39" s="34">
        <v>6949993</v>
      </c>
    </row>
    <row r="40" spans="1:12" ht="13.5">
      <c r="A40" s="43" t="s">
        <v>47</v>
      </c>
      <c r="B40" s="44" t="s">
        <v>46</v>
      </c>
      <c r="C40" s="45">
        <v>52577221</v>
      </c>
      <c r="D40" s="45">
        <v>15510280</v>
      </c>
      <c r="E40" s="46">
        <v>2887978</v>
      </c>
      <c r="F40" s="47">
        <v>6256496</v>
      </c>
      <c r="G40" s="45">
        <v>14182000</v>
      </c>
      <c r="H40" s="46">
        <v>-7745050</v>
      </c>
      <c r="I40" s="48">
        <v>2506658</v>
      </c>
      <c r="J40" s="49">
        <v>3534993</v>
      </c>
      <c r="K40" s="45">
        <v>6949993</v>
      </c>
      <c r="L40" s="46">
        <v>6449993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10474895</v>
      </c>
      <c r="D8" s="19">
        <v>72376367</v>
      </c>
      <c r="E8" s="20">
        <v>3432430</v>
      </c>
      <c r="F8" s="21">
        <v>691182</v>
      </c>
      <c r="G8" s="19">
        <v>691182</v>
      </c>
      <c r="H8" s="20">
        <v>3876561</v>
      </c>
      <c r="I8" s="22">
        <v>25038862</v>
      </c>
      <c r="J8" s="23">
        <v>1169996</v>
      </c>
      <c r="K8" s="19">
        <v>1246100</v>
      </c>
      <c r="L8" s="20">
        <v>1319861</v>
      </c>
    </row>
    <row r="9" spans="1:12" ht="13.5">
      <c r="A9" s="24" t="s">
        <v>21</v>
      </c>
      <c r="B9" s="18" t="s">
        <v>22</v>
      </c>
      <c r="C9" s="19">
        <v>314592000</v>
      </c>
      <c r="D9" s="19">
        <v>328960035</v>
      </c>
      <c r="E9" s="20">
        <v>334042792</v>
      </c>
      <c r="F9" s="21">
        <v>337235000</v>
      </c>
      <c r="G9" s="19">
        <v>337235000</v>
      </c>
      <c r="H9" s="20">
        <v>337234425</v>
      </c>
      <c r="I9" s="22">
        <v>337391000</v>
      </c>
      <c r="J9" s="23">
        <v>344488000</v>
      </c>
      <c r="K9" s="19">
        <v>347966000</v>
      </c>
      <c r="L9" s="20">
        <v>355394000</v>
      </c>
    </row>
    <row r="10" spans="1:12" ht="13.5">
      <c r="A10" s="24" t="s">
        <v>23</v>
      </c>
      <c r="B10" s="18" t="s">
        <v>22</v>
      </c>
      <c r="C10" s="19"/>
      <c r="D10" s="19"/>
      <c r="E10" s="20">
        <v>2010000</v>
      </c>
      <c r="F10" s="21">
        <v>2076000</v>
      </c>
      <c r="G10" s="19">
        <v>2076000</v>
      </c>
      <c r="H10" s="20">
        <v>2076000</v>
      </c>
      <c r="I10" s="22">
        <v>2076000</v>
      </c>
      <c r="J10" s="23">
        <v>2175000</v>
      </c>
      <c r="K10" s="19">
        <v>2280000</v>
      </c>
      <c r="L10" s="20">
        <v>2408000</v>
      </c>
    </row>
    <row r="11" spans="1:12" ht="13.5">
      <c r="A11" s="24" t="s">
        <v>24</v>
      </c>
      <c r="B11" s="18"/>
      <c r="C11" s="19">
        <v>28430772</v>
      </c>
      <c r="D11" s="19">
        <v>32363462</v>
      </c>
      <c r="E11" s="20">
        <v>38133020</v>
      </c>
      <c r="F11" s="21">
        <v>17879944</v>
      </c>
      <c r="G11" s="19">
        <v>17879944</v>
      </c>
      <c r="H11" s="20">
        <v>23324582</v>
      </c>
      <c r="I11" s="22">
        <v>43944808</v>
      </c>
      <c r="J11" s="23">
        <v>25450000</v>
      </c>
      <c r="K11" s="19">
        <v>22459000</v>
      </c>
      <c r="L11" s="20">
        <v>20468180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-143284249</v>
      </c>
      <c r="D14" s="19">
        <v>-189752182</v>
      </c>
      <c r="E14" s="20">
        <v>-129504408</v>
      </c>
      <c r="F14" s="21">
        <v>-147015973</v>
      </c>
      <c r="G14" s="19">
        <v>-147015973</v>
      </c>
      <c r="H14" s="20">
        <v>-336743841</v>
      </c>
      <c r="I14" s="22">
        <v>-212863716</v>
      </c>
      <c r="J14" s="23">
        <v>-246766369</v>
      </c>
      <c r="K14" s="19">
        <v>-258400713</v>
      </c>
      <c r="L14" s="20">
        <v>-269169963</v>
      </c>
    </row>
    <row r="15" spans="1:12" ht="13.5">
      <c r="A15" s="24" t="s">
        <v>28</v>
      </c>
      <c r="B15" s="18"/>
      <c r="C15" s="19">
        <v>-4557206</v>
      </c>
      <c r="D15" s="19">
        <v>-4490939</v>
      </c>
      <c r="E15" s="20">
        <v>-1610056</v>
      </c>
      <c r="F15" s="21"/>
      <c r="G15" s="19"/>
      <c r="H15" s="20">
        <v>-335405</v>
      </c>
      <c r="I15" s="22">
        <v>-1127298</v>
      </c>
      <c r="J15" s="23">
        <v>-1295772</v>
      </c>
      <c r="K15" s="19">
        <v>-967752</v>
      </c>
      <c r="L15" s="20">
        <v>-516201</v>
      </c>
    </row>
    <row r="16" spans="1:12" ht="13.5">
      <c r="A16" s="24" t="s">
        <v>29</v>
      </c>
      <c r="B16" s="18" t="s">
        <v>22</v>
      </c>
      <c r="C16" s="19">
        <v>-238778699</v>
      </c>
      <c r="D16" s="19">
        <v>-161930453</v>
      </c>
      <c r="E16" s="20">
        <v>-177348808</v>
      </c>
      <c r="F16" s="21">
        <v>-205917171</v>
      </c>
      <c r="G16" s="19">
        <v>-205917171</v>
      </c>
      <c r="H16" s="20">
        <v>-49569211</v>
      </c>
      <c r="I16" s="22">
        <v>-162301459</v>
      </c>
      <c r="J16" s="23">
        <v>-112095276</v>
      </c>
      <c r="K16" s="19">
        <v>-128660352</v>
      </c>
      <c r="L16" s="20">
        <v>-126863464</v>
      </c>
    </row>
    <row r="17" spans="1:12" ht="13.5">
      <c r="A17" s="25" t="s">
        <v>30</v>
      </c>
      <c r="B17" s="26"/>
      <c r="C17" s="27">
        <f>SUM(C6:C16)</f>
        <v>-33122487</v>
      </c>
      <c r="D17" s="27">
        <f aca="true" t="shared" si="0" ref="D17:L17">SUM(D6:D16)</f>
        <v>77526290</v>
      </c>
      <c r="E17" s="28">
        <f t="shared" si="0"/>
        <v>69154970</v>
      </c>
      <c r="F17" s="29">
        <f t="shared" si="0"/>
        <v>4948982</v>
      </c>
      <c r="G17" s="27">
        <f t="shared" si="0"/>
        <v>4948982</v>
      </c>
      <c r="H17" s="30">
        <f t="shared" si="0"/>
        <v>-20136889</v>
      </c>
      <c r="I17" s="29">
        <f t="shared" si="0"/>
        <v>32158197</v>
      </c>
      <c r="J17" s="31">
        <f t="shared" si="0"/>
        <v>13125579</v>
      </c>
      <c r="K17" s="27">
        <f t="shared" si="0"/>
        <v>-14077717</v>
      </c>
      <c r="L17" s="28">
        <f t="shared" si="0"/>
        <v>-16959587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109291</v>
      </c>
      <c r="E21" s="20">
        <v>57691</v>
      </c>
      <c r="F21" s="38"/>
      <c r="G21" s="39"/>
      <c r="H21" s="40"/>
      <c r="I21" s="22">
        <v>282036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32876369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-2671091</v>
      </c>
      <c r="D24" s="19">
        <v>-2900938</v>
      </c>
      <c r="E24" s="20">
        <v>-4205457</v>
      </c>
      <c r="F24" s="21">
        <v>-1800000</v>
      </c>
      <c r="G24" s="19">
        <v>-1800000</v>
      </c>
      <c r="H24" s="20"/>
      <c r="I24" s="22">
        <v>-3983865</v>
      </c>
      <c r="J24" s="23">
        <v>-3984093</v>
      </c>
      <c r="K24" s="19">
        <v>-4372542</v>
      </c>
      <c r="L24" s="20">
        <v>-4798865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-22222512</v>
      </c>
      <c r="D26" s="19">
        <v>-24597222</v>
      </c>
      <c r="E26" s="20">
        <v>-29180873</v>
      </c>
      <c r="F26" s="21">
        <v>-8050000</v>
      </c>
      <c r="G26" s="19">
        <v>-8050000</v>
      </c>
      <c r="H26" s="20">
        <v>-32628065</v>
      </c>
      <c r="I26" s="22">
        <v>-34803086</v>
      </c>
      <c r="J26" s="23">
        <v>-29384504</v>
      </c>
      <c r="K26" s="19">
        <v>-10450000</v>
      </c>
      <c r="L26" s="20">
        <v>-5935000</v>
      </c>
    </row>
    <row r="27" spans="1:12" ht="13.5">
      <c r="A27" s="25" t="s">
        <v>37</v>
      </c>
      <c r="B27" s="26"/>
      <c r="C27" s="27">
        <f>SUM(C21:C26)</f>
        <v>-24893603</v>
      </c>
      <c r="D27" s="27">
        <f aca="true" t="shared" si="1" ref="D27:L27">SUM(D21:D26)</f>
        <v>-27388869</v>
      </c>
      <c r="E27" s="28">
        <f t="shared" si="1"/>
        <v>-33328639</v>
      </c>
      <c r="F27" s="29">
        <f t="shared" si="1"/>
        <v>-9850000</v>
      </c>
      <c r="G27" s="27">
        <f t="shared" si="1"/>
        <v>-9850000</v>
      </c>
      <c r="H27" s="28">
        <f t="shared" si="1"/>
        <v>248304</v>
      </c>
      <c r="I27" s="30">
        <f t="shared" si="1"/>
        <v>-38504915</v>
      </c>
      <c r="J27" s="31">
        <f t="shared" si="1"/>
        <v>-33368597</v>
      </c>
      <c r="K27" s="27">
        <f t="shared" si="1"/>
        <v>-14822542</v>
      </c>
      <c r="L27" s="28">
        <f t="shared" si="1"/>
        <v>-10733865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-6253300</v>
      </c>
      <c r="D35" s="19">
        <v>-19540750</v>
      </c>
      <c r="E35" s="20">
        <v>-3085068</v>
      </c>
      <c r="F35" s="21">
        <v>-1702996</v>
      </c>
      <c r="G35" s="19">
        <v>-1702996</v>
      </c>
      <c r="H35" s="20">
        <v>-3652452</v>
      </c>
      <c r="I35" s="22">
        <v>-3352989</v>
      </c>
      <c r="J35" s="23">
        <v>-3302846</v>
      </c>
      <c r="K35" s="19">
        <v>-3335512</v>
      </c>
      <c r="L35" s="20">
        <v>-1792978</v>
      </c>
    </row>
    <row r="36" spans="1:12" ht="13.5">
      <c r="A36" s="25" t="s">
        <v>43</v>
      </c>
      <c r="B36" s="26"/>
      <c r="C36" s="27">
        <f>SUM(C31:C35)</f>
        <v>-6253300</v>
      </c>
      <c r="D36" s="27">
        <f aca="true" t="shared" si="2" ref="D36:L36">SUM(D31:D35)</f>
        <v>-19540750</v>
      </c>
      <c r="E36" s="28">
        <f t="shared" si="2"/>
        <v>-3085068</v>
      </c>
      <c r="F36" s="29">
        <f t="shared" si="2"/>
        <v>-1702996</v>
      </c>
      <c r="G36" s="27">
        <f t="shared" si="2"/>
        <v>-1702996</v>
      </c>
      <c r="H36" s="28">
        <f t="shared" si="2"/>
        <v>-3652452</v>
      </c>
      <c r="I36" s="30">
        <f t="shared" si="2"/>
        <v>-3352989</v>
      </c>
      <c r="J36" s="31">
        <f t="shared" si="2"/>
        <v>-3302846</v>
      </c>
      <c r="K36" s="27">
        <f t="shared" si="2"/>
        <v>-3335512</v>
      </c>
      <c r="L36" s="28">
        <f t="shared" si="2"/>
        <v>-1792978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-64269390</v>
      </c>
      <c r="D38" s="33">
        <f aca="true" t="shared" si="3" ref="D38:L38">+D17+D27+D36</f>
        <v>30596671</v>
      </c>
      <c r="E38" s="34">
        <f t="shared" si="3"/>
        <v>32741263</v>
      </c>
      <c r="F38" s="35">
        <f t="shared" si="3"/>
        <v>-6604014</v>
      </c>
      <c r="G38" s="33">
        <f t="shared" si="3"/>
        <v>-6604014</v>
      </c>
      <c r="H38" s="34">
        <f t="shared" si="3"/>
        <v>-23541037</v>
      </c>
      <c r="I38" s="36">
        <f t="shared" si="3"/>
        <v>-9699707</v>
      </c>
      <c r="J38" s="37">
        <f t="shared" si="3"/>
        <v>-23545864</v>
      </c>
      <c r="K38" s="33">
        <f t="shared" si="3"/>
        <v>-32235771</v>
      </c>
      <c r="L38" s="34">
        <f t="shared" si="3"/>
        <v>-29486430</v>
      </c>
    </row>
    <row r="39" spans="1:12" ht="13.5">
      <c r="A39" s="24" t="s">
        <v>45</v>
      </c>
      <c r="B39" s="18" t="s">
        <v>46</v>
      </c>
      <c r="C39" s="33">
        <v>466052227</v>
      </c>
      <c r="D39" s="33">
        <v>401782836</v>
      </c>
      <c r="E39" s="34">
        <v>432400748</v>
      </c>
      <c r="F39" s="35">
        <v>432379507</v>
      </c>
      <c r="G39" s="33">
        <v>432379507</v>
      </c>
      <c r="H39" s="34">
        <v>462348011</v>
      </c>
      <c r="I39" s="36">
        <v>465142150</v>
      </c>
      <c r="J39" s="37">
        <v>408811389</v>
      </c>
      <c r="K39" s="33">
        <v>385265526</v>
      </c>
      <c r="L39" s="34">
        <v>353029755</v>
      </c>
    </row>
    <row r="40" spans="1:12" ht="13.5">
      <c r="A40" s="43" t="s">
        <v>47</v>
      </c>
      <c r="B40" s="44" t="s">
        <v>46</v>
      </c>
      <c r="C40" s="45">
        <v>401782836</v>
      </c>
      <c r="D40" s="45">
        <v>432379507</v>
      </c>
      <c r="E40" s="46">
        <v>465142011</v>
      </c>
      <c r="F40" s="47">
        <v>425775493</v>
      </c>
      <c r="G40" s="45">
        <v>425775493</v>
      </c>
      <c r="H40" s="46">
        <v>438806974</v>
      </c>
      <c r="I40" s="48">
        <v>455442443</v>
      </c>
      <c r="J40" s="49">
        <v>385265526</v>
      </c>
      <c r="K40" s="45">
        <v>353029755</v>
      </c>
      <c r="L40" s="46">
        <v>323543325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21015413</v>
      </c>
      <c r="D6" s="19">
        <v>92252000</v>
      </c>
      <c r="E6" s="20">
        <v>76414670</v>
      </c>
      <c r="F6" s="21">
        <v>83384006</v>
      </c>
      <c r="G6" s="19">
        <v>92502210</v>
      </c>
      <c r="H6" s="20">
        <v>84070547</v>
      </c>
      <c r="I6" s="22">
        <v>84187251</v>
      </c>
      <c r="J6" s="23">
        <v>96722988</v>
      </c>
      <c r="K6" s="19">
        <v>102526368</v>
      </c>
      <c r="L6" s="20">
        <v>108677949</v>
      </c>
    </row>
    <row r="7" spans="1:12" ht="13.5">
      <c r="A7" s="24" t="s">
        <v>19</v>
      </c>
      <c r="B7" s="18"/>
      <c r="C7" s="19">
        <v>126239814</v>
      </c>
      <c r="D7" s="19">
        <v>153870708</v>
      </c>
      <c r="E7" s="20">
        <v>164628527</v>
      </c>
      <c r="F7" s="21">
        <v>203666124</v>
      </c>
      <c r="G7" s="19">
        <v>258374507</v>
      </c>
      <c r="H7" s="20">
        <v>191015609</v>
      </c>
      <c r="I7" s="22">
        <v>190069115</v>
      </c>
      <c r="J7" s="23">
        <v>276355098</v>
      </c>
      <c r="K7" s="19">
        <v>297006417</v>
      </c>
      <c r="L7" s="20">
        <v>321464763</v>
      </c>
    </row>
    <row r="8" spans="1:12" ht="13.5">
      <c r="A8" s="24" t="s">
        <v>20</v>
      </c>
      <c r="B8" s="18"/>
      <c r="C8" s="19">
        <v>12130331</v>
      </c>
      <c r="D8" s="19">
        <v>49437318</v>
      </c>
      <c r="E8" s="20">
        <v>43651807</v>
      </c>
      <c r="F8" s="21">
        <v>41458789</v>
      </c>
      <c r="G8" s="19">
        <v>17898954</v>
      </c>
      <c r="H8" s="20">
        <v>28502099</v>
      </c>
      <c r="I8" s="22">
        <v>7427779</v>
      </c>
      <c r="J8" s="23">
        <v>22911008</v>
      </c>
      <c r="K8" s="19">
        <v>24285667</v>
      </c>
      <c r="L8" s="20">
        <v>20124808</v>
      </c>
    </row>
    <row r="9" spans="1:12" ht="13.5">
      <c r="A9" s="24" t="s">
        <v>21</v>
      </c>
      <c r="B9" s="18" t="s">
        <v>22</v>
      </c>
      <c r="C9" s="19">
        <v>133602558</v>
      </c>
      <c r="D9" s="19">
        <v>94701755</v>
      </c>
      <c r="E9" s="20">
        <v>105713000</v>
      </c>
      <c r="F9" s="21">
        <v>122274996</v>
      </c>
      <c r="G9" s="19">
        <v>118547000</v>
      </c>
      <c r="H9" s="20">
        <v>126565112</v>
      </c>
      <c r="I9" s="22">
        <v>119558743</v>
      </c>
      <c r="J9" s="23">
        <v>128447004</v>
      </c>
      <c r="K9" s="19">
        <v>137124000</v>
      </c>
      <c r="L9" s="20">
        <v>145264000</v>
      </c>
    </row>
    <row r="10" spans="1:12" ht="13.5">
      <c r="A10" s="24" t="s">
        <v>23</v>
      </c>
      <c r="B10" s="18" t="s">
        <v>22</v>
      </c>
      <c r="C10" s="19"/>
      <c r="D10" s="19">
        <v>57004000</v>
      </c>
      <c r="E10" s="20">
        <v>64647000</v>
      </c>
      <c r="F10" s="21">
        <v>66024999</v>
      </c>
      <c r="G10" s="19">
        <v>66025000</v>
      </c>
      <c r="H10" s="20">
        <v>96170000</v>
      </c>
      <c r="I10" s="22">
        <v>96581257</v>
      </c>
      <c r="J10" s="23">
        <v>112179000</v>
      </c>
      <c r="K10" s="19">
        <v>101856000</v>
      </c>
      <c r="L10" s="20">
        <v>125692400</v>
      </c>
    </row>
    <row r="11" spans="1:12" ht="13.5">
      <c r="A11" s="24" t="s">
        <v>24</v>
      </c>
      <c r="B11" s="18"/>
      <c r="C11" s="19">
        <v>1111928</v>
      </c>
      <c r="D11" s="19">
        <v>683682</v>
      </c>
      <c r="E11" s="20">
        <v>784621</v>
      </c>
      <c r="F11" s="21">
        <v>10616285</v>
      </c>
      <c r="G11" s="19">
        <v>6979496</v>
      </c>
      <c r="H11" s="20">
        <v>359266</v>
      </c>
      <c r="I11" s="22">
        <v>2075331</v>
      </c>
      <c r="J11" s="23">
        <v>19196172</v>
      </c>
      <c r="K11" s="19">
        <v>20347938</v>
      </c>
      <c r="L11" s="20">
        <v>23910435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-214078123</v>
      </c>
      <c r="D14" s="19">
        <v>-358197766</v>
      </c>
      <c r="E14" s="20">
        <v>-334709698</v>
      </c>
      <c r="F14" s="21">
        <v>-439943444</v>
      </c>
      <c r="G14" s="19">
        <v>-559776247</v>
      </c>
      <c r="H14" s="20">
        <v>-423968916</v>
      </c>
      <c r="I14" s="22">
        <v>-387279611</v>
      </c>
      <c r="J14" s="23">
        <v>-543482042</v>
      </c>
      <c r="K14" s="19">
        <v>-576675552</v>
      </c>
      <c r="L14" s="20">
        <v>-601703611</v>
      </c>
    </row>
    <row r="15" spans="1:12" ht="13.5">
      <c r="A15" s="24" t="s">
        <v>28</v>
      </c>
      <c r="B15" s="18"/>
      <c r="C15" s="19">
        <v>-23681158</v>
      </c>
      <c r="D15" s="19">
        <v>-35901194</v>
      </c>
      <c r="E15" s="20">
        <v>-45088567</v>
      </c>
      <c r="F15" s="21">
        <v>-19792000</v>
      </c>
      <c r="G15" s="19">
        <v>-6423999</v>
      </c>
      <c r="H15" s="20">
        <v>-8151119</v>
      </c>
      <c r="I15" s="22">
        <v>-11907364</v>
      </c>
      <c r="J15" s="23">
        <v>-7200000</v>
      </c>
      <c r="K15" s="19">
        <v>-7610400</v>
      </c>
      <c r="L15" s="20">
        <v>-8036582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-8730205</v>
      </c>
      <c r="G16" s="19">
        <v>-12048998</v>
      </c>
      <c r="H16" s="20">
        <v>-72662105</v>
      </c>
      <c r="I16" s="22"/>
      <c r="J16" s="23">
        <v>-12903631</v>
      </c>
      <c r="K16" s="19">
        <v>-13639142</v>
      </c>
      <c r="L16" s="20">
        <v>-14402934</v>
      </c>
    </row>
    <row r="17" spans="1:12" ht="13.5">
      <c r="A17" s="25" t="s">
        <v>30</v>
      </c>
      <c r="B17" s="26"/>
      <c r="C17" s="27">
        <f>SUM(C6:C16)</f>
        <v>56340763</v>
      </c>
      <c r="D17" s="27">
        <f aca="true" t="shared" si="0" ref="D17:L17">SUM(D6:D16)</f>
        <v>53850503</v>
      </c>
      <c r="E17" s="28">
        <f t="shared" si="0"/>
        <v>76041360</v>
      </c>
      <c r="F17" s="29">
        <f t="shared" si="0"/>
        <v>58959550</v>
      </c>
      <c r="G17" s="27">
        <f t="shared" si="0"/>
        <v>-17922077</v>
      </c>
      <c r="H17" s="30">
        <f t="shared" si="0"/>
        <v>21900493</v>
      </c>
      <c r="I17" s="29">
        <f t="shared" si="0"/>
        <v>100712501</v>
      </c>
      <c r="J17" s="31">
        <f t="shared" si="0"/>
        <v>92225597</v>
      </c>
      <c r="K17" s="27">
        <f t="shared" si="0"/>
        <v>85221296</v>
      </c>
      <c r="L17" s="28">
        <f t="shared" si="0"/>
        <v>120991228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-43255437</v>
      </c>
      <c r="D21" s="19"/>
      <c r="E21" s="20">
        <v>149850</v>
      </c>
      <c r="F21" s="38"/>
      <c r="G21" s="39"/>
      <c r="H21" s="40"/>
      <c r="I21" s="22">
        <v>1046850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>
        <v>-49739190</v>
      </c>
      <c r="E26" s="20">
        <v>-79951339</v>
      </c>
      <c r="F26" s="21">
        <v>-73475000</v>
      </c>
      <c r="G26" s="19">
        <v>-7249000</v>
      </c>
      <c r="H26" s="20">
        <v>-5991789</v>
      </c>
      <c r="I26" s="22">
        <v>-85845891</v>
      </c>
      <c r="J26" s="23">
        <v>-112170044</v>
      </c>
      <c r="K26" s="19">
        <v>-101763200</v>
      </c>
      <c r="L26" s="20">
        <v>-125407780</v>
      </c>
    </row>
    <row r="27" spans="1:12" ht="13.5">
      <c r="A27" s="25" t="s">
        <v>37</v>
      </c>
      <c r="B27" s="26"/>
      <c r="C27" s="27">
        <f>SUM(C21:C26)</f>
        <v>-43255437</v>
      </c>
      <c r="D27" s="27">
        <f aca="true" t="shared" si="1" ref="D27:L27">SUM(D21:D26)</f>
        <v>-49739190</v>
      </c>
      <c r="E27" s="28">
        <f t="shared" si="1"/>
        <v>-79801489</v>
      </c>
      <c r="F27" s="29">
        <f t="shared" si="1"/>
        <v>-73475000</v>
      </c>
      <c r="G27" s="27">
        <f t="shared" si="1"/>
        <v>-7249000</v>
      </c>
      <c r="H27" s="28">
        <f t="shared" si="1"/>
        <v>-5991789</v>
      </c>
      <c r="I27" s="30">
        <f t="shared" si="1"/>
        <v>-84799041</v>
      </c>
      <c r="J27" s="31">
        <f t="shared" si="1"/>
        <v>-112170044</v>
      </c>
      <c r="K27" s="27">
        <f t="shared" si="1"/>
        <v>-101763200</v>
      </c>
      <c r="L27" s="28">
        <f t="shared" si="1"/>
        <v>-125407780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-9174981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-9174981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3910345</v>
      </c>
      <c r="D38" s="33">
        <f aca="true" t="shared" si="3" ref="D38:L38">+D17+D27+D36</f>
        <v>4111313</v>
      </c>
      <c r="E38" s="34">
        <f t="shared" si="3"/>
        <v>-3760129</v>
      </c>
      <c r="F38" s="35">
        <f t="shared" si="3"/>
        <v>-14515450</v>
      </c>
      <c r="G38" s="33">
        <f t="shared" si="3"/>
        <v>-25171077</v>
      </c>
      <c r="H38" s="34">
        <f t="shared" si="3"/>
        <v>15908704</v>
      </c>
      <c r="I38" s="36">
        <f t="shared" si="3"/>
        <v>15913460</v>
      </c>
      <c r="J38" s="37">
        <f t="shared" si="3"/>
        <v>-19944447</v>
      </c>
      <c r="K38" s="33">
        <f t="shared" si="3"/>
        <v>-16541904</v>
      </c>
      <c r="L38" s="34">
        <f t="shared" si="3"/>
        <v>-4416552</v>
      </c>
    </row>
    <row r="39" spans="1:12" ht="13.5">
      <c r="A39" s="24" t="s">
        <v>45</v>
      </c>
      <c r="B39" s="18" t="s">
        <v>46</v>
      </c>
      <c r="C39" s="33">
        <v>974351</v>
      </c>
      <c r="D39" s="33">
        <v>4885380</v>
      </c>
      <c r="E39" s="34">
        <v>8996986</v>
      </c>
      <c r="F39" s="35">
        <v>8990000</v>
      </c>
      <c r="G39" s="33">
        <v>8990000</v>
      </c>
      <c r="H39" s="34">
        <v>5241581</v>
      </c>
      <c r="I39" s="36">
        <v>5236857</v>
      </c>
      <c r="J39" s="37">
        <v>44710254</v>
      </c>
      <c r="K39" s="33">
        <v>24765805</v>
      </c>
      <c r="L39" s="34">
        <v>8223901</v>
      </c>
    </row>
    <row r="40" spans="1:12" ht="13.5">
      <c r="A40" s="43" t="s">
        <v>47</v>
      </c>
      <c r="B40" s="44" t="s">
        <v>46</v>
      </c>
      <c r="C40" s="45">
        <v>4884696</v>
      </c>
      <c r="D40" s="45">
        <v>8996693</v>
      </c>
      <c r="E40" s="46">
        <v>5236857</v>
      </c>
      <c r="F40" s="47">
        <v>-5525450</v>
      </c>
      <c r="G40" s="45">
        <v>-16181077</v>
      </c>
      <c r="H40" s="46">
        <v>21150285</v>
      </c>
      <c r="I40" s="48">
        <v>21150317</v>
      </c>
      <c r="J40" s="49">
        <v>24765805</v>
      </c>
      <c r="K40" s="45">
        <v>8223901</v>
      </c>
      <c r="L40" s="46">
        <v>3807349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43901689</v>
      </c>
      <c r="D6" s="19">
        <v>59718399</v>
      </c>
      <c r="E6" s="20">
        <v>94704554</v>
      </c>
      <c r="F6" s="21">
        <v>64605932</v>
      </c>
      <c r="G6" s="19">
        <v>84455636</v>
      </c>
      <c r="H6" s="20">
        <v>79065142</v>
      </c>
      <c r="I6" s="22">
        <v>146732506</v>
      </c>
      <c r="J6" s="23">
        <v>95080783</v>
      </c>
      <c r="K6" s="19">
        <v>99217558</v>
      </c>
      <c r="L6" s="20">
        <v>103543483</v>
      </c>
    </row>
    <row r="7" spans="1:12" ht="13.5">
      <c r="A7" s="24" t="s">
        <v>19</v>
      </c>
      <c r="B7" s="18"/>
      <c r="C7" s="19">
        <v>69049465</v>
      </c>
      <c r="D7" s="19">
        <v>97505264</v>
      </c>
      <c r="E7" s="20">
        <v>103396127</v>
      </c>
      <c r="F7" s="21">
        <v>109867625</v>
      </c>
      <c r="G7" s="19">
        <v>120320777</v>
      </c>
      <c r="H7" s="20">
        <v>118306488</v>
      </c>
      <c r="I7" s="22">
        <v>119725311</v>
      </c>
      <c r="J7" s="23">
        <v>105545145</v>
      </c>
      <c r="K7" s="19">
        <v>108092260</v>
      </c>
      <c r="L7" s="20">
        <v>110813140</v>
      </c>
    </row>
    <row r="8" spans="1:12" ht="13.5">
      <c r="A8" s="24" t="s">
        <v>20</v>
      </c>
      <c r="B8" s="18"/>
      <c r="C8" s="19">
        <v>42066008</v>
      </c>
      <c r="D8" s="19">
        <v>57458759</v>
      </c>
      <c r="E8" s="20">
        <v>85445520</v>
      </c>
      <c r="F8" s="21">
        <v>30404234</v>
      </c>
      <c r="G8" s="19">
        <v>23788604</v>
      </c>
      <c r="H8" s="20">
        <v>335677075</v>
      </c>
      <c r="I8" s="22">
        <v>46884832</v>
      </c>
      <c r="J8" s="23">
        <v>29711161</v>
      </c>
      <c r="K8" s="19">
        <v>31806785</v>
      </c>
      <c r="L8" s="20">
        <v>34050234</v>
      </c>
    </row>
    <row r="9" spans="1:12" ht="13.5">
      <c r="A9" s="24" t="s">
        <v>21</v>
      </c>
      <c r="B9" s="18" t="s">
        <v>22</v>
      </c>
      <c r="C9" s="19">
        <v>314652840</v>
      </c>
      <c r="D9" s="19">
        <v>387632669</v>
      </c>
      <c r="E9" s="20">
        <v>438983009</v>
      </c>
      <c r="F9" s="21">
        <v>460207165</v>
      </c>
      <c r="G9" s="19">
        <v>458531380</v>
      </c>
      <c r="H9" s="20">
        <v>453765951</v>
      </c>
      <c r="I9" s="22">
        <v>464191082</v>
      </c>
      <c r="J9" s="23">
        <v>549404875</v>
      </c>
      <c r="K9" s="19">
        <v>591959170</v>
      </c>
      <c r="L9" s="20">
        <v>592212089</v>
      </c>
    </row>
    <row r="10" spans="1:12" ht="13.5">
      <c r="A10" s="24" t="s">
        <v>23</v>
      </c>
      <c r="B10" s="18" t="s">
        <v>22</v>
      </c>
      <c r="C10" s="19">
        <v>169207979</v>
      </c>
      <c r="D10" s="19">
        <v>260870962</v>
      </c>
      <c r="E10" s="20">
        <v>300579902</v>
      </c>
      <c r="F10" s="21">
        <v>324570835</v>
      </c>
      <c r="G10" s="19">
        <v>352031805</v>
      </c>
      <c r="H10" s="20">
        <v>310137000</v>
      </c>
      <c r="I10" s="22">
        <v>363827617</v>
      </c>
      <c r="J10" s="23">
        <v>230970435</v>
      </c>
      <c r="K10" s="19">
        <v>223863162</v>
      </c>
      <c r="L10" s="20">
        <v>282972816</v>
      </c>
    </row>
    <row r="11" spans="1:12" ht="13.5">
      <c r="A11" s="24" t="s">
        <v>24</v>
      </c>
      <c r="B11" s="18"/>
      <c r="C11" s="19">
        <v>1794381</v>
      </c>
      <c r="D11" s="19">
        <v>1202083</v>
      </c>
      <c r="E11" s="20">
        <v>7002653</v>
      </c>
      <c r="F11" s="21">
        <v>7084610</v>
      </c>
      <c r="G11" s="19">
        <v>12589914</v>
      </c>
      <c r="H11" s="20">
        <v>3690585</v>
      </c>
      <c r="I11" s="22">
        <v>10855075</v>
      </c>
      <c r="J11" s="23">
        <v>4949925</v>
      </c>
      <c r="K11" s="19">
        <v>5301370</v>
      </c>
      <c r="L11" s="20">
        <v>5677767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-370885027</v>
      </c>
      <c r="D14" s="19">
        <v>-586778167</v>
      </c>
      <c r="E14" s="20">
        <v>-655002502</v>
      </c>
      <c r="F14" s="21">
        <v>-621237006</v>
      </c>
      <c r="G14" s="19">
        <v>-683628563</v>
      </c>
      <c r="H14" s="20">
        <v>-998599313</v>
      </c>
      <c r="I14" s="22">
        <v>-840399539</v>
      </c>
      <c r="J14" s="23">
        <v>-736361986</v>
      </c>
      <c r="K14" s="19">
        <v>-792111626</v>
      </c>
      <c r="L14" s="20">
        <v>-803389876</v>
      </c>
    </row>
    <row r="15" spans="1:12" ht="13.5">
      <c r="A15" s="24" t="s">
        <v>28</v>
      </c>
      <c r="B15" s="18"/>
      <c r="C15" s="19">
        <v>-2345357</v>
      </c>
      <c r="D15" s="19">
        <v>-5178378</v>
      </c>
      <c r="E15" s="20">
        <v>-8387914</v>
      </c>
      <c r="F15" s="21">
        <v>-469248</v>
      </c>
      <c r="G15" s="19">
        <v>-698283</v>
      </c>
      <c r="H15" s="20">
        <v>-1684782</v>
      </c>
      <c r="I15" s="22">
        <v>-7005377</v>
      </c>
      <c r="J15" s="23">
        <v>-683532</v>
      </c>
      <c r="K15" s="19">
        <v>-722496</v>
      </c>
      <c r="L15" s="20">
        <v>-762955</v>
      </c>
    </row>
    <row r="16" spans="1:12" ht="13.5">
      <c r="A16" s="24" t="s">
        <v>29</v>
      </c>
      <c r="B16" s="18" t="s">
        <v>22</v>
      </c>
      <c r="C16" s="19">
        <v>-40580</v>
      </c>
      <c r="D16" s="19">
        <v>-230952</v>
      </c>
      <c r="E16" s="20"/>
      <c r="F16" s="21">
        <v>-234625</v>
      </c>
      <c r="G16" s="19">
        <v>-254625</v>
      </c>
      <c r="H16" s="20"/>
      <c r="I16" s="22">
        <v>-16817514</v>
      </c>
      <c r="J16" s="23">
        <v>-1200048</v>
      </c>
      <c r="K16" s="19">
        <v>-1268451</v>
      </c>
      <c r="L16" s="20">
        <v>-1339484</v>
      </c>
    </row>
    <row r="17" spans="1:12" ht="13.5">
      <c r="A17" s="25" t="s">
        <v>30</v>
      </c>
      <c r="B17" s="26"/>
      <c r="C17" s="27">
        <f>SUM(C6:C16)</f>
        <v>267401398</v>
      </c>
      <c r="D17" s="27">
        <f aca="true" t="shared" si="0" ref="D17:L17">SUM(D6:D16)</f>
        <v>272200639</v>
      </c>
      <c r="E17" s="28">
        <f t="shared" si="0"/>
        <v>366721349</v>
      </c>
      <c r="F17" s="29">
        <f t="shared" si="0"/>
        <v>374799522</v>
      </c>
      <c r="G17" s="27">
        <f t="shared" si="0"/>
        <v>367136645</v>
      </c>
      <c r="H17" s="30">
        <f t="shared" si="0"/>
        <v>300358146</v>
      </c>
      <c r="I17" s="29">
        <f t="shared" si="0"/>
        <v>287993993</v>
      </c>
      <c r="J17" s="31">
        <f t="shared" si="0"/>
        <v>277416758</v>
      </c>
      <c r="K17" s="27">
        <f t="shared" si="0"/>
        <v>266137732</v>
      </c>
      <c r="L17" s="28">
        <f t="shared" si="0"/>
        <v>323777214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2038200</v>
      </c>
      <c r="D21" s="19">
        <v>-1098374</v>
      </c>
      <c r="E21" s="20">
        <v>1976205</v>
      </c>
      <c r="F21" s="38"/>
      <c r="G21" s="39"/>
      <c r="H21" s="40"/>
      <c r="I21" s="22">
        <v>17403002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>
        <v>-4778733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-203281</v>
      </c>
      <c r="D23" s="19">
        <v>-5510626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-271822545</v>
      </c>
      <c r="D26" s="19">
        <v>-231556440</v>
      </c>
      <c r="E26" s="20">
        <v>-335999491</v>
      </c>
      <c r="F26" s="21">
        <v>-354404832</v>
      </c>
      <c r="G26" s="19">
        <v>-366965804</v>
      </c>
      <c r="H26" s="20">
        <v>-241303408</v>
      </c>
      <c r="I26" s="22">
        <v>-255062594</v>
      </c>
      <c r="J26" s="23">
        <v>-259173888</v>
      </c>
      <c r="K26" s="19">
        <v>-237273163</v>
      </c>
      <c r="L26" s="20">
        <v>-300622816</v>
      </c>
    </row>
    <row r="27" spans="1:12" ht="13.5">
      <c r="A27" s="25" t="s">
        <v>37</v>
      </c>
      <c r="B27" s="26"/>
      <c r="C27" s="27">
        <f>SUM(C21:C26)</f>
        <v>-269987626</v>
      </c>
      <c r="D27" s="27">
        <f aca="true" t="shared" si="1" ref="D27:L27">SUM(D21:D26)</f>
        <v>-238165440</v>
      </c>
      <c r="E27" s="28">
        <f t="shared" si="1"/>
        <v>-338802019</v>
      </c>
      <c r="F27" s="29">
        <f t="shared" si="1"/>
        <v>-354404832</v>
      </c>
      <c r="G27" s="27">
        <f t="shared" si="1"/>
        <v>-366965804</v>
      </c>
      <c r="H27" s="28">
        <f t="shared" si="1"/>
        <v>-241303408</v>
      </c>
      <c r="I27" s="30">
        <f t="shared" si="1"/>
        <v>-237659592</v>
      </c>
      <c r="J27" s="31">
        <f t="shared" si="1"/>
        <v>-259173888</v>
      </c>
      <c r="K27" s="27">
        <f t="shared" si="1"/>
        <v>-237273163</v>
      </c>
      <c r="L27" s="28">
        <f t="shared" si="1"/>
        <v>-300622816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535761</v>
      </c>
      <c r="E32" s="20"/>
      <c r="F32" s="21"/>
      <c r="G32" s="19"/>
      <c r="H32" s="20"/>
      <c r="I32" s="22">
        <v>5860310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-1043374</v>
      </c>
      <c r="D35" s="19">
        <v>-441499</v>
      </c>
      <c r="E35" s="20">
        <v>-954057</v>
      </c>
      <c r="F35" s="21">
        <v>-291296</v>
      </c>
      <c r="G35" s="19">
        <v>-509766</v>
      </c>
      <c r="H35" s="20"/>
      <c r="I35" s="22">
        <v>-606062</v>
      </c>
      <c r="J35" s="23">
        <v>-618806</v>
      </c>
      <c r="K35" s="19"/>
      <c r="L35" s="20"/>
    </row>
    <row r="36" spans="1:12" ht="13.5">
      <c r="A36" s="25" t="s">
        <v>43</v>
      </c>
      <c r="B36" s="26"/>
      <c r="C36" s="27">
        <f>SUM(C31:C35)</f>
        <v>-1043374</v>
      </c>
      <c r="D36" s="27">
        <f aca="true" t="shared" si="2" ref="D36:L36">SUM(D31:D35)</f>
        <v>94262</v>
      </c>
      <c r="E36" s="28">
        <f t="shared" si="2"/>
        <v>-954057</v>
      </c>
      <c r="F36" s="29">
        <f t="shared" si="2"/>
        <v>-291296</v>
      </c>
      <c r="G36" s="27">
        <f t="shared" si="2"/>
        <v>-509766</v>
      </c>
      <c r="H36" s="28">
        <f t="shared" si="2"/>
        <v>0</v>
      </c>
      <c r="I36" s="30">
        <f t="shared" si="2"/>
        <v>5254248</v>
      </c>
      <c r="J36" s="31">
        <f t="shared" si="2"/>
        <v>-618806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-3629602</v>
      </c>
      <c r="D38" s="33">
        <f aca="true" t="shared" si="3" ref="D38:L38">+D17+D27+D36</f>
        <v>34129461</v>
      </c>
      <c r="E38" s="34">
        <f t="shared" si="3"/>
        <v>26965273</v>
      </c>
      <c r="F38" s="35">
        <f t="shared" si="3"/>
        <v>20103394</v>
      </c>
      <c r="G38" s="33">
        <f t="shared" si="3"/>
        <v>-338925</v>
      </c>
      <c r="H38" s="34">
        <f t="shared" si="3"/>
        <v>59054738</v>
      </c>
      <c r="I38" s="36">
        <f t="shared" si="3"/>
        <v>55588649</v>
      </c>
      <c r="J38" s="37">
        <f t="shared" si="3"/>
        <v>17624064</v>
      </c>
      <c r="K38" s="33">
        <f t="shared" si="3"/>
        <v>28864569</v>
      </c>
      <c r="L38" s="34">
        <f t="shared" si="3"/>
        <v>23154398</v>
      </c>
    </row>
    <row r="39" spans="1:12" ht="13.5">
      <c r="A39" s="24" t="s">
        <v>45</v>
      </c>
      <c r="B39" s="18" t="s">
        <v>46</v>
      </c>
      <c r="C39" s="33">
        <v>7614476</v>
      </c>
      <c r="D39" s="33">
        <v>3984874</v>
      </c>
      <c r="E39" s="34">
        <v>38114336</v>
      </c>
      <c r="F39" s="35">
        <v>54876605</v>
      </c>
      <c r="G39" s="33">
        <v>65079610</v>
      </c>
      <c r="H39" s="34">
        <v>58209129</v>
      </c>
      <c r="I39" s="36">
        <v>65079610</v>
      </c>
      <c r="J39" s="37">
        <v>85000000</v>
      </c>
      <c r="K39" s="33">
        <v>102624064</v>
      </c>
      <c r="L39" s="34">
        <v>131488633</v>
      </c>
    </row>
    <row r="40" spans="1:12" ht="13.5">
      <c r="A40" s="43" t="s">
        <v>47</v>
      </c>
      <c r="B40" s="44" t="s">
        <v>46</v>
      </c>
      <c r="C40" s="45">
        <v>3984874</v>
      </c>
      <c r="D40" s="45">
        <v>38114336</v>
      </c>
      <c r="E40" s="46">
        <v>65079611</v>
      </c>
      <c r="F40" s="47">
        <v>74979999</v>
      </c>
      <c r="G40" s="45">
        <v>64740685</v>
      </c>
      <c r="H40" s="46">
        <v>117263867</v>
      </c>
      <c r="I40" s="48">
        <v>120668260</v>
      </c>
      <c r="J40" s="49">
        <v>102624064</v>
      </c>
      <c r="K40" s="45">
        <v>131488633</v>
      </c>
      <c r="L40" s="46">
        <v>154643031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56892484</v>
      </c>
      <c r="E6" s="20">
        <v>52637339</v>
      </c>
      <c r="F6" s="21">
        <v>54000090</v>
      </c>
      <c r="G6" s="19">
        <v>54000000</v>
      </c>
      <c r="H6" s="20">
        <v>17893290</v>
      </c>
      <c r="I6" s="22">
        <v>35019761</v>
      </c>
      <c r="J6" s="23">
        <v>42853675</v>
      </c>
      <c r="K6" s="19">
        <v>45424895</v>
      </c>
      <c r="L6" s="20">
        <v>48106294</v>
      </c>
    </row>
    <row r="7" spans="1:12" ht="13.5">
      <c r="A7" s="24" t="s">
        <v>19</v>
      </c>
      <c r="B7" s="18"/>
      <c r="C7" s="19">
        <v>93365975</v>
      </c>
      <c r="D7" s="19"/>
      <c r="E7" s="20"/>
      <c r="F7" s="21">
        <v>18401274</v>
      </c>
      <c r="G7" s="19">
        <v>10229000</v>
      </c>
      <c r="H7" s="20">
        <v>648368</v>
      </c>
      <c r="I7" s="22">
        <v>23631311</v>
      </c>
      <c r="J7" s="23">
        <v>13786802</v>
      </c>
      <c r="K7" s="19">
        <v>14385062</v>
      </c>
      <c r="L7" s="20">
        <v>15434105</v>
      </c>
    </row>
    <row r="8" spans="1:12" ht="13.5">
      <c r="A8" s="24" t="s">
        <v>20</v>
      </c>
      <c r="B8" s="18"/>
      <c r="C8" s="19"/>
      <c r="D8" s="19"/>
      <c r="E8" s="20">
        <v>143472000</v>
      </c>
      <c r="F8" s="21">
        <v>34956832</v>
      </c>
      <c r="G8" s="19">
        <v>35707000</v>
      </c>
      <c r="H8" s="20">
        <v>35564321</v>
      </c>
      <c r="I8" s="22"/>
      <c r="J8" s="23">
        <v>35286807</v>
      </c>
      <c r="K8" s="19">
        <v>36163309</v>
      </c>
      <c r="L8" s="20">
        <v>38379149</v>
      </c>
    </row>
    <row r="9" spans="1:12" ht="13.5">
      <c r="A9" s="24" t="s">
        <v>21</v>
      </c>
      <c r="B9" s="18" t="s">
        <v>22</v>
      </c>
      <c r="C9" s="19">
        <v>480849323</v>
      </c>
      <c r="D9" s="19">
        <v>467251434</v>
      </c>
      <c r="E9" s="20">
        <v>658595566</v>
      </c>
      <c r="F9" s="21">
        <v>654266000</v>
      </c>
      <c r="G9" s="19">
        <v>654266000</v>
      </c>
      <c r="H9" s="20">
        <v>631187000</v>
      </c>
      <c r="I9" s="22">
        <v>595790545</v>
      </c>
      <c r="J9" s="23">
        <v>700132000</v>
      </c>
      <c r="K9" s="19">
        <v>727937000</v>
      </c>
      <c r="L9" s="20">
        <v>769399000</v>
      </c>
    </row>
    <row r="10" spans="1:12" ht="13.5">
      <c r="A10" s="24" t="s">
        <v>23</v>
      </c>
      <c r="B10" s="18" t="s">
        <v>22</v>
      </c>
      <c r="C10" s="19">
        <v>319362000</v>
      </c>
      <c r="D10" s="19">
        <v>341256261</v>
      </c>
      <c r="E10" s="20">
        <v>422643137</v>
      </c>
      <c r="F10" s="21">
        <v>655073000</v>
      </c>
      <c r="G10" s="19">
        <v>574073000</v>
      </c>
      <c r="H10" s="20">
        <v>565773000</v>
      </c>
      <c r="I10" s="22">
        <v>672090958</v>
      </c>
      <c r="J10" s="23">
        <v>507080000</v>
      </c>
      <c r="K10" s="19">
        <v>459290000</v>
      </c>
      <c r="L10" s="20">
        <v>492887000</v>
      </c>
    </row>
    <row r="11" spans="1:12" ht="13.5">
      <c r="A11" s="24" t="s">
        <v>24</v>
      </c>
      <c r="B11" s="18"/>
      <c r="C11" s="19">
        <v>7324743</v>
      </c>
      <c r="D11" s="19">
        <v>9570022</v>
      </c>
      <c r="E11" s="20">
        <v>13803987</v>
      </c>
      <c r="F11" s="21">
        <v>37893000</v>
      </c>
      <c r="G11" s="19">
        <v>37893000</v>
      </c>
      <c r="H11" s="20">
        <v>205160820</v>
      </c>
      <c r="I11" s="22">
        <v>13355531</v>
      </c>
      <c r="J11" s="23">
        <v>27110000</v>
      </c>
      <c r="K11" s="19">
        <v>20806300</v>
      </c>
      <c r="L11" s="20">
        <v>22700000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-413657400</v>
      </c>
      <c r="D14" s="19">
        <v>-505485976</v>
      </c>
      <c r="E14" s="20">
        <v>-913009951</v>
      </c>
      <c r="F14" s="21">
        <v>-739583103</v>
      </c>
      <c r="G14" s="19">
        <v>-697500000</v>
      </c>
      <c r="H14" s="20">
        <v>-776118497</v>
      </c>
      <c r="I14" s="22">
        <v>-718469212</v>
      </c>
      <c r="J14" s="23">
        <v>-807218407</v>
      </c>
      <c r="K14" s="19">
        <v>-864603190</v>
      </c>
      <c r="L14" s="20">
        <v>-920927725</v>
      </c>
    </row>
    <row r="15" spans="1:12" ht="13.5">
      <c r="A15" s="24" t="s">
        <v>28</v>
      </c>
      <c r="B15" s="18"/>
      <c r="C15" s="19">
        <v>-8119779</v>
      </c>
      <c r="D15" s="19">
        <v>-177735</v>
      </c>
      <c r="E15" s="20">
        <v>-2770676</v>
      </c>
      <c r="F15" s="21">
        <v>-606029</v>
      </c>
      <c r="G15" s="19">
        <v>-606000</v>
      </c>
      <c r="H15" s="20"/>
      <c r="I15" s="22">
        <v>-32666</v>
      </c>
      <c r="J15" s="23">
        <v>-342000</v>
      </c>
      <c r="K15" s="19"/>
      <c r="L15" s="20"/>
    </row>
    <row r="16" spans="1:12" ht="13.5">
      <c r="A16" s="24" t="s">
        <v>29</v>
      </c>
      <c r="B16" s="18" t="s">
        <v>22</v>
      </c>
      <c r="C16" s="19">
        <v>-39387674</v>
      </c>
      <c r="D16" s="19"/>
      <c r="E16" s="20"/>
      <c r="F16" s="21">
        <v>-11120374</v>
      </c>
      <c r="G16" s="19">
        <v>-11120000</v>
      </c>
      <c r="H16" s="20">
        <v>-10390223</v>
      </c>
      <c r="I16" s="22">
        <v>-45235000</v>
      </c>
      <c r="J16" s="23">
        <v>-11667923</v>
      </c>
      <c r="K16" s="19">
        <v>-12367999</v>
      </c>
      <c r="L16" s="20">
        <v>-13110080</v>
      </c>
    </row>
    <row r="17" spans="1:12" ht="13.5">
      <c r="A17" s="25" t="s">
        <v>30</v>
      </c>
      <c r="B17" s="26"/>
      <c r="C17" s="27">
        <f>SUM(C6:C16)</f>
        <v>439737188</v>
      </c>
      <c r="D17" s="27">
        <f aca="true" t="shared" si="0" ref="D17:L17">SUM(D6:D16)</f>
        <v>369306490</v>
      </c>
      <c r="E17" s="28">
        <f t="shared" si="0"/>
        <v>375371402</v>
      </c>
      <c r="F17" s="29">
        <f t="shared" si="0"/>
        <v>703280690</v>
      </c>
      <c r="G17" s="27">
        <f t="shared" si="0"/>
        <v>656942000</v>
      </c>
      <c r="H17" s="30">
        <f t="shared" si="0"/>
        <v>669718079</v>
      </c>
      <c r="I17" s="29">
        <f t="shared" si="0"/>
        <v>576151228</v>
      </c>
      <c r="J17" s="31">
        <f t="shared" si="0"/>
        <v>507020954</v>
      </c>
      <c r="K17" s="27">
        <f t="shared" si="0"/>
        <v>427035377</v>
      </c>
      <c r="L17" s="28">
        <f t="shared" si="0"/>
        <v>452867743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3151126</v>
      </c>
      <c r="D21" s="19">
        <v>713776</v>
      </c>
      <c r="E21" s="20">
        <v>1699748</v>
      </c>
      <c r="F21" s="38">
        <v>525000</v>
      </c>
      <c r="G21" s="39">
        <v>525000</v>
      </c>
      <c r="H21" s="40">
        <v>8500000</v>
      </c>
      <c r="I21" s="22"/>
      <c r="J21" s="41">
        <v>750000</v>
      </c>
      <c r="K21" s="39">
        <v>795000</v>
      </c>
      <c r="L21" s="40">
        <v>1200000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-414719290</v>
      </c>
      <c r="D26" s="19">
        <v>-308962557</v>
      </c>
      <c r="E26" s="20">
        <v>-455124068</v>
      </c>
      <c r="F26" s="21">
        <v>-739839273</v>
      </c>
      <c r="G26" s="19">
        <v>-626045000</v>
      </c>
      <c r="H26" s="20">
        <v>-526990705</v>
      </c>
      <c r="I26" s="22">
        <v>-613394528</v>
      </c>
      <c r="J26" s="23">
        <v>-553040515</v>
      </c>
      <c r="K26" s="19">
        <v>-263948400</v>
      </c>
      <c r="L26" s="20">
        <v>-199726216</v>
      </c>
    </row>
    <row r="27" spans="1:12" ht="13.5">
      <c r="A27" s="25" t="s">
        <v>37</v>
      </c>
      <c r="B27" s="26"/>
      <c r="C27" s="27">
        <f>SUM(C21:C26)</f>
        <v>-411568164</v>
      </c>
      <c r="D27" s="27">
        <f aca="true" t="shared" si="1" ref="D27:L27">SUM(D21:D26)</f>
        <v>-308248781</v>
      </c>
      <c r="E27" s="28">
        <f t="shared" si="1"/>
        <v>-453424320</v>
      </c>
      <c r="F27" s="29">
        <f t="shared" si="1"/>
        <v>-739314273</v>
      </c>
      <c r="G27" s="27">
        <f t="shared" si="1"/>
        <v>-625520000</v>
      </c>
      <c r="H27" s="28">
        <f t="shared" si="1"/>
        <v>-518490705</v>
      </c>
      <c r="I27" s="30">
        <f t="shared" si="1"/>
        <v>-613394528</v>
      </c>
      <c r="J27" s="31">
        <f t="shared" si="1"/>
        <v>-552290515</v>
      </c>
      <c r="K27" s="27">
        <f t="shared" si="1"/>
        <v>-263153400</v>
      </c>
      <c r="L27" s="28">
        <f t="shared" si="1"/>
        <v>-198526216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-40000000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-40000000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28169024</v>
      </c>
      <c r="D38" s="33">
        <f aca="true" t="shared" si="3" ref="D38:L38">+D17+D27+D36</f>
        <v>61057709</v>
      </c>
      <c r="E38" s="34">
        <f t="shared" si="3"/>
        <v>-78052918</v>
      </c>
      <c r="F38" s="35">
        <f t="shared" si="3"/>
        <v>-36033583</v>
      </c>
      <c r="G38" s="33">
        <f t="shared" si="3"/>
        <v>-8578000</v>
      </c>
      <c r="H38" s="34">
        <f t="shared" si="3"/>
        <v>151227374</v>
      </c>
      <c r="I38" s="36">
        <f t="shared" si="3"/>
        <v>-37243300</v>
      </c>
      <c r="J38" s="37">
        <f t="shared" si="3"/>
        <v>-45269561</v>
      </c>
      <c r="K38" s="33">
        <f t="shared" si="3"/>
        <v>163881977</v>
      </c>
      <c r="L38" s="34">
        <f t="shared" si="3"/>
        <v>254341527</v>
      </c>
    </row>
    <row r="39" spans="1:12" ht="13.5">
      <c r="A39" s="24" t="s">
        <v>45</v>
      </c>
      <c r="B39" s="18" t="s">
        <v>46</v>
      </c>
      <c r="C39" s="33">
        <v>114306379</v>
      </c>
      <c r="D39" s="33">
        <v>152577497</v>
      </c>
      <c r="E39" s="34">
        <v>213635338</v>
      </c>
      <c r="F39" s="35">
        <v>125000000</v>
      </c>
      <c r="G39" s="33">
        <v>125000000</v>
      </c>
      <c r="H39" s="34">
        <v>142729124</v>
      </c>
      <c r="I39" s="36">
        <v>135582717</v>
      </c>
      <c r="J39" s="37">
        <v>125763000</v>
      </c>
      <c r="K39" s="33">
        <v>80493439</v>
      </c>
      <c r="L39" s="34">
        <v>244375416</v>
      </c>
    </row>
    <row r="40" spans="1:12" ht="13.5">
      <c r="A40" s="43" t="s">
        <v>47</v>
      </c>
      <c r="B40" s="44" t="s">
        <v>46</v>
      </c>
      <c r="C40" s="45">
        <v>142475403</v>
      </c>
      <c r="D40" s="45">
        <v>213635206</v>
      </c>
      <c r="E40" s="46">
        <v>135582420</v>
      </c>
      <c r="F40" s="47">
        <v>88966417</v>
      </c>
      <c r="G40" s="45">
        <v>116422000</v>
      </c>
      <c r="H40" s="46">
        <v>293956498</v>
      </c>
      <c r="I40" s="48">
        <v>98339417</v>
      </c>
      <c r="J40" s="49">
        <v>80493439</v>
      </c>
      <c r="K40" s="45">
        <v>244375416</v>
      </c>
      <c r="L40" s="46">
        <v>498716943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25163220</v>
      </c>
      <c r="G6" s="19">
        <v>25163220</v>
      </c>
      <c r="H6" s="20">
        <v>20090009</v>
      </c>
      <c r="I6" s="22">
        <v>80134532</v>
      </c>
      <c r="J6" s="23">
        <v>55075135</v>
      </c>
      <c r="K6" s="19">
        <v>58379643</v>
      </c>
      <c r="L6" s="20">
        <v>62466218</v>
      </c>
    </row>
    <row r="7" spans="1:12" ht="13.5">
      <c r="A7" s="24" t="s">
        <v>19</v>
      </c>
      <c r="B7" s="18"/>
      <c r="C7" s="19">
        <v>5329600</v>
      </c>
      <c r="D7" s="19">
        <v>20665300</v>
      </c>
      <c r="E7" s="20">
        <v>24419994</v>
      </c>
      <c r="F7" s="21">
        <v>34223364</v>
      </c>
      <c r="G7" s="19">
        <v>34223364</v>
      </c>
      <c r="H7" s="20">
        <v>26191506</v>
      </c>
      <c r="I7" s="22">
        <v>37640818</v>
      </c>
      <c r="J7" s="23">
        <v>33743352</v>
      </c>
      <c r="K7" s="19">
        <v>35767950</v>
      </c>
      <c r="L7" s="20">
        <v>38271707</v>
      </c>
    </row>
    <row r="8" spans="1:12" ht="13.5">
      <c r="A8" s="24" t="s">
        <v>20</v>
      </c>
      <c r="B8" s="18"/>
      <c r="C8" s="19">
        <v>5392743</v>
      </c>
      <c r="D8" s="19">
        <v>6054916</v>
      </c>
      <c r="E8" s="20">
        <v>11148484</v>
      </c>
      <c r="F8" s="21">
        <v>6055058</v>
      </c>
      <c r="G8" s="19">
        <v>6055058</v>
      </c>
      <c r="H8" s="20">
        <v>36333069</v>
      </c>
      <c r="I8" s="22">
        <v>26728580</v>
      </c>
      <c r="J8" s="23">
        <v>8247732</v>
      </c>
      <c r="K8" s="19">
        <v>8742604</v>
      </c>
      <c r="L8" s="20">
        <v>9354586</v>
      </c>
    </row>
    <row r="9" spans="1:12" ht="13.5">
      <c r="A9" s="24" t="s">
        <v>21</v>
      </c>
      <c r="B9" s="18" t="s">
        <v>22</v>
      </c>
      <c r="C9" s="19">
        <v>332767797</v>
      </c>
      <c r="D9" s="19">
        <v>305295000</v>
      </c>
      <c r="E9" s="20">
        <v>348435074</v>
      </c>
      <c r="F9" s="21">
        <v>244184850</v>
      </c>
      <c r="G9" s="19">
        <v>244184850</v>
      </c>
      <c r="H9" s="20">
        <v>139518123</v>
      </c>
      <c r="I9" s="22"/>
      <c r="J9" s="23">
        <v>262208800</v>
      </c>
      <c r="K9" s="19">
        <v>284378950</v>
      </c>
      <c r="L9" s="20">
        <v>302898450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102145150</v>
      </c>
      <c r="G10" s="19">
        <v>102145150</v>
      </c>
      <c r="H10" s="20">
        <v>215678500</v>
      </c>
      <c r="I10" s="22">
        <v>354764813</v>
      </c>
      <c r="J10" s="23">
        <v>126185200</v>
      </c>
      <c r="K10" s="19">
        <v>118799000</v>
      </c>
      <c r="L10" s="20">
        <v>139269000</v>
      </c>
    </row>
    <row r="11" spans="1:12" ht="13.5">
      <c r="A11" s="24" t="s">
        <v>24</v>
      </c>
      <c r="B11" s="18"/>
      <c r="C11" s="19">
        <v>19494670</v>
      </c>
      <c r="D11" s="19">
        <v>21691432</v>
      </c>
      <c r="E11" s="20">
        <v>26728826</v>
      </c>
      <c r="F11" s="21">
        <v>4474046</v>
      </c>
      <c r="G11" s="19">
        <v>4474046</v>
      </c>
      <c r="H11" s="20">
        <v>10906738</v>
      </c>
      <c r="I11" s="22">
        <v>16778847</v>
      </c>
      <c r="J11" s="23">
        <v>8755224</v>
      </c>
      <c r="K11" s="19">
        <v>9280532</v>
      </c>
      <c r="L11" s="20">
        <v>9930170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-227709464</v>
      </c>
      <c r="D14" s="19">
        <v>-223861389</v>
      </c>
      <c r="E14" s="20">
        <v>-290945873</v>
      </c>
      <c r="F14" s="21">
        <v>-192838356</v>
      </c>
      <c r="G14" s="19">
        <v>-192838356</v>
      </c>
      <c r="H14" s="20">
        <v>-291313810</v>
      </c>
      <c r="I14" s="22">
        <v>-438400668</v>
      </c>
      <c r="J14" s="23">
        <v>-309108912</v>
      </c>
      <c r="K14" s="19">
        <v>-329108891</v>
      </c>
      <c r="L14" s="20">
        <v>-350410617</v>
      </c>
    </row>
    <row r="15" spans="1:12" ht="13.5">
      <c r="A15" s="24" t="s">
        <v>28</v>
      </c>
      <c r="B15" s="18"/>
      <c r="C15" s="19">
        <v>-430536</v>
      </c>
      <c r="D15" s="19">
        <v>-165926</v>
      </c>
      <c r="E15" s="20">
        <v>-165926</v>
      </c>
      <c r="F15" s="21">
        <v>-60253209</v>
      </c>
      <c r="G15" s="19">
        <v>-60253209</v>
      </c>
      <c r="H15" s="20"/>
      <c r="I15" s="22">
        <v>-5580269</v>
      </c>
      <c r="J15" s="23">
        <v>-1086996</v>
      </c>
      <c r="K15" s="19">
        <v>-1152219</v>
      </c>
      <c r="L15" s="20">
        <v>-1221352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-58228176</v>
      </c>
      <c r="G16" s="19">
        <v>-58228176</v>
      </c>
      <c r="H16" s="20">
        <v>-2500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134844810</v>
      </c>
      <c r="D17" s="27">
        <f aca="true" t="shared" si="0" ref="D17:L17">SUM(D6:D16)</f>
        <v>129679333</v>
      </c>
      <c r="E17" s="28">
        <f t="shared" si="0"/>
        <v>119620579</v>
      </c>
      <c r="F17" s="29">
        <f t="shared" si="0"/>
        <v>104925947</v>
      </c>
      <c r="G17" s="27">
        <f t="shared" si="0"/>
        <v>104925947</v>
      </c>
      <c r="H17" s="30">
        <f t="shared" si="0"/>
        <v>157401635</v>
      </c>
      <c r="I17" s="29">
        <f t="shared" si="0"/>
        <v>72066653</v>
      </c>
      <c r="J17" s="31">
        <f t="shared" si="0"/>
        <v>184019535</v>
      </c>
      <c r="K17" s="27">
        <f t="shared" si="0"/>
        <v>185087569</v>
      </c>
      <c r="L17" s="28">
        <f t="shared" si="0"/>
        <v>210558162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-115526501</v>
      </c>
      <c r="D21" s="19">
        <v>1228567</v>
      </c>
      <c r="E21" s="20">
        <v>733787</v>
      </c>
      <c r="F21" s="38"/>
      <c r="G21" s="39"/>
      <c r="H21" s="40">
        <v>187258</v>
      </c>
      <c r="I21" s="22">
        <v>16481692</v>
      </c>
      <c r="J21" s="41">
        <v>610978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15000000</v>
      </c>
      <c r="K22" s="19"/>
      <c r="L22" s="20"/>
    </row>
    <row r="23" spans="1:12" ht="13.5">
      <c r="A23" s="24" t="s">
        <v>34</v>
      </c>
      <c r="B23" s="18"/>
      <c r="C23" s="39"/>
      <c r="D23" s="19">
        <v>139414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-1521761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>
        <v>-146210641</v>
      </c>
      <c r="E26" s="20">
        <v>-121639185</v>
      </c>
      <c r="F26" s="21">
        <v>-102145152</v>
      </c>
      <c r="G26" s="19">
        <v>-102145152</v>
      </c>
      <c r="H26" s="20">
        <v>-156149009</v>
      </c>
      <c r="I26" s="22">
        <v>-86983908</v>
      </c>
      <c r="J26" s="23">
        <v>-133185204</v>
      </c>
      <c r="K26" s="19">
        <v>-118799000</v>
      </c>
      <c r="L26" s="20">
        <v>-139269000</v>
      </c>
    </row>
    <row r="27" spans="1:12" ht="13.5">
      <c r="A27" s="25" t="s">
        <v>37</v>
      </c>
      <c r="B27" s="26"/>
      <c r="C27" s="27">
        <f>SUM(C21:C26)</f>
        <v>-117048262</v>
      </c>
      <c r="D27" s="27">
        <f aca="true" t="shared" si="1" ref="D27:L27">SUM(D21:D26)</f>
        <v>-144842660</v>
      </c>
      <c r="E27" s="28">
        <f t="shared" si="1"/>
        <v>-120905398</v>
      </c>
      <c r="F27" s="29">
        <f t="shared" si="1"/>
        <v>-102145152</v>
      </c>
      <c r="G27" s="27">
        <f t="shared" si="1"/>
        <v>-102145152</v>
      </c>
      <c r="H27" s="28">
        <f t="shared" si="1"/>
        <v>-155961751</v>
      </c>
      <c r="I27" s="30">
        <f t="shared" si="1"/>
        <v>-70502216</v>
      </c>
      <c r="J27" s="31">
        <f t="shared" si="1"/>
        <v>-117574226</v>
      </c>
      <c r="K27" s="27">
        <f t="shared" si="1"/>
        <v>-118799000</v>
      </c>
      <c r="L27" s="28">
        <f t="shared" si="1"/>
        <v>-139269000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-2864611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-357152</v>
      </c>
      <c r="D35" s="19">
        <v>450748</v>
      </c>
      <c r="E35" s="20">
        <v>614739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-357152</v>
      </c>
      <c r="D36" s="27">
        <f aca="true" t="shared" si="2" ref="D36:L36">SUM(D31:D35)</f>
        <v>450748</v>
      </c>
      <c r="E36" s="28">
        <f t="shared" si="2"/>
        <v>-2249872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17439396</v>
      </c>
      <c r="D38" s="33">
        <f aca="true" t="shared" si="3" ref="D38:L38">+D17+D27+D36</f>
        <v>-14712579</v>
      </c>
      <c r="E38" s="34">
        <f t="shared" si="3"/>
        <v>-3534691</v>
      </c>
      <c r="F38" s="35">
        <f t="shared" si="3"/>
        <v>2780795</v>
      </c>
      <c r="G38" s="33">
        <f t="shared" si="3"/>
        <v>2780795</v>
      </c>
      <c r="H38" s="34">
        <f t="shared" si="3"/>
        <v>1439884</v>
      </c>
      <c r="I38" s="36">
        <f t="shared" si="3"/>
        <v>1564437</v>
      </c>
      <c r="J38" s="37">
        <f t="shared" si="3"/>
        <v>66445309</v>
      </c>
      <c r="K38" s="33">
        <f t="shared" si="3"/>
        <v>66288569</v>
      </c>
      <c r="L38" s="34">
        <f t="shared" si="3"/>
        <v>71289162</v>
      </c>
    </row>
    <row r="39" spans="1:12" ht="13.5">
      <c r="A39" s="24" t="s">
        <v>45</v>
      </c>
      <c r="B39" s="18" t="s">
        <v>46</v>
      </c>
      <c r="C39" s="33">
        <v>1195124</v>
      </c>
      <c r="D39" s="33">
        <v>18634055</v>
      </c>
      <c r="E39" s="34">
        <v>3932975</v>
      </c>
      <c r="F39" s="35">
        <v>3932865</v>
      </c>
      <c r="G39" s="33">
        <v>3932865</v>
      </c>
      <c r="H39" s="34">
        <v>398284</v>
      </c>
      <c r="I39" s="36">
        <v>398284</v>
      </c>
      <c r="J39" s="37">
        <v>1200000</v>
      </c>
      <c r="K39" s="33">
        <v>67645310</v>
      </c>
      <c r="L39" s="34">
        <v>133933879</v>
      </c>
    </row>
    <row r="40" spans="1:12" ht="13.5">
      <c r="A40" s="43" t="s">
        <v>47</v>
      </c>
      <c r="B40" s="44" t="s">
        <v>46</v>
      </c>
      <c r="C40" s="45">
        <v>18634520</v>
      </c>
      <c r="D40" s="45">
        <v>3921476</v>
      </c>
      <c r="E40" s="46">
        <v>398284</v>
      </c>
      <c r="F40" s="47">
        <v>6713661</v>
      </c>
      <c r="G40" s="45">
        <v>6713661</v>
      </c>
      <c r="H40" s="46">
        <v>1838168</v>
      </c>
      <c r="I40" s="48">
        <v>1962721</v>
      </c>
      <c r="J40" s="49">
        <v>67645310</v>
      </c>
      <c r="K40" s="45">
        <v>133933879</v>
      </c>
      <c r="L40" s="46">
        <v>205223041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407975299</v>
      </c>
      <c r="G6" s="19">
        <v>427805146</v>
      </c>
      <c r="H6" s="20">
        <v>415230753</v>
      </c>
      <c r="I6" s="22">
        <v>374821716</v>
      </c>
      <c r="J6" s="23">
        <v>493120004</v>
      </c>
      <c r="K6" s="19">
        <v>538899989</v>
      </c>
      <c r="L6" s="20">
        <v>580934188</v>
      </c>
    </row>
    <row r="7" spans="1:12" ht="13.5">
      <c r="A7" s="24" t="s">
        <v>19</v>
      </c>
      <c r="B7" s="18"/>
      <c r="C7" s="19"/>
      <c r="D7" s="19"/>
      <c r="E7" s="20"/>
      <c r="F7" s="21">
        <v>1099951804</v>
      </c>
      <c r="G7" s="19">
        <v>947866505</v>
      </c>
      <c r="H7" s="20">
        <v>729343759</v>
      </c>
      <c r="I7" s="22">
        <v>858615305</v>
      </c>
      <c r="J7" s="23">
        <v>1160747791</v>
      </c>
      <c r="K7" s="19">
        <v>1262607928</v>
      </c>
      <c r="L7" s="20">
        <v>1363228915</v>
      </c>
    </row>
    <row r="8" spans="1:12" ht="13.5">
      <c r="A8" s="24" t="s">
        <v>20</v>
      </c>
      <c r="B8" s="18"/>
      <c r="C8" s="19"/>
      <c r="D8" s="19"/>
      <c r="E8" s="20"/>
      <c r="F8" s="21">
        <v>307690200</v>
      </c>
      <c r="G8" s="19">
        <v>250296899</v>
      </c>
      <c r="H8" s="20">
        <v>162433995</v>
      </c>
      <c r="I8" s="22">
        <v>56658872</v>
      </c>
      <c r="J8" s="23">
        <v>296621067</v>
      </c>
      <c r="K8" s="19">
        <v>318595014</v>
      </c>
      <c r="L8" s="20">
        <v>327145908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707415085</v>
      </c>
      <c r="G9" s="19">
        <v>475523532</v>
      </c>
      <c r="H9" s="20">
        <v>430787000</v>
      </c>
      <c r="I9" s="22">
        <v>494367792</v>
      </c>
      <c r="J9" s="23">
        <v>695667605</v>
      </c>
      <c r="K9" s="19">
        <v>743053019</v>
      </c>
      <c r="L9" s="20">
        <v>800085566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582171340</v>
      </c>
      <c r="G10" s="19">
        <v>710062936</v>
      </c>
      <c r="H10" s="20">
        <v>646410000</v>
      </c>
      <c r="I10" s="22">
        <v>633201891</v>
      </c>
      <c r="J10" s="23">
        <v>597302395</v>
      </c>
      <c r="K10" s="19">
        <v>541767981</v>
      </c>
      <c r="L10" s="20">
        <v>591343434</v>
      </c>
    </row>
    <row r="11" spans="1:12" ht="13.5">
      <c r="A11" s="24" t="s">
        <v>24</v>
      </c>
      <c r="B11" s="18"/>
      <c r="C11" s="19"/>
      <c r="D11" s="19"/>
      <c r="E11" s="20"/>
      <c r="F11" s="21">
        <v>23425189</v>
      </c>
      <c r="G11" s="19">
        <v>27332119</v>
      </c>
      <c r="H11" s="20">
        <v>748520</v>
      </c>
      <c r="I11" s="22">
        <v>28240405</v>
      </c>
      <c r="J11" s="23">
        <v>29933852</v>
      </c>
      <c r="K11" s="19">
        <v>32927237</v>
      </c>
      <c r="L11" s="20">
        <v>37807203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-2084707692</v>
      </c>
      <c r="G14" s="19">
        <v>-1883512971</v>
      </c>
      <c r="H14" s="20">
        <v>-1951729400</v>
      </c>
      <c r="I14" s="22">
        <v>-1755856360</v>
      </c>
      <c r="J14" s="23">
        <v>-2840203446</v>
      </c>
      <c r="K14" s="19">
        <v>-2904661637</v>
      </c>
      <c r="L14" s="20">
        <v>-2946865071</v>
      </c>
    </row>
    <row r="15" spans="1:12" ht="13.5">
      <c r="A15" s="24" t="s">
        <v>28</v>
      </c>
      <c r="B15" s="18"/>
      <c r="C15" s="19"/>
      <c r="D15" s="19"/>
      <c r="E15" s="20"/>
      <c r="F15" s="21">
        <v>-30710318</v>
      </c>
      <c r="G15" s="19">
        <v>-30719941</v>
      </c>
      <c r="H15" s="20">
        <v>-21915897</v>
      </c>
      <c r="I15" s="22">
        <v>-40046723</v>
      </c>
      <c r="J15" s="23">
        <v>-25770316</v>
      </c>
      <c r="K15" s="19">
        <v>-23467030</v>
      </c>
      <c r="L15" s="20">
        <v>-21309967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-188452765</v>
      </c>
      <c r="G16" s="19">
        <v>-34020322</v>
      </c>
      <c r="H16" s="20">
        <v>-5153883</v>
      </c>
      <c r="I16" s="22">
        <v>-39270698</v>
      </c>
      <c r="J16" s="23">
        <v>-37196340</v>
      </c>
      <c r="K16" s="19">
        <v>-35208137</v>
      </c>
      <c r="L16" s="20">
        <v>-37743123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824758142</v>
      </c>
      <c r="G17" s="27">
        <f t="shared" si="0"/>
        <v>890633903</v>
      </c>
      <c r="H17" s="30">
        <f t="shared" si="0"/>
        <v>406154847</v>
      </c>
      <c r="I17" s="29">
        <f t="shared" si="0"/>
        <v>610732200</v>
      </c>
      <c r="J17" s="31">
        <f t="shared" si="0"/>
        <v>370222612</v>
      </c>
      <c r="K17" s="27">
        <f t="shared" si="0"/>
        <v>474514364</v>
      </c>
      <c r="L17" s="28">
        <f t="shared" si="0"/>
        <v>694627053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>
        <v>26754</v>
      </c>
      <c r="I21" s="22">
        <v>1224853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202527</v>
      </c>
      <c r="J22" s="23">
        <v>220632213</v>
      </c>
      <c r="K22" s="19">
        <v>223803387</v>
      </c>
      <c r="L22" s="20">
        <v>242989013</v>
      </c>
    </row>
    <row r="23" spans="1:12" ht="13.5">
      <c r="A23" s="24" t="s">
        <v>34</v>
      </c>
      <c r="B23" s="18"/>
      <c r="C23" s="39"/>
      <c r="D23" s="19"/>
      <c r="E23" s="20"/>
      <c r="F23" s="38">
        <v>126936396</v>
      </c>
      <c r="G23" s="39"/>
      <c r="H23" s="40"/>
      <c r="I23" s="22"/>
      <c r="J23" s="41">
        <v>119260121</v>
      </c>
      <c r="K23" s="39">
        <v>130575127</v>
      </c>
      <c r="L23" s="40">
        <v>125590549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993850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-727898125</v>
      </c>
      <c r="G26" s="19">
        <v>-741423869</v>
      </c>
      <c r="H26" s="20">
        <v>-389155169</v>
      </c>
      <c r="I26" s="22">
        <v>-610933992</v>
      </c>
      <c r="J26" s="23">
        <v>-607133894</v>
      </c>
      <c r="K26" s="19">
        <v>-570027128</v>
      </c>
      <c r="L26" s="20">
        <v>-640864936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-600961729</v>
      </c>
      <c r="G27" s="27">
        <f t="shared" si="1"/>
        <v>-741423869</v>
      </c>
      <c r="H27" s="28">
        <f t="shared" si="1"/>
        <v>-389128415</v>
      </c>
      <c r="I27" s="30">
        <f t="shared" si="1"/>
        <v>-608512762</v>
      </c>
      <c r="J27" s="31">
        <f t="shared" si="1"/>
        <v>-267241560</v>
      </c>
      <c r="K27" s="27">
        <f t="shared" si="1"/>
        <v>-215648614</v>
      </c>
      <c r="L27" s="28">
        <f t="shared" si="1"/>
        <v>-272285374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50000000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-22361498</v>
      </c>
      <c r="G35" s="19">
        <v>-72361498</v>
      </c>
      <c r="H35" s="20">
        <v>-16123270</v>
      </c>
      <c r="I35" s="22">
        <v>-4710731</v>
      </c>
      <c r="J35" s="23">
        <v>-20410488</v>
      </c>
      <c r="K35" s="19">
        <v>-21596248</v>
      </c>
      <c r="L35" s="20">
        <v>-17209120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-22361498</v>
      </c>
      <c r="G36" s="27">
        <f t="shared" si="2"/>
        <v>-22361498</v>
      </c>
      <c r="H36" s="28">
        <f t="shared" si="2"/>
        <v>-16123270</v>
      </c>
      <c r="I36" s="30">
        <f t="shared" si="2"/>
        <v>-4710731</v>
      </c>
      <c r="J36" s="31">
        <f t="shared" si="2"/>
        <v>-20410488</v>
      </c>
      <c r="K36" s="27">
        <f t="shared" si="2"/>
        <v>-21596248</v>
      </c>
      <c r="L36" s="28">
        <f t="shared" si="2"/>
        <v>-17209120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201434915</v>
      </c>
      <c r="G38" s="33">
        <f t="shared" si="3"/>
        <v>126848536</v>
      </c>
      <c r="H38" s="34">
        <f t="shared" si="3"/>
        <v>903162</v>
      </c>
      <c r="I38" s="36">
        <f t="shared" si="3"/>
        <v>-2491293</v>
      </c>
      <c r="J38" s="37">
        <f t="shared" si="3"/>
        <v>82570564</v>
      </c>
      <c r="K38" s="33">
        <f t="shared" si="3"/>
        <v>237269502</v>
      </c>
      <c r="L38" s="34">
        <f t="shared" si="3"/>
        <v>405132559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172831966</v>
      </c>
      <c r="G39" s="33">
        <v>66805780</v>
      </c>
      <c r="H39" s="34">
        <v>19724791</v>
      </c>
      <c r="I39" s="36">
        <v>26355573</v>
      </c>
      <c r="J39" s="37">
        <v>127296471</v>
      </c>
      <c r="K39" s="33">
        <v>209867035</v>
      </c>
      <c r="L39" s="34">
        <v>447136537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374266879</v>
      </c>
      <c r="G40" s="45">
        <v>193654314</v>
      </c>
      <c r="H40" s="46">
        <v>20627953</v>
      </c>
      <c r="I40" s="48">
        <v>23864280</v>
      </c>
      <c r="J40" s="49">
        <v>209867035</v>
      </c>
      <c r="K40" s="45">
        <v>447136537</v>
      </c>
      <c r="L40" s="46">
        <v>852269096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77481155</v>
      </c>
      <c r="D8" s="19">
        <v>78061965</v>
      </c>
      <c r="E8" s="20">
        <v>37473000</v>
      </c>
      <c r="F8" s="21">
        <v>1237872</v>
      </c>
      <c r="G8" s="19">
        <v>1538000</v>
      </c>
      <c r="H8" s="20">
        <v>706728</v>
      </c>
      <c r="I8" s="22">
        <v>17918351</v>
      </c>
      <c r="J8" s="23">
        <v>1195000</v>
      </c>
      <c r="K8" s="19">
        <v>1330000</v>
      </c>
      <c r="L8" s="20">
        <v>1407000</v>
      </c>
    </row>
    <row r="9" spans="1:12" ht="13.5">
      <c r="A9" s="24" t="s">
        <v>21</v>
      </c>
      <c r="B9" s="18" t="s">
        <v>22</v>
      </c>
      <c r="C9" s="19">
        <v>198817000</v>
      </c>
      <c r="D9" s="19">
        <v>207979279</v>
      </c>
      <c r="E9" s="20">
        <v>224247000</v>
      </c>
      <c r="F9" s="21">
        <v>226475000</v>
      </c>
      <c r="G9" s="19">
        <v>226475000</v>
      </c>
      <c r="H9" s="20">
        <v>223729000</v>
      </c>
      <c r="I9" s="22">
        <v>227952338</v>
      </c>
      <c r="J9" s="23">
        <v>237182000</v>
      </c>
      <c r="K9" s="19">
        <v>239961000</v>
      </c>
      <c r="L9" s="20">
        <v>247781000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1958000</v>
      </c>
      <c r="G10" s="19">
        <v>1958000</v>
      </c>
      <c r="H10" s="20"/>
      <c r="I10" s="22"/>
      <c r="J10" s="23">
        <v>2347000</v>
      </c>
      <c r="K10" s="19">
        <v>2475000</v>
      </c>
      <c r="L10" s="20">
        <v>2614000</v>
      </c>
    </row>
    <row r="11" spans="1:12" ht="13.5">
      <c r="A11" s="24" t="s">
        <v>24</v>
      </c>
      <c r="B11" s="18"/>
      <c r="C11" s="19">
        <v>2640885</v>
      </c>
      <c r="D11" s="19">
        <v>3948774</v>
      </c>
      <c r="E11" s="20">
        <v>6236000</v>
      </c>
      <c r="F11" s="21">
        <v>4999992</v>
      </c>
      <c r="G11" s="19">
        <v>8381000</v>
      </c>
      <c r="H11" s="20">
        <v>7789681</v>
      </c>
      <c r="I11" s="22">
        <v>7794624</v>
      </c>
      <c r="J11" s="23">
        <v>8499996</v>
      </c>
      <c r="K11" s="19">
        <v>8993000</v>
      </c>
      <c r="L11" s="20">
        <v>8514600</v>
      </c>
    </row>
    <row r="12" spans="1:12" ht="13.5">
      <c r="A12" s="24" t="s">
        <v>25</v>
      </c>
      <c r="B12" s="18"/>
      <c r="C12" s="19"/>
      <c r="D12" s="19"/>
      <c r="E12" s="20">
        <v>119000</v>
      </c>
      <c r="F12" s="21">
        <v>130000</v>
      </c>
      <c r="G12" s="19">
        <v>130000</v>
      </c>
      <c r="H12" s="20">
        <v>122872</v>
      </c>
      <c r="I12" s="22">
        <v>122873</v>
      </c>
      <c r="J12" s="23">
        <v>140000</v>
      </c>
      <c r="K12" s="19">
        <v>148000</v>
      </c>
      <c r="L12" s="20">
        <v>157000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-156006000</v>
      </c>
      <c r="D14" s="19">
        <v>-166892000</v>
      </c>
      <c r="E14" s="20">
        <v>-182243000</v>
      </c>
      <c r="F14" s="21">
        <v>-177939020</v>
      </c>
      <c r="G14" s="19">
        <v>-179878246</v>
      </c>
      <c r="H14" s="20">
        <v>-162552177</v>
      </c>
      <c r="I14" s="22">
        <v>-290630462</v>
      </c>
      <c r="J14" s="23">
        <v>-211320000</v>
      </c>
      <c r="K14" s="19">
        <v>-205873000</v>
      </c>
      <c r="L14" s="20">
        <v>-217978000</v>
      </c>
    </row>
    <row r="15" spans="1:12" ht="13.5">
      <c r="A15" s="24" t="s">
        <v>28</v>
      </c>
      <c r="B15" s="18"/>
      <c r="C15" s="19">
        <v>-22641000</v>
      </c>
      <c r="D15" s="19">
        <v>-19859687</v>
      </c>
      <c r="E15" s="20">
        <v>-18524000</v>
      </c>
      <c r="F15" s="21"/>
      <c r="G15" s="19">
        <v>-17196000</v>
      </c>
      <c r="H15" s="20">
        <v>-21456593</v>
      </c>
      <c r="I15" s="22">
        <v>-16364174</v>
      </c>
      <c r="J15" s="23">
        <v>-16404000</v>
      </c>
      <c r="K15" s="19">
        <v>-16005000</v>
      </c>
      <c r="L15" s="20">
        <v>-15456000</v>
      </c>
    </row>
    <row r="16" spans="1:12" ht="13.5">
      <c r="A16" s="24" t="s">
        <v>29</v>
      </c>
      <c r="B16" s="18" t="s">
        <v>22</v>
      </c>
      <c r="C16" s="19">
        <v>-53668000</v>
      </c>
      <c r="D16" s="19">
        <v>-62065000</v>
      </c>
      <c r="E16" s="20">
        <v>-42934000</v>
      </c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46624040</v>
      </c>
      <c r="D17" s="27">
        <f aca="true" t="shared" si="0" ref="D17:L17">SUM(D6:D16)</f>
        <v>41173331</v>
      </c>
      <c r="E17" s="28">
        <f t="shared" si="0"/>
        <v>24374000</v>
      </c>
      <c r="F17" s="29">
        <f t="shared" si="0"/>
        <v>56861844</v>
      </c>
      <c r="G17" s="27">
        <f t="shared" si="0"/>
        <v>41407754</v>
      </c>
      <c r="H17" s="30">
        <f t="shared" si="0"/>
        <v>48339511</v>
      </c>
      <c r="I17" s="29">
        <f t="shared" si="0"/>
        <v>-53206450</v>
      </c>
      <c r="J17" s="31">
        <f t="shared" si="0"/>
        <v>21639996</v>
      </c>
      <c r="K17" s="27">
        <f t="shared" si="0"/>
        <v>31029000</v>
      </c>
      <c r="L17" s="28">
        <f t="shared" si="0"/>
        <v>27039600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80052</v>
      </c>
      <c r="D21" s="19">
        <v>132254</v>
      </c>
      <c r="E21" s="20">
        <v>26000</v>
      </c>
      <c r="F21" s="38"/>
      <c r="G21" s="39"/>
      <c r="H21" s="40"/>
      <c r="I21" s="22">
        <v>1999</v>
      </c>
      <c r="J21" s="41"/>
      <c r="K21" s="39"/>
      <c r="L21" s="40"/>
    </row>
    <row r="22" spans="1:12" ht="13.5">
      <c r="A22" s="24" t="s">
        <v>33</v>
      </c>
      <c r="B22" s="18"/>
      <c r="C22" s="19">
        <v>5946266</v>
      </c>
      <c r="D22" s="39">
        <v>-1056000</v>
      </c>
      <c r="E22" s="40">
        <v>-1243000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-3313213</v>
      </c>
      <c r="D24" s="19">
        <v>-1617000</v>
      </c>
      <c r="E24" s="20">
        <v>-4090000</v>
      </c>
      <c r="F24" s="21"/>
      <c r="G24" s="19">
        <v>-40000000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-37058004</v>
      </c>
      <c r="G26" s="19">
        <v>-37208000</v>
      </c>
      <c r="H26" s="20">
        <v>-35063625</v>
      </c>
      <c r="I26" s="22">
        <v>-1617484</v>
      </c>
      <c r="J26" s="23">
        <v>-44547000</v>
      </c>
      <c r="K26" s="19">
        <v>-25188000</v>
      </c>
      <c r="L26" s="20">
        <v>-20799000</v>
      </c>
    </row>
    <row r="27" spans="1:12" ht="13.5">
      <c r="A27" s="25" t="s">
        <v>37</v>
      </c>
      <c r="B27" s="26"/>
      <c r="C27" s="27">
        <f>SUM(C21:C26)</f>
        <v>2713105</v>
      </c>
      <c r="D27" s="27">
        <f aca="true" t="shared" si="1" ref="D27:L27">SUM(D21:D26)</f>
        <v>-2540746</v>
      </c>
      <c r="E27" s="28">
        <f t="shared" si="1"/>
        <v>-5307000</v>
      </c>
      <c r="F27" s="29">
        <f t="shared" si="1"/>
        <v>-37058004</v>
      </c>
      <c r="G27" s="27">
        <f t="shared" si="1"/>
        <v>-77208000</v>
      </c>
      <c r="H27" s="28">
        <f t="shared" si="1"/>
        <v>-35063625</v>
      </c>
      <c r="I27" s="30">
        <f t="shared" si="1"/>
        <v>-1615485</v>
      </c>
      <c r="J27" s="31">
        <f t="shared" si="1"/>
        <v>-44547000</v>
      </c>
      <c r="K27" s="27">
        <f t="shared" si="1"/>
        <v>-25188000</v>
      </c>
      <c r="L27" s="28">
        <f t="shared" si="1"/>
        <v>-20799000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-10800895</v>
      </c>
      <c r="D35" s="19">
        <v>-11967866</v>
      </c>
      <c r="E35" s="20">
        <v>-27284000</v>
      </c>
      <c r="F35" s="21">
        <v>-19092000</v>
      </c>
      <c r="G35" s="19">
        <v>-19092000</v>
      </c>
      <c r="H35" s="20"/>
      <c r="I35" s="22">
        <v>-5092429</v>
      </c>
      <c r="J35" s="23">
        <v>-4992000</v>
      </c>
      <c r="K35" s="19">
        <v>-5491000</v>
      </c>
      <c r="L35" s="20">
        <v>-6040000</v>
      </c>
    </row>
    <row r="36" spans="1:12" ht="13.5">
      <c r="A36" s="25" t="s">
        <v>43</v>
      </c>
      <c r="B36" s="26"/>
      <c r="C36" s="27">
        <f>SUM(C31:C35)</f>
        <v>-10800895</v>
      </c>
      <c r="D36" s="27">
        <f aca="true" t="shared" si="2" ref="D36:L36">SUM(D31:D35)</f>
        <v>-11967866</v>
      </c>
      <c r="E36" s="28">
        <f t="shared" si="2"/>
        <v>-27284000</v>
      </c>
      <c r="F36" s="29">
        <f t="shared" si="2"/>
        <v>-19092000</v>
      </c>
      <c r="G36" s="27">
        <f t="shared" si="2"/>
        <v>-19092000</v>
      </c>
      <c r="H36" s="28">
        <f t="shared" si="2"/>
        <v>0</v>
      </c>
      <c r="I36" s="30">
        <f t="shared" si="2"/>
        <v>-5092429</v>
      </c>
      <c r="J36" s="31">
        <f t="shared" si="2"/>
        <v>-4992000</v>
      </c>
      <c r="K36" s="27">
        <f t="shared" si="2"/>
        <v>-5491000</v>
      </c>
      <c r="L36" s="28">
        <f t="shared" si="2"/>
        <v>-6040000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38536250</v>
      </c>
      <c r="D38" s="33">
        <f aca="true" t="shared" si="3" ref="D38:L38">+D17+D27+D36</f>
        <v>26664719</v>
      </c>
      <c r="E38" s="34">
        <f t="shared" si="3"/>
        <v>-8217000</v>
      </c>
      <c r="F38" s="35">
        <f t="shared" si="3"/>
        <v>711840</v>
      </c>
      <c r="G38" s="33">
        <f t="shared" si="3"/>
        <v>-54892246</v>
      </c>
      <c r="H38" s="34">
        <f t="shared" si="3"/>
        <v>13275886</v>
      </c>
      <c r="I38" s="36">
        <f t="shared" si="3"/>
        <v>-59914364</v>
      </c>
      <c r="J38" s="37">
        <f t="shared" si="3"/>
        <v>-27899004</v>
      </c>
      <c r="K38" s="33">
        <f t="shared" si="3"/>
        <v>350000</v>
      </c>
      <c r="L38" s="34">
        <f t="shared" si="3"/>
        <v>200600</v>
      </c>
    </row>
    <row r="39" spans="1:12" ht="13.5">
      <c r="A39" s="24" t="s">
        <v>45</v>
      </c>
      <c r="B39" s="18" t="s">
        <v>46</v>
      </c>
      <c r="C39" s="33">
        <v>11147877</v>
      </c>
      <c r="D39" s="33">
        <v>49684704</v>
      </c>
      <c r="E39" s="34">
        <v>76349000</v>
      </c>
      <c r="F39" s="35">
        <v>77300000</v>
      </c>
      <c r="G39" s="33">
        <v>77300000</v>
      </c>
      <c r="H39" s="34">
        <v>68127845</v>
      </c>
      <c r="I39" s="36">
        <v>68131846</v>
      </c>
      <c r="J39" s="37">
        <v>42408000</v>
      </c>
      <c r="K39" s="33">
        <v>14508996</v>
      </c>
      <c r="L39" s="34">
        <v>14858996</v>
      </c>
    </row>
    <row r="40" spans="1:12" ht="13.5">
      <c r="A40" s="43" t="s">
        <v>47</v>
      </c>
      <c r="B40" s="44" t="s">
        <v>46</v>
      </c>
      <c r="C40" s="45">
        <v>49684127</v>
      </c>
      <c r="D40" s="45">
        <v>76349423</v>
      </c>
      <c r="E40" s="46">
        <v>68132000</v>
      </c>
      <c r="F40" s="47">
        <v>78011840</v>
      </c>
      <c r="G40" s="45">
        <v>22407754</v>
      </c>
      <c r="H40" s="46">
        <v>81403731</v>
      </c>
      <c r="I40" s="48">
        <v>8217482</v>
      </c>
      <c r="J40" s="49">
        <v>14508996</v>
      </c>
      <c r="K40" s="45">
        <v>14858996</v>
      </c>
      <c r="L40" s="46">
        <v>15059596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58091661</v>
      </c>
      <c r="D6" s="19">
        <v>54831768</v>
      </c>
      <c r="E6" s="20">
        <v>70367520</v>
      </c>
      <c r="F6" s="21">
        <v>74760998</v>
      </c>
      <c r="G6" s="19">
        <v>74760998</v>
      </c>
      <c r="H6" s="20">
        <v>57674851</v>
      </c>
      <c r="I6" s="22">
        <v>92620875</v>
      </c>
      <c r="J6" s="23">
        <v>83284311</v>
      </c>
      <c r="K6" s="19">
        <v>88031512</v>
      </c>
      <c r="L6" s="20">
        <v>92961277</v>
      </c>
    </row>
    <row r="7" spans="1:12" ht="13.5">
      <c r="A7" s="24" t="s">
        <v>19</v>
      </c>
      <c r="B7" s="18"/>
      <c r="C7" s="19">
        <v>181726231</v>
      </c>
      <c r="D7" s="19">
        <v>197359667</v>
      </c>
      <c r="E7" s="20">
        <v>205360233</v>
      </c>
      <c r="F7" s="21">
        <v>303953038</v>
      </c>
      <c r="G7" s="19">
        <v>303953038</v>
      </c>
      <c r="H7" s="20">
        <v>175558474</v>
      </c>
      <c r="I7" s="22">
        <v>256161149</v>
      </c>
      <c r="J7" s="23">
        <v>289248748</v>
      </c>
      <c r="K7" s="19">
        <v>308033599</v>
      </c>
      <c r="L7" s="20">
        <v>327709824</v>
      </c>
    </row>
    <row r="8" spans="1:12" ht="13.5">
      <c r="A8" s="24" t="s">
        <v>20</v>
      </c>
      <c r="B8" s="18"/>
      <c r="C8" s="19">
        <v>50905875</v>
      </c>
      <c r="D8" s="19">
        <v>58821951</v>
      </c>
      <c r="E8" s="20">
        <v>31186192</v>
      </c>
      <c r="F8" s="21">
        <v>19477705</v>
      </c>
      <c r="G8" s="19">
        <v>19477705</v>
      </c>
      <c r="H8" s="20">
        <v>12781567</v>
      </c>
      <c r="I8" s="22">
        <v>31680128</v>
      </c>
      <c r="J8" s="23">
        <v>33418998</v>
      </c>
      <c r="K8" s="19">
        <v>35298748</v>
      </c>
      <c r="L8" s="20">
        <v>37250807</v>
      </c>
    </row>
    <row r="9" spans="1:12" ht="13.5">
      <c r="A9" s="24" t="s">
        <v>21</v>
      </c>
      <c r="B9" s="18" t="s">
        <v>22</v>
      </c>
      <c r="C9" s="19">
        <v>119520938</v>
      </c>
      <c r="D9" s="19">
        <v>89865056</v>
      </c>
      <c r="E9" s="20">
        <v>138015872</v>
      </c>
      <c r="F9" s="21">
        <v>129007190</v>
      </c>
      <c r="G9" s="19">
        <v>129007190</v>
      </c>
      <c r="H9" s="20">
        <v>122953276</v>
      </c>
      <c r="I9" s="22">
        <v>130765169</v>
      </c>
      <c r="J9" s="23">
        <v>141210766</v>
      </c>
      <c r="K9" s="19">
        <v>149248375</v>
      </c>
      <c r="L9" s="20">
        <v>157595085</v>
      </c>
    </row>
    <row r="10" spans="1:12" ht="13.5">
      <c r="A10" s="24" t="s">
        <v>23</v>
      </c>
      <c r="B10" s="18" t="s">
        <v>22</v>
      </c>
      <c r="C10" s="19">
        <v>56448325</v>
      </c>
      <c r="D10" s="19">
        <v>51572951</v>
      </c>
      <c r="E10" s="20">
        <v>52405381</v>
      </c>
      <c r="F10" s="21">
        <v>69419900</v>
      </c>
      <c r="G10" s="19">
        <v>69419900</v>
      </c>
      <c r="H10" s="20">
        <v>50492000</v>
      </c>
      <c r="I10" s="22">
        <v>50701618</v>
      </c>
      <c r="J10" s="23">
        <v>72055236</v>
      </c>
      <c r="K10" s="19">
        <v>70924762</v>
      </c>
      <c r="L10" s="20">
        <v>86953333</v>
      </c>
    </row>
    <row r="11" spans="1:12" ht="13.5">
      <c r="A11" s="24" t="s">
        <v>24</v>
      </c>
      <c r="B11" s="18"/>
      <c r="C11" s="19">
        <v>12511436</v>
      </c>
      <c r="D11" s="19">
        <v>21320790</v>
      </c>
      <c r="E11" s="20">
        <v>23884193</v>
      </c>
      <c r="F11" s="21">
        <v>2025000</v>
      </c>
      <c r="G11" s="19">
        <v>2025000</v>
      </c>
      <c r="H11" s="20">
        <v>1683330</v>
      </c>
      <c r="I11" s="22">
        <v>23881188</v>
      </c>
      <c r="J11" s="23">
        <v>3552712</v>
      </c>
      <c r="K11" s="19">
        <v>3755210</v>
      </c>
      <c r="L11" s="20">
        <v>3965502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-440778296</v>
      </c>
      <c r="D14" s="19">
        <v>-403560798</v>
      </c>
      <c r="E14" s="20">
        <v>-429897916</v>
      </c>
      <c r="F14" s="21">
        <v>-650134499</v>
      </c>
      <c r="G14" s="19">
        <v>-650134499</v>
      </c>
      <c r="H14" s="20">
        <v>-462716167</v>
      </c>
      <c r="I14" s="22">
        <v>-497541979</v>
      </c>
      <c r="J14" s="23">
        <v>-627193992</v>
      </c>
      <c r="K14" s="19">
        <v>-664581609</v>
      </c>
      <c r="L14" s="20">
        <v>-688372571</v>
      </c>
    </row>
    <row r="15" spans="1:12" ht="13.5">
      <c r="A15" s="24" t="s">
        <v>28</v>
      </c>
      <c r="B15" s="18"/>
      <c r="C15" s="19">
        <v>-7519416</v>
      </c>
      <c r="D15" s="19">
        <v>-17226387</v>
      </c>
      <c r="E15" s="20">
        <v>-58035907</v>
      </c>
      <c r="F15" s="21">
        <v>-600000</v>
      </c>
      <c r="G15" s="19">
        <v>-600000</v>
      </c>
      <c r="H15" s="20">
        <v>-188676</v>
      </c>
      <c r="I15" s="22">
        <v>-58545642</v>
      </c>
      <c r="J15" s="23">
        <v>-500000</v>
      </c>
      <c r="K15" s="19">
        <v>-528500</v>
      </c>
      <c r="L15" s="20">
        <v>-558096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30906754</v>
      </c>
      <c r="D17" s="27">
        <f aca="true" t="shared" si="0" ref="D17:L17">SUM(D6:D16)</f>
        <v>52984998</v>
      </c>
      <c r="E17" s="28">
        <f t="shared" si="0"/>
        <v>33285568</v>
      </c>
      <c r="F17" s="29">
        <f t="shared" si="0"/>
        <v>-52090668</v>
      </c>
      <c r="G17" s="27">
        <f t="shared" si="0"/>
        <v>-52090668</v>
      </c>
      <c r="H17" s="30">
        <f t="shared" si="0"/>
        <v>-41761345</v>
      </c>
      <c r="I17" s="29">
        <f t="shared" si="0"/>
        <v>29722506</v>
      </c>
      <c r="J17" s="31">
        <f t="shared" si="0"/>
        <v>-4923221</v>
      </c>
      <c r="K17" s="27">
        <f t="shared" si="0"/>
        <v>-9817903</v>
      </c>
      <c r="L17" s="28">
        <f t="shared" si="0"/>
        <v>17505161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-89148</v>
      </c>
      <c r="D21" s="19"/>
      <c r="E21" s="20">
        <v>37537</v>
      </c>
      <c r="F21" s="38">
        <v>902000</v>
      </c>
      <c r="G21" s="39">
        <v>902000</v>
      </c>
      <c r="H21" s="40">
        <v>680000</v>
      </c>
      <c r="I21" s="22">
        <v>680000</v>
      </c>
      <c r="J21" s="41">
        <v>15000000</v>
      </c>
      <c r="K21" s="39">
        <v>15855000</v>
      </c>
      <c r="L21" s="40">
        <v>16742881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-48274501</v>
      </c>
      <c r="D26" s="19">
        <v>-21031462</v>
      </c>
      <c r="E26" s="20">
        <v>-42694855</v>
      </c>
      <c r="F26" s="21">
        <v>-55535920</v>
      </c>
      <c r="G26" s="19">
        <v>-55535920</v>
      </c>
      <c r="H26" s="20">
        <v>-55205035</v>
      </c>
      <c r="I26" s="22">
        <v>-47122400</v>
      </c>
      <c r="J26" s="23">
        <v>-79055000</v>
      </c>
      <c r="K26" s="19">
        <v>-77925000</v>
      </c>
      <c r="L26" s="20">
        <v>-93953000</v>
      </c>
    </row>
    <row r="27" spans="1:12" ht="13.5">
      <c r="A27" s="25" t="s">
        <v>37</v>
      </c>
      <c r="B27" s="26"/>
      <c r="C27" s="27">
        <f>SUM(C21:C26)</f>
        <v>-48363649</v>
      </c>
      <c r="D27" s="27">
        <f aca="true" t="shared" si="1" ref="D27:L27">SUM(D21:D26)</f>
        <v>-21031462</v>
      </c>
      <c r="E27" s="28">
        <f t="shared" si="1"/>
        <v>-42657318</v>
      </c>
      <c r="F27" s="29">
        <f t="shared" si="1"/>
        <v>-54633920</v>
      </c>
      <c r="G27" s="27">
        <f t="shared" si="1"/>
        <v>-54633920</v>
      </c>
      <c r="H27" s="28">
        <f t="shared" si="1"/>
        <v>-54525035</v>
      </c>
      <c r="I27" s="30">
        <f t="shared" si="1"/>
        <v>-46442400</v>
      </c>
      <c r="J27" s="31">
        <f t="shared" si="1"/>
        <v>-64055000</v>
      </c>
      <c r="K27" s="27">
        <f t="shared" si="1"/>
        <v>-62070000</v>
      </c>
      <c r="L27" s="28">
        <f t="shared" si="1"/>
        <v>-77210119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-1924918</v>
      </c>
      <c r="D35" s="19">
        <v>-2484446</v>
      </c>
      <c r="E35" s="20">
        <v>-1323405</v>
      </c>
      <c r="F35" s="21">
        <v>-2320000</v>
      </c>
      <c r="G35" s="19">
        <v>-2320000</v>
      </c>
      <c r="H35" s="20">
        <v>-253225</v>
      </c>
      <c r="I35" s="22">
        <v>-367338</v>
      </c>
      <c r="J35" s="23">
        <v>-3045236</v>
      </c>
      <c r="K35" s="19">
        <v>-1700000</v>
      </c>
      <c r="L35" s="20">
        <v>-1700000</v>
      </c>
    </row>
    <row r="36" spans="1:12" ht="13.5">
      <c r="A36" s="25" t="s">
        <v>43</v>
      </c>
      <c r="B36" s="26"/>
      <c r="C36" s="27">
        <f>SUM(C31:C35)</f>
        <v>-1924918</v>
      </c>
      <c r="D36" s="27">
        <f aca="true" t="shared" si="2" ref="D36:L36">SUM(D31:D35)</f>
        <v>-2484446</v>
      </c>
      <c r="E36" s="28">
        <f t="shared" si="2"/>
        <v>-1323405</v>
      </c>
      <c r="F36" s="29">
        <f t="shared" si="2"/>
        <v>-2320000</v>
      </c>
      <c r="G36" s="27">
        <f t="shared" si="2"/>
        <v>-2320000</v>
      </c>
      <c r="H36" s="28">
        <f t="shared" si="2"/>
        <v>-253225</v>
      </c>
      <c r="I36" s="30">
        <f t="shared" si="2"/>
        <v>-367338</v>
      </c>
      <c r="J36" s="31">
        <f t="shared" si="2"/>
        <v>-3045236</v>
      </c>
      <c r="K36" s="27">
        <f t="shared" si="2"/>
        <v>-1700000</v>
      </c>
      <c r="L36" s="28">
        <f t="shared" si="2"/>
        <v>-1700000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-19381813</v>
      </c>
      <c r="D38" s="33">
        <f aca="true" t="shared" si="3" ref="D38:L38">+D17+D27+D36</f>
        <v>29469090</v>
      </c>
      <c r="E38" s="34">
        <f t="shared" si="3"/>
        <v>-10695155</v>
      </c>
      <c r="F38" s="35">
        <f t="shared" si="3"/>
        <v>-109044588</v>
      </c>
      <c r="G38" s="33">
        <f t="shared" si="3"/>
        <v>-109044588</v>
      </c>
      <c r="H38" s="34">
        <f t="shared" si="3"/>
        <v>-96539605</v>
      </c>
      <c r="I38" s="36">
        <f t="shared" si="3"/>
        <v>-17087232</v>
      </c>
      <c r="J38" s="37">
        <f t="shared" si="3"/>
        <v>-72023457</v>
      </c>
      <c r="K38" s="33">
        <f t="shared" si="3"/>
        <v>-73587903</v>
      </c>
      <c r="L38" s="34">
        <f t="shared" si="3"/>
        <v>-61404958</v>
      </c>
    </row>
    <row r="39" spans="1:12" ht="13.5">
      <c r="A39" s="24" t="s">
        <v>45</v>
      </c>
      <c r="B39" s="18" t="s">
        <v>46</v>
      </c>
      <c r="C39" s="33">
        <v>19872279</v>
      </c>
      <c r="D39" s="33">
        <v>489616</v>
      </c>
      <c r="E39" s="34">
        <v>29958706</v>
      </c>
      <c r="F39" s="35">
        <v>15483980</v>
      </c>
      <c r="G39" s="33">
        <v>15483980</v>
      </c>
      <c r="H39" s="34">
        <v>19178928</v>
      </c>
      <c r="I39" s="36">
        <v>19263551</v>
      </c>
      <c r="J39" s="37">
        <v>-78474000</v>
      </c>
      <c r="K39" s="33">
        <v>-150497459</v>
      </c>
      <c r="L39" s="34">
        <v>-224085362</v>
      </c>
    </row>
    <row r="40" spans="1:12" ht="13.5">
      <c r="A40" s="43" t="s">
        <v>47</v>
      </c>
      <c r="B40" s="44" t="s">
        <v>46</v>
      </c>
      <c r="C40" s="45">
        <v>490466</v>
      </c>
      <c r="D40" s="45">
        <v>29958706</v>
      </c>
      <c r="E40" s="46">
        <v>19263551</v>
      </c>
      <c r="F40" s="47">
        <v>-93560608</v>
      </c>
      <c r="G40" s="45">
        <v>-93560608</v>
      </c>
      <c r="H40" s="46"/>
      <c r="I40" s="48">
        <v>2176319</v>
      </c>
      <c r="J40" s="49">
        <v>-150497459</v>
      </c>
      <c r="K40" s="45">
        <v>-224085362</v>
      </c>
      <c r="L40" s="46">
        <v>-285490320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19951676</v>
      </c>
      <c r="D6" s="19">
        <v>31154815</v>
      </c>
      <c r="E6" s="20">
        <v>34003480</v>
      </c>
      <c r="F6" s="21">
        <v>30312900</v>
      </c>
      <c r="G6" s="19">
        <v>25223873</v>
      </c>
      <c r="H6" s="20">
        <v>40173921</v>
      </c>
      <c r="I6" s="22">
        <v>40351304</v>
      </c>
      <c r="J6" s="23">
        <v>31088964</v>
      </c>
      <c r="K6" s="19">
        <v>32861037</v>
      </c>
      <c r="L6" s="20">
        <v>34701255</v>
      </c>
    </row>
    <row r="7" spans="1:12" ht="13.5">
      <c r="A7" s="24" t="s">
        <v>19</v>
      </c>
      <c r="B7" s="18"/>
      <c r="C7" s="19">
        <v>97705451</v>
      </c>
      <c r="D7" s="19">
        <v>114695391</v>
      </c>
      <c r="E7" s="20">
        <v>97224366</v>
      </c>
      <c r="F7" s="21">
        <v>103119888</v>
      </c>
      <c r="G7" s="19">
        <v>77542916</v>
      </c>
      <c r="H7" s="20">
        <v>164048890</v>
      </c>
      <c r="I7" s="22">
        <v>163927310</v>
      </c>
      <c r="J7" s="23">
        <v>112247040</v>
      </c>
      <c r="K7" s="19">
        <v>115396083</v>
      </c>
      <c r="L7" s="20">
        <v>120976525</v>
      </c>
    </row>
    <row r="8" spans="1:12" ht="13.5">
      <c r="A8" s="24" t="s">
        <v>20</v>
      </c>
      <c r="B8" s="18"/>
      <c r="C8" s="19"/>
      <c r="D8" s="19"/>
      <c r="E8" s="20">
        <v>47795895</v>
      </c>
      <c r="F8" s="21">
        <v>35906412</v>
      </c>
      <c r="G8" s="19">
        <v>34050936</v>
      </c>
      <c r="H8" s="20">
        <v>31668617</v>
      </c>
      <c r="I8" s="22">
        <v>4464305</v>
      </c>
      <c r="J8" s="23">
        <v>32793420</v>
      </c>
      <c r="K8" s="19">
        <v>27887621</v>
      </c>
      <c r="L8" s="20">
        <v>25384511</v>
      </c>
    </row>
    <row r="9" spans="1:12" ht="13.5">
      <c r="A9" s="24" t="s">
        <v>21</v>
      </c>
      <c r="B9" s="18" t="s">
        <v>22</v>
      </c>
      <c r="C9" s="19">
        <v>114750078</v>
      </c>
      <c r="D9" s="19">
        <v>137871853</v>
      </c>
      <c r="E9" s="20">
        <v>141380775</v>
      </c>
      <c r="F9" s="21">
        <v>174111996</v>
      </c>
      <c r="G9" s="19">
        <v>174966706</v>
      </c>
      <c r="H9" s="20">
        <v>170989463</v>
      </c>
      <c r="I9" s="22">
        <v>174105168</v>
      </c>
      <c r="J9" s="23">
        <v>196056756</v>
      </c>
      <c r="K9" s="19">
        <v>215730650</v>
      </c>
      <c r="L9" s="20">
        <v>233433750</v>
      </c>
    </row>
    <row r="10" spans="1:12" ht="13.5">
      <c r="A10" s="24" t="s">
        <v>23</v>
      </c>
      <c r="B10" s="18" t="s">
        <v>22</v>
      </c>
      <c r="C10" s="19">
        <v>75526000</v>
      </c>
      <c r="D10" s="19">
        <v>81098326</v>
      </c>
      <c r="E10" s="20">
        <v>218134857</v>
      </c>
      <c r="F10" s="21">
        <v>75166000</v>
      </c>
      <c r="G10" s="19">
        <v>74933000</v>
      </c>
      <c r="H10" s="20">
        <v>78666000</v>
      </c>
      <c r="I10" s="22">
        <v>79589722</v>
      </c>
      <c r="J10" s="23">
        <v>123104250</v>
      </c>
      <c r="K10" s="19">
        <v>106129650</v>
      </c>
      <c r="L10" s="20">
        <v>124773250</v>
      </c>
    </row>
    <row r="11" spans="1:12" ht="13.5">
      <c r="A11" s="24" t="s">
        <v>24</v>
      </c>
      <c r="B11" s="18"/>
      <c r="C11" s="19">
        <v>2514374</v>
      </c>
      <c r="D11" s="19">
        <v>1343117</v>
      </c>
      <c r="E11" s="20">
        <v>1028258</v>
      </c>
      <c r="F11" s="21">
        <v>1783008</v>
      </c>
      <c r="G11" s="19">
        <v>1783000</v>
      </c>
      <c r="H11" s="20">
        <v>16583568</v>
      </c>
      <c r="I11" s="22">
        <v>442467</v>
      </c>
      <c r="J11" s="23">
        <v>530004</v>
      </c>
      <c r="K11" s="19">
        <v>560210</v>
      </c>
      <c r="L11" s="20">
        <v>591582</v>
      </c>
    </row>
    <row r="12" spans="1:12" ht="13.5">
      <c r="A12" s="24" t="s">
        <v>25</v>
      </c>
      <c r="B12" s="18"/>
      <c r="C12" s="19"/>
      <c r="D12" s="19">
        <v>77154</v>
      </c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-223611414</v>
      </c>
      <c r="D14" s="19">
        <v>-283080879</v>
      </c>
      <c r="E14" s="20">
        <v>-329716237</v>
      </c>
      <c r="F14" s="21">
        <v>-354410920</v>
      </c>
      <c r="G14" s="19">
        <v>-389525792</v>
      </c>
      <c r="H14" s="20">
        <v>-439112300</v>
      </c>
      <c r="I14" s="22">
        <v>-379505919</v>
      </c>
      <c r="J14" s="23">
        <v>-398303388</v>
      </c>
      <c r="K14" s="19">
        <v>-416983302</v>
      </c>
      <c r="L14" s="20">
        <v>-436525645</v>
      </c>
    </row>
    <row r="15" spans="1:12" ht="13.5">
      <c r="A15" s="24" t="s">
        <v>28</v>
      </c>
      <c r="B15" s="18"/>
      <c r="C15" s="19">
        <v>-4067686</v>
      </c>
      <c r="D15" s="19">
        <v>-7528066</v>
      </c>
      <c r="E15" s="20">
        <v>-12698943</v>
      </c>
      <c r="F15" s="21">
        <v>-265536</v>
      </c>
      <c r="G15" s="19">
        <v>-265532</v>
      </c>
      <c r="H15" s="20">
        <v>-9076110</v>
      </c>
      <c r="I15" s="22">
        <v>-9476140</v>
      </c>
      <c r="J15" s="23">
        <v>-99996</v>
      </c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-12728400</v>
      </c>
      <c r="G16" s="19">
        <v>-12728396</v>
      </c>
      <c r="H16" s="20">
        <v>-9689559</v>
      </c>
      <c r="I16" s="22">
        <v>-6675705</v>
      </c>
      <c r="J16" s="23">
        <v>-17876604</v>
      </c>
      <c r="K16" s="19">
        <v>-15512113</v>
      </c>
      <c r="L16" s="20">
        <v>-16472616</v>
      </c>
    </row>
    <row r="17" spans="1:12" ht="13.5">
      <c r="A17" s="25" t="s">
        <v>30</v>
      </c>
      <c r="B17" s="26"/>
      <c r="C17" s="27">
        <f>SUM(C6:C16)</f>
        <v>82768479</v>
      </c>
      <c r="D17" s="27">
        <f aca="true" t="shared" si="0" ref="D17:L17">SUM(D6:D16)</f>
        <v>75631711</v>
      </c>
      <c r="E17" s="28">
        <f t="shared" si="0"/>
        <v>197152451</v>
      </c>
      <c r="F17" s="29">
        <f t="shared" si="0"/>
        <v>52995348</v>
      </c>
      <c r="G17" s="27">
        <f t="shared" si="0"/>
        <v>-14019289</v>
      </c>
      <c r="H17" s="30">
        <f t="shared" si="0"/>
        <v>44252490</v>
      </c>
      <c r="I17" s="29">
        <f t="shared" si="0"/>
        <v>67222512</v>
      </c>
      <c r="J17" s="31">
        <f t="shared" si="0"/>
        <v>79540446</v>
      </c>
      <c r="K17" s="27">
        <f t="shared" si="0"/>
        <v>66069836</v>
      </c>
      <c r="L17" s="28">
        <f t="shared" si="0"/>
        <v>86862612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1157610</v>
      </c>
      <c r="D21" s="19">
        <v>6067</v>
      </c>
      <c r="E21" s="20">
        <v>1430314</v>
      </c>
      <c r="F21" s="38">
        <v>3500000</v>
      </c>
      <c r="G21" s="39">
        <v>3500000</v>
      </c>
      <c r="H21" s="40"/>
      <c r="I21" s="22">
        <v>4664240</v>
      </c>
      <c r="J21" s="41">
        <v>44769000</v>
      </c>
      <c r="K21" s="39">
        <v>42033000</v>
      </c>
      <c r="L21" s="40">
        <v>44471000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-167250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6747146</v>
      </c>
      <c r="D24" s="19">
        <v>-186904</v>
      </c>
      <c r="E24" s="20">
        <v>16941062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-98092348</v>
      </c>
      <c r="D26" s="19">
        <v>-97579865</v>
      </c>
      <c r="E26" s="20">
        <v>-212634672</v>
      </c>
      <c r="F26" s="21">
        <v>-77265996</v>
      </c>
      <c r="G26" s="19">
        <v>-103605335</v>
      </c>
      <c r="H26" s="20">
        <v>-86350130</v>
      </c>
      <c r="I26" s="22">
        <v>-80748786</v>
      </c>
      <c r="J26" s="23">
        <v>-125604252</v>
      </c>
      <c r="K26" s="19">
        <v>-108797150</v>
      </c>
      <c r="L26" s="20">
        <v>-127616805</v>
      </c>
    </row>
    <row r="27" spans="1:12" ht="13.5">
      <c r="A27" s="25" t="s">
        <v>37</v>
      </c>
      <c r="B27" s="26"/>
      <c r="C27" s="27">
        <f>SUM(C21:C26)</f>
        <v>-90187592</v>
      </c>
      <c r="D27" s="27">
        <f aca="true" t="shared" si="1" ref="D27:L27">SUM(D21:D26)</f>
        <v>-97760702</v>
      </c>
      <c r="E27" s="28">
        <f t="shared" si="1"/>
        <v>-194430546</v>
      </c>
      <c r="F27" s="29">
        <f t="shared" si="1"/>
        <v>-73765996</v>
      </c>
      <c r="G27" s="27">
        <f t="shared" si="1"/>
        <v>-100105335</v>
      </c>
      <c r="H27" s="28">
        <f t="shared" si="1"/>
        <v>-86350130</v>
      </c>
      <c r="I27" s="30">
        <f t="shared" si="1"/>
        <v>-76084546</v>
      </c>
      <c r="J27" s="31">
        <f t="shared" si="1"/>
        <v>-80835252</v>
      </c>
      <c r="K27" s="27">
        <f t="shared" si="1"/>
        <v>-66764150</v>
      </c>
      <c r="L27" s="28">
        <f t="shared" si="1"/>
        <v>-83145805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10000000</v>
      </c>
      <c r="H31" s="20"/>
      <c r="I31" s="22">
        <v>6553768</v>
      </c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-1203580</v>
      </c>
      <c r="D35" s="19">
        <v>-1220006</v>
      </c>
      <c r="E35" s="20">
        <v>-848257</v>
      </c>
      <c r="F35" s="21">
        <v>-875000</v>
      </c>
      <c r="G35" s="19">
        <v>-627000</v>
      </c>
      <c r="H35" s="20"/>
      <c r="I35" s="22">
        <v>-218171</v>
      </c>
      <c r="J35" s="23">
        <v>-385700</v>
      </c>
      <c r="K35" s="19"/>
      <c r="L35" s="20"/>
    </row>
    <row r="36" spans="1:12" ht="13.5">
      <c r="A36" s="25" t="s">
        <v>43</v>
      </c>
      <c r="B36" s="26"/>
      <c r="C36" s="27">
        <f>SUM(C31:C35)</f>
        <v>-1203580</v>
      </c>
      <c r="D36" s="27">
        <f aca="true" t="shared" si="2" ref="D36:L36">SUM(D31:D35)</f>
        <v>-1220006</v>
      </c>
      <c r="E36" s="28">
        <f t="shared" si="2"/>
        <v>-848257</v>
      </c>
      <c r="F36" s="29">
        <f t="shared" si="2"/>
        <v>-875000</v>
      </c>
      <c r="G36" s="27">
        <f t="shared" si="2"/>
        <v>9373000</v>
      </c>
      <c r="H36" s="28">
        <f t="shared" si="2"/>
        <v>0</v>
      </c>
      <c r="I36" s="30">
        <f t="shared" si="2"/>
        <v>6335597</v>
      </c>
      <c r="J36" s="31">
        <f t="shared" si="2"/>
        <v>-385700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-8622693</v>
      </c>
      <c r="D38" s="33">
        <f aca="true" t="shared" si="3" ref="D38:L38">+D17+D27+D36</f>
        <v>-23348997</v>
      </c>
      <c r="E38" s="34">
        <f t="shared" si="3"/>
        <v>1873648</v>
      </c>
      <c r="F38" s="35">
        <f t="shared" si="3"/>
        <v>-21645648</v>
      </c>
      <c r="G38" s="33">
        <f t="shared" si="3"/>
        <v>-104751624</v>
      </c>
      <c r="H38" s="34">
        <f t="shared" si="3"/>
        <v>-42097640</v>
      </c>
      <c r="I38" s="36">
        <f t="shared" si="3"/>
        <v>-2526437</v>
      </c>
      <c r="J38" s="37">
        <f t="shared" si="3"/>
        <v>-1680506</v>
      </c>
      <c r="K38" s="33">
        <f t="shared" si="3"/>
        <v>-694314</v>
      </c>
      <c r="L38" s="34">
        <f t="shared" si="3"/>
        <v>3716807</v>
      </c>
    </row>
    <row r="39" spans="1:12" ht="13.5">
      <c r="A39" s="24" t="s">
        <v>45</v>
      </c>
      <c r="B39" s="18" t="s">
        <v>46</v>
      </c>
      <c r="C39" s="33">
        <v>34123421</v>
      </c>
      <c r="D39" s="33">
        <v>25500728</v>
      </c>
      <c r="E39" s="34">
        <v>2152367</v>
      </c>
      <c r="F39" s="35">
        <v>3408000</v>
      </c>
      <c r="G39" s="33">
        <v>120044000</v>
      </c>
      <c r="H39" s="34">
        <v>4026016</v>
      </c>
      <c r="I39" s="36">
        <v>4026015</v>
      </c>
      <c r="J39" s="37">
        <v>1688900</v>
      </c>
      <c r="K39" s="33">
        <v>8394</v>
      </c>
      <c r="L39" s="34">
        <v>-685920</v>
      </c>
    </row>
    <row r="40" spans="1:12" ht="13.5">
      <c r="A40" s="43" t="s">
        <v>47</v>
      </c>
      <c r="B40" s="44" t="s">
        <v>46</v>
      </c>
      <c r="C40" s="45">
        <v>25500728</v>
      </c>
      <c r="D40" s="45">
        <v>2151731</v>
      </c>
      <c r="E40" s="46">
        <v>4026015</v>
      </c>
      <c r="F40" s="47">
        <v>-18237649</v>
      </c>
      <c r="G40" s="45">
        <v>15292376</v>
      </c>
      <c r="H40" s="46">
        <v>-38071624</v>
      </c>
      <c r="I40" s="48">
        <v>1499578</v>
      </c>
      <c r="J40" s="49">
        <v>8394</v>
      </c>
      <c r="K40" s="45">
        <v>-685920</v>
      </c>
      <c r="L40" s="46">
        <v>3030887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14374842</v>
      </c>
      <c r="D6" s="19">
        <v>17164007</v>
      </c>
      <c r="E6" s="20">
        <v>19544246</v>
      </c>
      <c r="F6" s="21">
        <v>21419424</v>
      </c>
      <c r="G6" s="19">
        <v>21419424</v>
      </c>
      <c r="H6" s="20">
        <v>23892786</v>
      </c>
      <c r="I6" s="22">
        <v>27051098</v>
      </c>
      <c r="J6" s="23">
        <v>24794298</v>
      </c>
      <c r="K6" s="19">
        <v>26498248</v>
      </c>
      <c r="L6" s="20">
        <v>27982149</v>
      </c>
    </row>
    <row r="7" spans="1:12" ht="13.5">
      <c r="A7" s="24" t="s">
        <v>19</v>
      </c>
      <c r="B7" s="18"/>
      <c r="C7" s="19">
        <v>60268753</v>
      </c>
      <c r="D7" s="19">
        <v>49165524</v>
      </c>
      <c r="E7" s="20">
        <v>65381986</v>
      </c>
      <c r="F7" s="21">
        <v>66715682</v>
      </c>
      <c r="G7" s="19">
        <v>66715682</v>
      </c>
      <c r="H7" s="20">
        <v>54343807</v>
      </c>
      <c r="I7" s="22">
        <v>65509409</v>
      </c>
      <c r="J7" s="23">
        <v>68508986</v>
      </c>
      <c r="K7" s="19">
        <v>77497396</v>
      </c>
      <c r="L7" s="20">
        <v>87922426</v>
      </c>
    </row>
    <row r="8" spans="1:12" ht="13.5">
      <c r="A8" s="24" t="s">
        <v>20</v>
      </c>
      <c r="B8" s="18"/>
      <c r="C8" s="19">
        <v>21620720</v>
      </c>
      <c r="D8" s="19">
        <v>20045322</v>
      </c>
      <c r="E8" s="20">
        <v>22592382</v>
      </c>
      <c r="F8" s="21">
        <v>12390848</v>
      </c>
      <c r="G8" s="19">
        <v>12390848</v>
      </c>
      <c r="H8" s="20">
        <v>8129213</v>
      </c>
      <c r="I8" s="22">
        <v>23899078</v>
      </c>
      <c r="J8" s="23">
        <v>13183758</v>
      </c>
      <c r="K8" s="19">
        <v>13935431</v>
      </c>
      <c r="L8" s="20">
        <v>14715605</v>
      </c>
    </row>
    <row r="9" spans="1:12" ht="13.5">
      <c r="A9" s="24" t="s">
        <v>21</v>
      </c>
      <c r="B9" s="18" t="s">
        <v>22</v>
      </c>
      <c r="C9" s="19">
        <v>82072730</v>
      </c>
      <c r="D9" s="19">
        <v>110587469</v>
      </c>
      <c r="E9" s="20">
        <v>96302558</v>
      </c>
      <c r="F9" s="21">
        <v>96584000</v>
      </c>
      <c r="G9" s="19">
        <v>96584000</v>
      </c>
      <c r="H9" s="20">
        <v>87808000</v>
      </c>
      <c r="I9" s="22">
        <v>87840681</v>
      </c>
      <c r="J9" s="23">
        <v>99771000</v>
      </c>
      <c r="K9" s="19">
        <v>109144000</v>
      </c>
      <c r="L9" s="20">
        <v>116701000</v>
      </c>
    </row>
    <row r="10" spans="1:12" ht="13.5">
      <c r="A10" s="24" t="s">
        <v>23</v>
      </c>
      <c r="B10" s="18" t="s">
        <v>22</v>
      </c>
      <c r="C10" s="19">
        <v>30606000</v>
      </c>
      <c r="D10" s="19">
        <v>-29993244</v>
      </c>
      <c r="E10" s="20">
        <v>38785000</v>
      </c>
      <c r="F10" s="21">
        <v>30959000</v>
      </c>
      <c r="G10" s="19">
        <v>30959000</v>
      </c>
      <c r="H10" s="20">
        <v>32220000</v>
      </c>
      <c r="I10" s="22">
        <v>32220000</v>
      </c>
      <c r="J10" s="23">
        <v>46327000</v>
      </c>
      <c r="K10" s="19">
        <v>38180000</v>
      </c>
      <c r="L10" s="20">
        <v>37608000</v>
      </c>
    </row>
    <row r="11" spans="1:12" ht="13.5">
      <c r="A11" s="24" t="s">
        <v>24</v>
      </c>
      <c r="B11" s="18"/>
      <c r="C11" s="19">
        <v>3398832</v>
      </c>
      <c r="D11" s="19">
        <v>4832253</v>
      </c>
      <c r="E11" s="20">
        <v>7230664</v>
      </c>
      <c r="F11" s="21">
        <v>8764022</v>
      </c>
      <c r="G11" s="19">
        <v>8764022</v>
      </c>
      <c r="H11" s="20">
        <v>10476547</v>
      </c>
      <c r="I11" s="22">
        <v>8425979</v>
      </c>
      <c r="J11" s="23">
        <v>18222389</v>
      </c>
      <c r="K11" s="19">
        <v>19261065</v>
      </c>
      <c r="L11" s="20">
        <v>20339684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-176294920</v>
      </c>
      <c r="D14" s="19">
        <v>-164737682</v>
      </c>
      <c r="E14" s="20">
        <v>-194005839</v>
      </c>
      <c r="F14" s="21">
        <v>-191891455</v>
      </c>
      <c r="G14" s="19">
        <v>-191891455</v>
      </c>
      <c r="H14" s="20">
        <v>-185345292</v>
      </c>
      <c r="I14" s="22">
        <v>-209140310</v>
      </c>
      <c r="J14" s="23">
        <v>-219388251</v>
      </c>
      <c r="K14" s="19">
        <v>-229641934</v>
      </c>
      <c r="L14" s="20">
        <v>-242408288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-9969151</v>
      </c>
      <c r="G16" s="19">
        <v>-9969151</v>
      </c>
      <c r="H16" s="20">
        <v>-11020090</v>
      </c>
      <c r="I16" s="22"/>
      <c r="J16" s="23">
        <v>-6334148</v>
      </c>
      <c r="K16" s="19">
        <v>-6337694</v>
      </c>
      <c r="L16" s="20">
        <v>-6860605</v>
      </c>
    </row>
    <row r="17" spans="1:12" ht="13.5">
      <c r="A17" s="25" t="s">
        <v>30</v>
      </c>
      <c r="B17" s="26"/>
      <c r="C17" s="27">
        <f>SUM(C6:C16)</f>
        <v>36046957</v>
      </c>
      <c r="D17" s="27">
        <f aca="true" t="shared" si="0" ref="D17:L17">SUM(D6:D16)</f>
        <v>7063649</v>
      </c>
      <c r="E17" s="28">
        <f t="shared" si="0"/>
        <v>55830997</v>
      </c>
      <c r="F17" s="29">
        <f t="shared" si="0"/>
        <v>34972370</v>
      </c>
      <c r="G17" s="27">
        <f t="shared" si="0"/>
        <v>34972370</v>
      </c>
      <c r="H17" s="30">
        <f t="shared" si="0"/>
        <v>20504971</v>
      </c>
      <c r="I17" s="29">
        <f t="shared" si="0"/>
        <v>35805935</v>
      </c>
      <c r="J17" s="31">
        <f t="shared" si="0"/>
        <v>45085032</v>
      </c>
      <c r="K17" s="27">
        <f t="shared" si="0"/>
        <v>48536512</v>
      </c>
      <c r="L17" s="28">
        <f t="shared" si="0"/>
        <v>55999971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1807306</v>
      </c>
      <c r="E21" s="20"/>
      <c r="F21" s="38"/>
      <c r="G21" s="39"/>
      <c r="H21" s="40"/>
      <c r="I21" s="22">
        <v>4200488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-33814930</v>
      </c>
      <c r="D26" s="19"/>
      <c r="E26" s="20">
        <v>-28343980</v>
      </c>
      <c r="F26" s="21">
        <v>-30959005</v>
      </c>
      <c r="G26" s="19">
        <v>-30959005</v>
      </c>
      <c r="H26" s="20">
        <v>-29069518</v>
      </c>
      <c r="I26" s="22">
        <v>-36521459</v>
      </c>
      <c r="J26" s="23">
        <v>-44930000</v>
      </c>
      <c r="K26" s="19">
        <v>-38180000</v>
      </c>
      <c r="L26" s="20">
        <v>-37608000</v>
      </c>
    </row>
    <row r="27" spans="1:12" ht="13.5">
      <c r="A27" s="25" t="s">
        <v>37</v>
      </c>
      <c r="B27" s="26"/>
      <c r="C27" s="27">
        <f>SUM(C21:C26)</f>
        <v>-33814930</v>
      </c>
      <c r="D27" s="27">
        <f aca="true" t="shared" si="1" ref="D27:L27">SUM(D21:D26)</f>
        <v>1807306</v>
      </c>
      <c r="E27" s="28">
        <f t="shared" si="1"/>
        <v>-28343980</v>
      </c>
      <c r="F27" s="29">
        <f t="shared" si="1"/>
        <v>-30959005</v>
      </c>
      <c r="G27" s="27">
        <f t="shared" si="1"/>
        <v>-30959005</v>
      </c>
      <c r="H27" s="28">
        <f t="shared" si="1"/>
        <v>-29069518</v>
      </c>
      <c r="I27" s="30">
        <f t="shared" si="1"/>
        <v>-32320971</v>
      </c>
      <c r="J27" s="31">
        <f t="shared" si="1"/>
        <v>-44930000</v>
      </c>
      <c r="K27" s="27">
        <f t="shared" si="1"/>
        <v>-38180000</v>
      </c>
      <c r="L27" s="28">
        <f t="shared" si="1"/>
        <v>-37608000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2232027</v>
      </c>
      <c r="D38" s="33">
        <f aca="true" t="shared" si="3" ref="D38:L38">+D17+D27+D36</f>
        <v>8870955</v>
      </c>
      <c r="E38" s="34">
        <f t="shared" si="3"/>
        <v>27487017</v>
      </c>
      <c r="F38" s="35">
        <f t="shared" si="3"/>
        <v>4013365</v>
      </c>
      <c r="G38" s="33">
        <f t="shared" si="3"/>
        <v>4013365</v>
      </c>
      <c r="H38" s="34">
        <f t="shared" si="3"/>
        <v>-8564547</v>
      </c>
      <c r="I38" s="36">
        <f t="shared" si="3"/>
        <v>3484964</v>
      </c>
      <c r="J38" s="37">
        <f t="shared" si="3"/>
        <v>155032</v>
      </c>
      <c r="K38" s="33">
        <f t="shared" si="3"/>
        <v>10356512</v>
      </c>
      <c r="L38" s="34">
        <f t="shared" si="3"/>
        <v>18391971</v>
      </c>
    </row>
    <row r="39" spans="1:12" ht="13.5">
      <c r="A39" s="24" t="s">
        <v>45</v>
      </c>
      <c r="B39" s="18" t="s">
        <v>46</v>
      </c>
      <c r="C39" s="33">
        <v>44365809</v>
      </c>
      <c r="D39" s="33">
        <v>46597836</v>
      </c>
      <c r="E39" s="34">
        <v>55399793</v>
      </c>
      <c r="F39" s="35">
        <v>37640079</v>
      </c>
      <c r="G39" s="33">
        <v>37640079</v>
      </c>
      <c r="H39" s="34">
        <v>37640079</v>
      </c>
      <c r="I39" s="36">
        <v>82886810</v>
      </c>
      <c r="J39" s="37">
        <v>82886810</v>
      </c>
      <c r="K39" s="33">
        <v>83041842</v>
      </c>
      <c r="L39" s="34">
        <v>93398354</v>
      </c>
    </row>
    <row r="40" spans="1:12" ht="13.5">
      <c r="A40" s="43" t="s">
        <v>47</v>
      </c>
      <c r="B40" s="44" t="s">
        <v>46</v>
      </c>
      <c r="C40" s="45">
        <v>46597836</v>
      </c>
      <c r="D40" s="45">
        <v>55468791</v>
      </c>
      <c r="E40" s="46">
        <v>82886810</v>
      </c>
      <c r="F40" s="47">
        <v>41653444</v>
      </c>
      <c r="G40" s="45">
        <v>41653444</v>
      </c>
      <c r="H40" s="46">
        <v>29075532</v>
      </c>
      <c r="I40" s="48">
        <v>86371774</v>
      </c>
      <c r="J40" s="49">
        <v>83041842</v>
      </c>
      <c r="K40" s="45">
        <v>93398354</v>
      </c>
      <c r="L40" s="46">
        <v>111790325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22380071</v>
      </c>
      <c r="D6" s="19">
        <v>33900399</v>
      </c>
      <c r="E6" s="20">
        <v>33832284</v>
      </c>
      <c r="F6" s="21">
        <v>45931488</v>
      </c>
      <c r="G6" s="19">
        <v>47580696</v>
      </c>
      <c r="H6" s="20">
        <v>40630321</v>
      </c>
      <c r="I6" s="22">
        <v>39254734</v>
      </c>
      <c r="J6" s="23">
        <v>55028148</v>
      </c>
      <c r="K6" s="19">
        <v>64832209</v>
      </c>
      <c r="L6" s="20">
        <v>75167226</v>
      </c>
    </row>
    <row r="7" spans="1:12" ht="13.5">
      <c r="A7" s="24" t="s">
        <v>19</v>
      </c>
      <c r="B7" s="18"/>
      <c r="C7" s="19">
        <v>205415788</v>
      </c>
      <c r="D7" s="19">
        <v>227221127</v>
      </c>
      <c r="E7" s="20">
        <v>240587632</v>
      </c>
      <c r="F7" s="21">
        <v>254530890</v>
      </c>
      <c r="G7" s="19">
        <v>309766061</v>
      </c>
      <c r="H7" s="20">
        <v>247895850</v>
      </c>
      <c r="I7" s="22">
        <v>239375817</v>
      </c>
      <c r="J7" s="23">
        <v>382519476</v>
      </c>
      <c r="K7" s="19">
        <v>449245646</v>
      </c>
      <c r="L7" s="20">
        <v>506469658</v>
      </c>
    </row>
    <row r="8" spans="1:12" ht="13.5">
      <c r="A8" s="24" t="s">
        <v>20</v>
      </c>
      <c r="B8" s="18"/>
      <c r="C8" s="19"/>
      <c r="D8" s="19"/>
      <c r="E8" s="20"/>
      <c r="F8" s="21">
        <v>22433480</v>
      </c>
      <c r="G8" s="19">
        <v>22368108</v>
      </c>
      <c r="H8" s="20">
        <v>329716803</v>
      </c>
      <c r="I8" s="22">
        <v>104118073</v>
      </c>
      <c r="J8" s="23">
        <v>24510468</v>
      </c>
      <c r="K8" s="19">
        <v>25646789</v>
      </c>
      <c r="L8" s="20">
        <v>27993517</v>
      </c>
    </row>
    <row r="9" spans="1:12" ht="13.5">
      <c r="A9" s="24" t="s">
        <v>21</v>
      </c>
      <c r="B9" s="18" t="s">
        <v>22</v>
      </c>
      <c r="C9" s="19">
        <v>83760000</v>
      </c>
      <c r="D9" s="19">
        <v>87568000</v>
      </c>
      <c r="E9" s="20">
        <v>85227739</v>
      </c>
      <c r="F9" s="21">
        <v>92010809</v>
      </c>
      <c r="G9" s="19">
        <v>91890591</v>
      </c>
      <c r="H9" s="20">
        <v>57925000</v>
      </c>
      <c r="I9" s="22">
        <v>91679200</v>
      </c>
      <c r="J9" s="23">
        <v>97112650</v>
      </c>
      <c r="K9" s="19">
        <v>110805950</v>
      </c>
      <c r="L9" s="20">
        <v>120878400</v>
      </c>
    </row>
    <row r="10" spans="1:12" ht="13.5">
      <c r="A10" s="24" t="s">
        <v>23</v>
      </c>
      <c r="B10" s="18" t="s">
        <v>22</v>
      </c>
      <c r="C10" s="19">
        <v>66735807</v>
      </c>
      <c r="D10" s="19">
        <v>62520427</v>
      </c>
      <c r="E10" s="20">
        <v>34842093</v>
      </c>
      <c r="F10" s="21">
        <v>43696191</v>
      </c>
      <c r="G10" s="19">
        <v>44637218</v>
      </c>
      <c r="H10" s="20">
        <v>34283000</v>
      </c>
      <c r="I10" s="22">
        <v>46239000</v>
      </c>
      <c r="J10" s="23">
        <v>65828350</v>
      </c>
      <c r="K10" s="19">
        <v>59259050</v>
      </c>
      <c r="L10" s="20">
        <v>68768600</v>
      </c>
    </row>
    <row r="11" spans="1:12" ht="13.5">
      <c r="A11" s="24" t="s">
        <v>24</v>
      </c>
      <c r="B11" s="18"/>
      <c r="C11" s="19">
        <v>19572722</v>
      </c>
      <c r="D11" s="19">
        <v>26108184</v>
      </c>
      <c r="E11" s="20">
        <v>36611388</v>
      </c>
      <c r="F11" s="21">
        <v>21677180</v>
      </c>
      <c r="G11" s="19">
        <v>25731468</v>
      </c>
      <c r="H11" s="20">
        <v>6701855</v>
      </c>
      <c r="I11" s="22">
        <v>37707918</v>
      </c>
      <c r="J11" s="23">
        <v>25319592</v>
      </c>
      <c r="K11" s="19">
        <v>25319591</v>
      </c>
      <c r="L11" s="20">
        <v>28012881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-292863814</v>
      </c>
      <c r="D14" s="19">
        <v>-372876708</v>
      </c>
      <c r="E14" s="20">
        <v>-395682186</v>
      </c>
      <c r="F14" s="21">
        <v>-606578942</v>
      </c>
      <c r="G14" s="19">
        <v>-626829310</v>
      </c>
      <c r="H14" s="20">
        <v>-742538598</v>
      </c>
      <c r="I14" s="22">
        <v>-553481303</v>
      </c>
      <c r="J14" s="23">
        <v>-554490312</v>
      </c>
      <c r="K14" s="19">
        <v>-666012633</v>
      </c>
      <c r="L14" s="20">
        <v>-747585832</v>
      </c>
    </row>
    <row r="15" spans="1:12" ht="13.5">
      <c r="A15" s="24" t="s">
        <v>28</v>
      </c>
      <c r="B15" s="18"/>
      <c r="C15" s="19">
        <v>-23374404</v>
      </c>
      <c r="D15" s="19">
        <v>-27401008</v>
      </c>
      <c r="E15" s="20">
        <v>-40949458</v>
      </c>
      <c r="F15" s="21"/>
      <c r="G15" s="19">
        <v>-30000000</v>
      </c>
      <c r="H15" s="20">
        <v>-4183471</v>
      </c>
      <c r="I15" s="22">
        <v>-3431471</v>
      </c>
      <c r="J15" s="23">
        <v>-30000000</v>
      </c>
      <c r="K15" s="19">
        <v>-30000000</v>
      </c>
      <c r="L15" s="20">
        <v>-30000000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-12759000</v>
      </c>
      <c r="G16" s="19">
        <v>-6495211</v>
      </c>
      <c r="H16" s="20">
        <v>-1170435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81626170</v>
      </c>
      <c r="D17" s="27">
        <f aca="true" t="shared" si="0" ref="D17:L17">SUM(D6:D16)</f>
        <v>37040421</v>
      </c>
      <c r="E17" s="28">
        <f t="shared" si="0"/>
        <v>-5530508</v>
      </c>
      <c r="F17" s="29">
        <f t="shared" si="0"/>
        <v>-139057904</v>
      </c>
      <c r="G17" s="27">
        <f t="shared" si="0"/>
        <v>-121350379</v>
      </c>
      <c r="H17" s="30">
        <f t="shared" si="0"/>
        <v>-30739675</v>
      </c>
      <c r="I17" s="29">
        <f t="shared" si="0"/>
        <v>1461968</v>
      </c>
      <c r="J17" s="31">
        <f t="shared" si="0"/>
        <v>65828372</v>
      </c>
      <c r="K17" s="27">
        <f t="shared" si="0"/>
        <v>39096602</v>
      </c>
      <c r="L17" s="28">
        <f t="shared" si="0"/>
        <v>49704450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341492</v>
      </c>
      <c r="E21" s="20">
        <v>136479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-20710414</v>
      </c>
      <c r="D24" s="19">
        <v>-2631</v>
      </c>
      <c r="E24" s="20">
        <v>-2285459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-44819689</v>
      </c>
      <c r="D26" s="19">
        <v>-35619883</v>
      </c>
      <c r="E26" s="20">
        <v>-22228348</v>
      </c>
      <c r="F26" s="21">
        <v>-43696191</v>
      </c>
      <c r="G26" s="19">
        <v>-45637218</v>
      </c>
      <c r="H26" s="20">
        <v>-30257358</v>
      </c>
      <c r="I26" s="22">
        <v>-4028391</v>
      </c>
      <c r="J26" s="23">
        <v>-65828350</v>
      </c>
      <c r="K26" s="19">
        <v>-59259050</v>
      </c>
      <c r="L26" s="20">
        <v>-68768600</v>
      </c>
    </row>
    <row r="27" spans="1:12" ht="13.5">
      <c r="A27" s="25" t="s">
        <v>37</v>
      </c>
      <c r="B27" s="26"/>
      <c r="C27" s="27">
        <f>SUM(C21:C26)</f>
        <v>-65530103</v>
      </c>
      <c r="D27" s="27">
        <f aca="true" t="shared" si="1" ref="D27:L27">SUM(D21:D26)</f>
        <v>-35281022</v>
      </c>
      <c r="E27" s="28">
        <f t="shared" si="1"/>
        <v>-24377328</v>
      </c>
      <c r="F27" s="29">
        <f t="shared" si="1"/>
        <v>-43696191</v>
      </c>
      <c r="G27" s="27">
        <f t="shared" si="1"/>
        <v>-45637218</v>
      </c>
      <c r="H27" s="28">
        <f t="shared" si="1"/>
        <v>-30257358</v>
      </c>
      <c r="I27" s="30">
        <f t="shared" si="1"/>
        <v>-4028391</v>
      </c>
      <c r="J27" s="31">
        <f t="shared" si="1"/>
        <v>-65828350</v>
      </c>
      <c r="K27" s="27">
        <f t="shared" si="1"/>
        <v>-59259050</v>
      </c>
      <c r="L27" s="28">
        <f t="shared" si="1"/>
        <v>-68768600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-1101945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-1101945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14994122</v>
      </c>
      <c r="D38" s="33">
        <f aca="true" t="shared" si="3" ref="D38:L38">+D17+D27+D36</f>
        <v>1759399</v>
      </c>
      <c r="E38" s="34">
        <f t="shared" si="3"/>
        <v>-29907836</v>
      </c>
      <c r="F38" s="35">
        <f t="shared" si="3"/>
        <v>-182754095</v>
      </c>
      <c r="G38" s="33">
        <f t="shared" si="3"/>
        <v>-166987597</v>
      </c>
      <c r="H38" s="34">
        <f t="shared" si="3"/>
        <v>-60997033</v>
      </c>
      <c r="I38" s="36">
        <f t="shared" si="3"/>
        <v>-2566423</v>
      </c>
      <c r="J38" s="37">
        <f t="shared" si="3"/>
        <v>22</v>
      </c>
      <c r="K38" s="33">
        <f t="shared" si="3"/>
        <v>-20162448</v>
      </c>
      <c r="L38" s="34">
        <f t="shared" si="3"/>
        <v>-19064150</v>
      </c>
    </row>
    <row r="39" spans="1:12" ht="13.5">
      <c r="A39" s="24" t="s">
        <v>45</v>
      </c>
      <c r="B39" s="18" t="s">
        <v>46</v>
      </c>
      <c r="C39" s="33">
        <v>16949634</v>
      </c>
      <c r="D39" s="33">
        <v>31944204</v>
      </c>
      <c r="E39" s="34">
        <v>33703603</v>
      </c>
      <c r="F39" s="35">
        <v>33930000</v>
      </c>
      <c r="G39" s="33">
        <v>3631189</v>
      </c>
      <c r="H39" s="34">
        <v>5325066</v>
      </c>
      <c r="I39" s="36">
        <v>3795766</v>
      </c>
      <c r="J39" s="37">
        <v>3631189</v>
      </c>
      <c r="K39" s="33">
        <v>3631209</v>
      </c>
      <c r="L39" s="34">
        <v>-16531239</v>
      </c>
    </row>
    <row r="40" spans="1:12" ht="13.5">
      <c r="A40" s="43" t="s">
        <v>47</v>
      </c>
      <c r="B40" s="44" t="s">
        <v>46</v>
      </c>
      <c r="C40" s="45">
        <v>31943756</v>
      </c>
      <c r="D40" s="45">
        <v>33703603</v>
      </c>
      <c r="E40" s="46">
        <v>3795766</v>
      </c>
      <c r="F40" s="47">
        <v>-148824095</v>
      </c>
      <c r="G40" s="45">
        <v>-163356408</v>
      </c>
      <c r="H40" s="46">
        <v>-55671967</v>
      </c>
      <c r="I40" s="48">
        <v>1229343</v>
      </c>
      <c r="J40" s="49">
        <v>3631209</v>
      </c>
      <c r="K40" s="45">
        <v>-16531239</v>
      </c>
      <c r="L40" s="46">
        <v>-35595389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5672000</v>
      </c>
      <c r="E6" s="20"/>
      <c r="F6" s="21">
        <v>9700596</v>
      </c>
      <c r="G6" s="19">
        <v>10222944</v>
      </c>
      <c r="H6" s="20">
        <v>16508556</v>
      </c>
      <c r="I6" s="22">
        <v>8984512</v>
      </c>
      <c r="J6" s="23">
        <v>11084052</v>
      </c>
      <c r="K6" s="19">
        <v>11738014</v>
      </c>
      <c r="L6" s="20">
        <v>12418819</v>
      </c>
    </row>
    <row r="7" spans="1:12" ht="13.5">
      <c r="A7" s="24" t="s">
        <v>19</v>
      </c>
      <c r="B7" s="18"/>
      <c r="C7" s="19">
        <v>47848219</v>
      </c>
      <c r="D7" s="19">
        <v>41042696</v>
      </c>
      <c r="E7" s="20">
        <v>62033926</v>
      </c>
      <c r="F7" s="21">
        <v>58800240</v>
      </c>
      <c r="G7" s="19">
        <v>64175512</v>
      </c>
      <c r="H7" s="20">
        <v>57696146</v>
      </c>
      <c r="I7" s="22">
        <v>55720369</v>
      </c>
      <c r="J7" s="23">
        <v>67089804</v>
      </c>
      <c r="K7" s="19">
        <v>71868709</v>
      </c>
      <c r="L7" s="20">
        <v>76965552</v>
      </c>
    </row>
    <row r="8" spans="1:12" ht="13.5">
      <c r="A8" s="24" t="s">
        <v>20</v>
      </c>
      <c r="B8" s="18"/>
      <c r="C8" s="19">
        <v>6038326</v>
      </c>
      <c r="D8" s="19">
        <v>7694497</v>
      </c>
      <c r="E8" s="20">
        <v>4552517</v>
      </c>
      <c r="F8" s="21">
        <v>6168960</v>
      </c>
      <c r="G8" s="19">
        <v>7552246</v>
      </c>
      <c r="H8" s="20">
        <v>22193507</v>
      </c>
      <c r="I8" s="22">
        <v>2709002</v>
      </c>
      <c r="J8" s="23">
        <v>9601776</v>
      </c>
      <c r="K8" s="19">
        <v>9935659</v>
      </c>
      <c r="L8" s="20">
        <v>10283237</v>
      </c>
    </row>
    <row r="9" spans="1:12" ht="13.5">
      <c r="A9" s="24" t="s">
        <v>21</v>
      </c>
      <c r="B9" s="18" t="s">
        <v>22</v>
      </c>
      <c r="C9" s="19">
        <v>66981000</v>
      </c>
      <c r="D9" s="19">
        <v>70050773</v>
      </c>
      <c r="E9" s="20">
        <v>56678000</v>
      </c>
      <c r="F9" s="21">
        <v>59877951</v>
      </c>
      <c r="G9" s="19">
        <v>58577950</v>
      </c>
      <c r="H9" s="20">
        <v>66739000</v>
      </c>
      <c r="I9" s="22">
        <v>57591675</v>
      </c>
      <c r="J9" s="23">
        <v>64312800</v>
      </c>
      <c r="K9" s="19">
        <v>69011450</v>
      </c>
      <c r="L9" s="20">
        <v>72738500</v>
      </c>
    </row>
    <row r="10" spans="1:12" ht="13.5">
      <c r="A10" s="24" t="s">
        <v>23</v>
      </c>
      <c r="B10" s="18" t="s">
        <v>22</v>
      </c>
      <c r="C10" s="19"/>
      <c r="D10" s="19">
        <v>28985000</v>
      </c>
      <c r="E10" s="20">
        <v>20812327</v>
      </c>
      <c r="F10" s="21">
        <v>17061501</v>
      </c>
      <c r="G10" s="19">
        <v>17061500</v>
      </c>
      <c r="H10" s="20">
        <v>31159000</v>
      </c>
      <c r="I10" s="22">
        <v>17579000</v>
      </c>
      <c r="J10" s="23">
        <v>40122201</v>
      </c>
      <c r="K10" s="19">
        <v>38951550</v>
      </c>
      <c r="L10" s="20">
        <v>36826500</v>
      </c>
    </row>
    <row r="11" spans="1:12" ht="13.5">
      <c r="A11" s="24" t="s">
        <v>24</v>
      </c>
      <c r="B11" s="18"/>
      <c r="C11" s="19">
        <v>10149364</v>
      </c>
      <c r="D11" s="19">
        <v>16505002</v>
      </c>
      <c r="E11" s="20">
        <v>22290146</v>
      </c>
      <c r="F11" s="21">
        <v>5979276</v>
      </c>
      <c r="G11" s="19">
        <v>5979279</v>
      </c>
      <c r="H11" s="20">
        <v>2525527</v>
      </c>
      <c r="I11" s="22">
        <v>19106101</v>
      </c>
      <c r="J11" s="23">
        <v>4099992</v>
      </c>
      <c r="K11" s="19">
        <v>4164894</v>
      </c>
      <c r="L11" s="20">
        <v>4232457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-113667093</v>
      </c>
      <c r="D14" s="19">
        <v>-107826844</v>
      </c>
      <c r="E14" s="20">
        <v>-146388889</v>
      </c>
      <c r="F14" s="21">
        <v>-131521488</v>
      </c>
      <c r="G14" s="19">
        <v>-131521477</v>
      </c>
      <c r="H14" s="20">
        <v>-194835853</v>
      </c>
      <c r="I14" s="22">
        <v>-131276219</v>
      </c>
      <c r="J14" s="23">
        <v>-152765550</v>
      </c>
      <c r="K14" s="19">
        <v>-154362119</v>
      </c>
      <c r="L14" s="20">
        <v>-165215329</v>
      </c>
    </row>
    <row r="15" spans="1:12" ht="13.5">
      <c r="A15" s="24" t="s">
        <v>28</v>
      </c>
      <c r="B15" s="18"/>
      <c r="C15" s="19">
        <v>-1318095</v>
      </c>
      <c r="D15" s="19">
        <v>-932455</v>
      </c>
      <c r="E15" s="20">
        <v>-395393</v>
      </c>
      <c r="F15" s="21">
        <v>-173640</v>
      </c>
      <c r="G15" s="19">
        <v>-173638</v>
      </c>
      <c r="H15" s="20"/>
      <c r="I15" s="22">
        <v>-1910179</v>
      </c>
      <c r="J15" s="23">
        <v>-173640</v>
      </c>
      <c r="K15" s="19">
        <v>-173638</v>
      </c>
      <c r="L15" s="20">
        <v>-173638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-5541768</v>
      </c>
      <c r="G16" s="19">
        <v>-5541774</v>
      </c>
      <c r="H16" s="20"/>
      <c r="I16" s="22">
        <v>-3384303</v>
      </c>
      <c r="J16" s="23">
        <v>-3162996</v>
      </c>
      <c r="K16" s="19">
        <v>-3163000</v>
      </c>
      <c r="L16" s="20">
        <v>-3163000</v>
      </c>
    </row>
    <row r="17" spans="1:12" ht="13.5">
      <c r="A17" s="25" t="s">
        <v>30</v>
      </c>
      <c r="B17" s="26"/>
      <c r="C17" s="27">
        <f>SUM(C6:C16)</f>
        <v>16031721</v>
      </c>
      <c r="D17" s="27">
        <f aca="true" t="shared" si="0" ref="D17:L17">SUM(D6:D16)</f>
        <v>61190669</v>
      </c>
      <c r="E17" s="28">
        <f t="shared" si="0"/>
        <v>19582634</v>
      </c>
      <c r="F17" s="29">
        <f t="shared" si="0"/>
        <v>20351628</v>
      </c>
      <c r="G17" s="27">
        <f t="shared" si="0"/>
        <v>26332542</v>
      </c>
      <c r="H17" s="30">
        <f t="shared" si="0"/>
        <v>1985883</v>
      </c>
      <c r="I17" s="29">
        <f t="shared" si="0"/>
        <v>25119958</v>
      </c>
      <c r="J17" s="31">
        <f t="shared" si="0"/>
        <v>40208439</v>
      </c>
      <c r="K17" s="27">
        <f t="shared" si="0"/>
        <v>47971519</v>
      </c>
      <c r="L17" s="28">
        <f t="shared" si="0"/>
        <v>44913098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>
        <v>850000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-13503786</v>
      </c>
      <c r="D26" s="19">
        <v>-56290278</v>
      </c>
      <c r="E26" s="20">
        <v>-20810203</v>
      </c>
      <c r="F26" s="21">
        <v>-17061504</v>
      </c>
      <c r="G26" s="19">
        <v>-17061500</v>
      </c>
      <c r="H26" s="20">
        <v>-33335341</v>
      </c>
      <c r="I26" s="22">
        <v>-48599071</v>
      </c>
      <c r="J26" s="23">
        <v>-40122204</v>
      </c>
      <c r="K26" s="19">
        <v>-38951550</v>
      </c>
      <c r="L26" s="20">
        <v>-36826500</v>
      </c>
    </row>
    <row r="27" spans="1:12" ht="13.5">
      <c r="A27" s="25" t="s">
        <v>37</v>
      </c>
      <c r="B27" s="26"/>
      <c r="C27" s="27">
        <f>SUM(C21:C26)</f>
        <v>-13503786</v>
      </c>
      <c r="D27" s="27">
        <f aca="true" t="shared" si="1" ref="D27:L27">SUM(D21:D26)</f>
        <v>-56290278</v>
      </c>
      <c r="E27" s="28">
        <f t="shared" si="1"/>
        <v>-20810203</v>
      </c>
      <c r="F27" s="29">
        <f t="shared" si="1"/>
        <v>-17061504</v>
      </c>
      <c r="G27" s="27">
        <f t="shared" si="1"/>
        <v>-16211500</v>
      </c>
      <c r="H27" s="28">
        <f t="shared" si="1"/>
        <v>-33335341</v>
      </c>
      <c r="I27" s="30">
        <f t="shared" si="1"/>
        <v>-48599071</v>
      </c>
      <c r="J27" s="31">
        <f t="shared" si="1"/>
        <v>-40122204</v>
      </c>
      <c r="K27" s="27">
        <f t="shared" si="1"/>
        <v>-38951550</v>
      </c>
      <c r="L27" s="28">
        <f t="shared" si="1"/>
        <v>-36826500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39591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39591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2527935</v>
      </c>
      <c r="D38" s="33">
        <f aca="true" t="shared" si="3" ref="D38:L38">+D17+D27+D36</f>
        <v>4900391</v>
      </c>
      <c r="E38" s="34">
        <f t="shared" si="3"/>
        <v>-1227569</v>
      </c>
      <c r="F38" s="35">
        <f t="shared" si="3"/>
        <v>3290124</v>
      </c>
      <c r="G38" s="33">
        <f t="shared" si="3"/>
        <v>10121042</v>
      </c>
      <c r="H38" s="34">
        <f t="shared" si="3"/>
        <v>-31309867</v>
      </c>
      <c r="I38" s="36">
        <f t="shared" si="3"/>
        <v>-23479113</v>
      </c>
      <c r="J38" s="37">
        <f t="shared" si="3"/>
        <v>86235</v>
      </c>
      <c r="K38" s="33">
        <f t="shared" si="3"/>
        <v>9019969</v>
      </c>
      <c r="L38" s="34">
        <f t="shared" si="3"/>
        <v>8086598</v>
      </c>
    </row>
    <row r="39" spans="1:12" ht="13.5">
      <c r="A39" s="24" t="s">
        <v>45</v>
      </c>
      <c r="B39" s="18" t="s">
        <v>46</v>
      </c>
      <c r="C39" s="33">
        <v>17423809</v>
      </c>
      <c r="D39" s="33">
        <v>19951744</v>
      </c>
      <c r="E39" s="34">
        <v>24852135</v>
      </c>
      <c r="F39" s="35">
        <v>34169000</v>
      </c>
      <c r="G39" s="33">
        <v>23624566</v>
      </c>
      <c r="H39" s="34">
        <v>22904453</v>
      </c>
      <c r="I39" s="36">
        <v>23624558</v>
      </c>
      <c r="J39" s="37">
        <v>33745607</v>
      </c>
      <c r="K39" s="33">
        <v>33831844</v>
      </c>
      <c r="L39" s="34">
        <v>42851813</v>
      </c>
    </row>
    <row r="40" spans="1:12" ht="13.5">
      <c r="A40" s="43" t="s">
        <v>47</v>
      </c>
      <c r="B40" s="44" t="s">
        <v>46</v>
      </c>
      <c r="C40" s="45">
        <v>19951744</v>
      </c>
      <c r="D40" s="45">
        <v>24852135</v>
      </c>
      <c r="E40" s="46">
        <v>23624566</v>
      </c>
      <c r="F40" s="47">
        <v>37459124</v>
      </c>
      <c r="G40" s="45">
        <v>33745608</v>
      </c>
      <c r="H40" s="46">
        <v>-8405414</v>
      </c>
      <c r="I40" s="48">
        <v>145446</v>
      </c>
      <c r="J40" s="49">
        <v>33831844</v>
      </c>
      <c r="K40" s="45">
        <v>42851813</v>
      </c>
      <c r="L40" s="46">
        <v>50938411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178159043</v>
      </c>
      <c r="D6" s="19">
        <v>184127847</v>
      </c>
      <c r="E6" s="20">
        <v>148030728</v>
      </c>
      <c r="F6" s="21">
        <v>210743244</v>
      </c>
      <c r="G6" s="19">
        <v>210743249</v>
      </c>
      <c r="H6" s="20">
        <v>221123061</v>
      </c>
      <c r="I6" s="22">
        <v>219109394</v>
      </c>
      <c r="J6" s="23">
        <v>232144848</v>
      </c>
      <c r="K6" s="19">
        <v>232144846</v>
      </c>
      <c r="L6" s="20">
        <v>247002116</v>
      </c>
    </row>
    <row r="7" spans="1:12" ht="13.5">
      <c r="A7" s="24" t="s">
        <v>19</v>
      </c>
      <c r="B7" s="18"/>
      <c r="C7" s="19">
        <v>774483946</v>
      </c>
      <c r="D7" s="19">
        <v>864105138</v>
      </c>
      <c r="E7" s="20">
        <v>777161323</v>
      </c>
      <c r="F7" s="21">
        <v>953271576</v>
      </c>
      <c r="G7" s="19">
        <v>953271570</v>
      </c>
      <c r="H7" s="20">
        <v>801837764</v>
      </c>
      <c r="I7" s="22">
        <v>866772967</v>
      </c>
      <c r="J7" s="23">
        <v>883531776</v>
      </c>
      <c r="K7" s="19">
        <v>942174855</v>
      </c>
      <c r="L7" s="20">
        <v>1002474047</v>
      </c>
    </row>
    <row r="8" spans="1:12" ht="13.5">
      <c r="A8" s="24" t="s">
        <v>20</v>
      </c>
      <c r="B8" s="18"/>
      <c r="C8" s="19">
        <v>166246752</v>
      </c>
      <c r="D8" s="19">
        <v>51108933</v>
      </c>
      <c r="E8" s="20">
        <v>97408711</v>
      </c>
      <c r="F8" s="21">
        <v>68609556</v>
      </c>
      <c r="G8" s="19">
        <v>22900133</v>
      </c>
      <c r="H8" s="20">
        <v>293808940</v>
      </c>
      <c r="I8" s="22">
        <v>43903243</v>
      </c>
      <c r="J8" s="23">
        <v>72755196</v>
      </c>
      <c r="K8" s="19">
        <v>77247402</v>
      </c>
      <c r="L8" s="20">
        <v>82191236</v>
      </c>
    </row>
    <row r="9" spans="1:12" ht="13.5">
      <c r="A9" s="24" t="s">
        <v>21</v>
      </c>
      <c r="B9" s="18" t="s">
        <v>22</v>
      </c>
      <c r="C9" s="19">
        <v>220634064</v>
      </c>
      <c r="D9" s="19">
        <v>225519067</v>
      </c>
      <c r="E9" s="20">
        <v>223392365</v>
      </c>
      <c r="F9" s="21">
        <v>217623000</v>
      </c>
      <c r="G9" s="19">
        <v>220387255</v>
      </c>
      <c r="H9" s="20">
        <v>230453992</v>
      </c>
      <c r="I9" s="22">
        <v>222019349</v>
      </c>
      <c r="J9" s="23">
        <v>247125000</v>
      </c>
      <c r="K9" s="19">
        <v>285154000</v>
      </c>
      <c r="L9" s="20">
        <v>314922000</v>
      </c>
    </row>
    <row r="10" spans="1:12" ht="13.5">
      <c r="A10" s="24" t="s">
        <v>23</v>
      </c>
      <c r="B10" s="18" t="s">
        <v>22</v>
      </c>
      <c r="C10" s="19">
        <v>114796200</v>
      </c>
      <c r="D10" s="19">
        <v>147968531</v>
      </c>
      <c r="E10" s="20">
        <v>76884403</v>
      </c>
      <c r="F10" s="21">
        <v>77161000</v>
      </c>
      <c r="G10" s="19">
        <v>62261000</v>
      </c>
      <c r="H10" s="20">
        <v>70448712</v>
      </c>
      <c r="I10" s="22">
        <v>60166000</v>
      </c>
      <c r="J10" s="23">
        <v>72795996</v>
      </c>
      <c r="K10" s="19">
        <v>74131000</v>
      </c>
      <c r="L10" s="20">
        <v>90650000</v>
      </c>
    </row>
    <row r="11" spans="1:12" ht="13.5">
      <c r="A11" s="24" t="s">
        <v>24</v>
      </c>
      <c r="B11" s="18"/>
      <c r="C11" s="19">
        <v>507961</v>
      </c>
      <c r="D11" s="19">
        <v>2645122</v>
      </c>
      <c r="E11" s="20">
        <v>1518368</v>
      </c>
      <c r="F11" s="21">
        <v>22522680</v>
      </c>
      <c r="G11" s="19">
        <v>22522683</v>
      </c>
      <c r="H11" s="20">
        <v>8964727</v>
      </c>
      <c r="I11" s="22">
        <v>1538588</v>
      </c>
      <c r="J11" s="23">
        <v>41700192</v>
      </c>
      <c r="K11" s="19">
        <v>44369010</v>
      </c>
      <c r="L11" s="20">
        <v>47208627</v>
      </c>
    </row>
    <row r="12" spans="1:12" ht="13.5">
      <c r="A12" s="24" t="s">
        <v>25</v>
      </c>
      <c r="B12" s="18"/>
      <c r="C12" s="19">
        <v>37848</v>
      </c>
      <c r="D12" s="19">
        <v>42093</v>
      </c>
      <c r="E12" s="20">
        <v>52409</v>
      </c>
      <c r="F12" s="21">
        <v>51828</v>
      </c>
      <c r="G12" s="19">
        <v>51829</v>
      </c>
      <c r="H12" s="20">
        <v>13832</v>
      </c>
      <c r="I12" s="22">
        <v>26668</v>
      </c>
      <c r="J12" s="23">
        <v>55152</v>
      </c>
      <c r="K12" s="19">
        <v>58676</v>
      </c>
      <c r="L12" s="20">
        <v>62431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-1376432867</v>
      </c>
      <c r="D14" s="19">
        <v>-1370465094</v>
      </c>
      <c r="E14" s="20">
        <v>-1232192260</v>
      </c>
      <c r="F14" s="21">
        <v>-690433812</v>
      </c>
      <c r="G14" s="19">
        <v>-1424156586</v>
      </c>
      <c r="H14" s="20">
        <v>-1497390130</v>
      </c>
      <c r="I14" s="22">
        <v>-1295086187</v>
      </c>
      <c r="J14" s="23">
        <v>-1364730984</v>
      </c>
      <c r="K14" s="19">
        <v>-1453054621</v>
      </c>
      <c r="L14" s="20">
        <v>-1550861725</v>
      </c>
    </row>
    <row r="15" spans="1:12" ht="13.5">
      <c r="A15" s="24" t="s">
        <v>28</v>
      </c>
      <c r="B15" s="18"/>
      <c r="C15" s="19">
        <v>-67921</v>
      </c>
      <c r="D15" s="19">
        <v>-114543</v>
      </c>
      <c r="E15" s="20">
        <v>-30283897</v>
      </c>
      <c r="F15" s="21">
        <v>-479130816</v>
      </c>
      <c r="G15" s="19">
        <v>-3057828</v>
      </c>
      <c r="H15" s="20">
        <v>-56928171</v>
      </c>
      <c r="I15" s="22">
        <v>-33166173</v>
      </c>
      <c r="J15" s="23">
        <v>-3429564</v>
      </c>
      <c r="K15" s="19">
        <v>-3649054</v>
      </c>
      <c r="L15" s="20">
        <v>-3882594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-187847028</v>
      </c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78365026</v>
      </c>
      <c r="D17" s="27">
        <f aca="true" t="shared" si="0" ref="D17:L17">SUM(D6:D16)</f>
        <v>104937094</v>
      </c>
      <c r="E17" s="28">
        <f t="shared" si="0"/>
        <v>61972150</v>
      </c>
      <c r="F17" s="29">
        <f t="shared" si="0"/>
        <v>192571228</v>
      </c>
      <c r="G17" s="27">
        <f t="shared" si="0"/>
        <v>64923305</v>
      </c>
      <c r="H17" s="30">
        <f t="shared" si="0"/>
        <v>72332727</v>
      </c>
      <c r="I17" s="29">
        <f t="shared" si="0"/>
        <v>85283849</v>
      </c>
      <c r="J17" s="31">
        <f t="shared" si="0"/>
        <v>181947612</v>
      </c>
      <c r="K17" s="27">
        <f t="shared" si="0"/>
        <v>198576114</v>
      </c>
      <c r="L17" s="28">
        <f t="shared" si="0"/>
        <v>229766138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25239015</v>
      </c>
      <c r="D21" s="19">
        <v>23057460</v>
      </c>
      <c r="E21" s="20">
        <v>27488207</v>
      </c>
      <c r="F21" s="38">
        <v>9999996</v>
      </c>
      <c r="G21" s="39">
        <v>10000000</v>
      </c>
      <c r="H21" s="40">
        <v>9742409</v>
      </c>
      <c r="I21" s="22">
        <v>4120533</v>
      </c>
      <c r="J21" s="41">
        <v>24999996</v>
      </c>
      <c r="K21" s="39">
        <v>28728000</v>
      </c>
      <c r="L21" s="40">
        <v>28728000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89098</v>
      </c>
      <c r="D24" s="19">
        <v>10158310</v>
      </c>
      <c r="E24" s="20">
        <v>-581629</v>
      </c>
      <c r="F24" s="21"/>
      <c r="G24" s="19"/>
      <c r="H24" s="20"/>
      <c r="I24" s="22">
        <v>-739170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-116606018</v>
      </c>
      <c r="D26" s="19">
        <v>-129960148</v>
      </c>
      <c r="E26" s="20">
        <v>-85482451</v>
      </c>
      <c r="F26" s="21">
        <v>-100894000</v>
      </c>
      <c r="G26" s="19">
        <v>-77395000</v>
      </c>
      <c r="H26" s="20">
        <v>-63222427</v>
      </c>
      <c r="I26" s="22">
        <v>-60052070</v>
      </c>
      <c r="J26" s="23">
        <v>-104396004</v>
      </c>
      <c r="K26" s="19">
        <v>-96081000</v>
      </c>
      <c r="L26" s="20">
        <v>-91650000</v>
      </c>
    </row>
    <row r="27" spans="1:12" ht="13.5">
      <c r="A27" s="25" t="s">
        <v>37</v>
      </c>
      <c r="B27" s="26"/>
      <c r="C27" s="27">
        <f>SUM(C21:C26)</f>
        <v>-91277905</v>
      </c>
      <c r="D27" s="27">
        <f aca="true" t="shared" si="1" ref="D27:L27">SUM(D21:D26)</f>
        <v>-96744378</v>
      </c>
      <c r="E27" s="28">
        <f t="shared" si="1"/>
        <v>-58575873</v>
      </c>
      <c r="F27" s="29">
        <f t="shared" si="1"/>
        <v>-90894004</v>
      </c>
      <c r="G27" s="27">
        <f t="shared" si="1"/>
        <v>-67395000</v>
      </c>
      <c r="H27" s="28">
        <f t="shared" si="1"/>
        <v>-53480018</v>
      </c>
      <c r="I27" s="30">
        <f t="shared" si="1"/>
        <v>-56670707</v>
      </c>
      <c r="J27" s="31">
        <f t="shared" si="1"/>
        <v>-79396008</v>
      </c>
      <c r="K27" s="27">
        <f t="shared" si="1"/>
        <v>-67353000</v>
      </c>
      <c r="L27" s="28">
        <f t="shared" si="1"/>
        <v>-62922000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-3750296</v>
      </c>
      <c r="D33" s="19">
        <v>3606020</v>
      </c>
      <c r="E33" s="20">
        <v>1021196</v>
      </c>
      <c r="F33" s="21">
        <v>859884</v>
      </c>
      <c r="G33" s="39">
        <v>859881</v>
      </c>
      <c r="H33" s="40">
        <v>599134</v>
      </c>
      <c r="I33" s="42">
        <v>472806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-2589526</v>
      </c>
      <c r="D35" s="19">
        <v>-9634678</v>
      </c>
      <c r="E35" s="20">
        <v>-7823701</v>
      </c>
      <c r="F35" s="21">
        <v>-2225290</v>
      </c>
      <c r="G35" s="19">
        <v>-2225289</v>
      </c>
      <c r="H35" s="20">
        <v>-1839274</v>
      </c>
      <c r="I35" s="22">
        <v>-4689402</v>
      </c>
      <c r="J35" s="23">
        <v>-2225292</v>
      </c>
      <c r="K35" s="19">
        <v>-2225288</v>
      </c>
      <c r="L35" s="20">
        <v>-2225288</v>
      </c>
    </row>
    <row r="36" spans="1:12" ht="13.5">
      <c r="A36" s="25" t="s">
        <v>43</v>
      </c>
      <c r="B36" s="26"/>
      <c r="C36" s="27">
        <f>SUM(C31:C35)</f>
        <v>-6339822</v>
      </c>
      <c r="D36" s="27">
        <f aca="true" t="shared" si="2" ref="D36:L36">SUM(D31:D35)</f>
        <v>-6028658</v>
      </c>
      <c r="E36" s="28">
        <f t="shared" si="2"/>
        <v>-6802505</v>
      </c>
      <c r="F36" s="29">
        <f t="shared" si="2"/>
        <v>-1365406</v>
      </c>
      <c r="G36" s="27">
        <f t="shared" si="2"/>
        <v>-1365408</v>
      </c>
      <c r="H36" s="28">
        <f t="shared" si="2"/>
        <v>-1240140</v>
      </c>
      <c r="I36" s="30">
        <f t="shared" si="2"/>
        <v>-4216596</v>
      </c>
      <c r="J36" s="31">
        <f t="shared" si="2"/>
        <v>-2225292</v>
      </c>
      <c r="K36" s="27">
        <f t="shared" si="2"/>
        <v>-2225288</v>
      </c>
      <c r="L36" s="28">
        <f t="shared" si="2"/>
        <v>-2225288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-19252701</v>
      </c>
      <c r="D38" s="33">
        <f aca="true" t="shared" si="3" ref="D38:L38">+D17+D27+D36</f>
        <v>2164058</v>
      </c>
      <c r="E38" s="34">
        <f t="shared" si="3"/>
        <v>-3406228</v>
      </c>
      <c r="F38" s="35">
        <f t="shared" si="3"/>
        <v>100311818</v>
      </c>
      <c r="G38" s="33">
        <f t="shared" si="3"/>
        <v>-3837103</v>
      </c>
      <c r="H38" s="34">
        <f t="shared" si="3"/>
        <v>17612569</v>
      </c>
      <c r="I38" s="36">
        <f t="shared" si="3"/>
        <v>24396546</v>
      </c>
      <c r="J38" s="37">
        <f t="shared" si="3"/>
        <v>100326312</v>
      </c>
      <c r="K38" s="33">
        <f t="shared" si="3"/>
        <v>128997826</v>
      </c>
      <c r="L38" s="34">
        <f t="shared" si="3"/>
        <v>164618850</v>
      </c>
    </row>
    <row r="39" spans="1:12" ht="13.5">
      <c r="A39" s="24" t="s">
        <v>45</v>
      </c>
      <c r="B39" s="18" t="s">
        <v>46</v>
      </c>
      <c r="C39" s="33">
        <v>35485100</v>
      </c>
      <c r="D39" s="33">
        <v>16232399</v>
      </c>
      <c r="E39" s="34">
        <v>18396455</v>
      </c>
      <c r="F39" s="35">
        <v>38021274</v>
      </c>
      <c r="G39" s="33">
        <v>38021274</v>
      </c>
      <c r="H39" s="34">
        <v>14990227</v>
      </c>
      <c r="I39" s="36">
        <v>14990227</v>
      </c>
      <c r="J39" s="37">
        <v>21274289</v>
      </c>
      <c r="K39" s="33">
        <v>121600603</v>
      </c>
      <c r="L39" s="34">
        <v>250598429</v>
      </c>
    </row>
    <row r="40" spans="1:12" ht="13.5">
      <c r="A40" s="43" t="s">
        <v>47</v>
      </c>
      <c r="B40" s="44" t="s">
        <v>46</v>
      </c>
      <c r="C40" s="45">
        <v>16232399</v>
      </c>
      <c r="D40" s="45">
        <v>18396457</v>
      </c>
      <c r="E40" s="46">
        <v>14990227</v>
      </c>
      <c r="F40" s="47">
        <v>138333094</v>
      </c>
      <c r="G40" s="45">
        <v>34184171</v>
      </c>
      <c r="H40" s="46">
        <v>32602796</v>
      </c>
      <c r="I40" s="48">
        <v>39386773</v>
      </c>
      <c r="J40" s="49">
        <v>121600603</v>
      </c>
      <c r="K40" s="45">
        <v>250598429</v>
      </c>
      <c r="L40" s="46">
        <v>415217279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>
        <v>2200000</v>
      </c>
      <c r="G7" s="19">
        <v>1850000</v>
      </c>
      <c r="H7" s="20">
        <v>206108</v>
      </c>
      <c r="I7" s="22">
        <v>206176</v>
      </c>
      <c r="J7" s="23">
        <v>1900000</v>
      </c>
      <c r="K7" s="19">
        <v>1924000</v>
      </c>
      <c r="L7" s="20">
        <v>1949440</v>
      </c>
    </row>
    <row r="8" spans="1:12" ht="13.5">
      <c r="A8" s="24" t="s">
        <v>20</v>
      </c>
      <c r="B8" s="18"/>
      <c r="C8" s="19">
        <v>13751289</v>
      </c>
      <c r="D8" s="19">
        <v>26781118</v>
      </c>
      <c r="E8" s="20">
        <v>2987338</v>
      </c>
      <c r="F8" s="21">
        <v>545300</v>
      </c>
      <c r="G8" s="19">
        <v>390060</v>
      </c>
      <c r="H8" s="20">
        <v>1098054</v>
      </c>
      <c r="I8" s="22">
        <v>3279538</v>
      </c>
      <c r="J8" s="23">
        <v>373190</v>
      </c>
      <c r="K8" s="19">
        <v>379680</v>
      </c>
      <c r="L8" s="20">
        <v>387460</v>
      </c>
    </row>
    <row r="9" spans="1:12" ht="13.5">
      <c r="A9" s="24" t="s">
        <v>21</v>
      </c>
      <c r="B9" s="18" t="s">
        <v>22</v>
      </c>
      <c r="C9" s="19">
        <v>281826664</v>
      </c>
      <c r="D9" s="19">
        <v>297362010</v>
      </c>
      <c r="E9" s="20">
        <v>289954706</v>
      </c>
      <c r="F9" s="21">
        <v>319812000</v>
      </c>
      <c r="G9" s="19">
        <v>386486390</v>
      </c>
      <c r="H9" s="20">
        <v>321355080</v>
      </c>
      <c r="I9" s="22">
        <v>367694108</v>
      </c>
      <c r="J9" s="23">
        <v>411612000</v>
      </c>
      <c r="K9" s="19">
        <v>478095000</v>
      </c>
      <c r="L9" s="20">
        <v>659614000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>
        <v>6372359</v>
      </c>
      <c r="J10" s="23"/>
      <c r="K10" s="19"/>
      <c r="L10" s="20"/>
    </row>
    <row r="11" spans="1:12" ht="13.5">
      <c r="A11" s="24" t="s">
        <v>24</v>
      </c>
      <c r="B11" s="18"/>
      <c r="C11" s="19">
        <v>3357126</v>
      </c>
      <c r="D11" s="19">
        <v>3140041</v>
      </c>
      <c r="E11" s="20">
        <v>8048875</v>
      </c>
      <c r="F11" s="21">
        <v>5500000</v>
      </c>
      <c r="G11" s="19">
        <v>7725976</v>
      </c>
      <c r="H11" s="20">
        <v>14830846</v>
      </c>
      <c r="I11" s="22">
        <v>14830838</v>
      </c>
      <c r="J11" s="23">
        <v>7000000</v>
      </c>
      <c r="K11" s="19">
        <v>7420000</v>
      </c>
      <c r="L11" s="20">
        <v>7865200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-132922007</v>
      </c>
      <c r="D14" s="19">
        <v>-165100166</v>
      </c>
      <c r="E14" s="20">
        <v>-117337590</v>
      </c>
      <c r="F14" s="21">
        <v>-190971600</v>
      </c>
      <c r="G14" s="19">
        <v>-177855550</v>
      </c>
      <c r="H14" s="20">
        <v>-82531445</v>
      </c>
      <c r="I14" s="22">
        <v>-285991536</v>
      </c>
      <c r="J14" s="23">
        <v>-209276630</v>
      </c>
      <c r="K14" s="19">
        <v>-222863220</v>
      </c>
      <c r="L14" s="20">
        <v>-232929890</v>
      </c>
    </row>
    <row r="15" spans="1:12" ht="13.5">
      <c r="A15" s="24" t="s">
        <v>28</v>
      </c>
      <c r="B15" s="18"/>
      <c r="C15" s="19">
        <v>-1445683</v>
      </c>
      <c r="D15" s="19">
        <v>-813093</v>
      </c>
      <c r="E15" s="20">
        <v>-484314</v>
      </c>
      <c r="F15" s="21"/>
      <c r="G15" s="19"/>
      <c r="H15" s="20"/>
      <c r="I15" s="22">
        <v>-497620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-185095000</v>
      </c>
      <c r="D16" s="19">
        <v>-131035350</v>
      </c>
      <c r="E16" s="20">
        <v>-123217887</v>
      </c>
      <c r="F16" s="21">
        <v>-118585700</v>
      </c>
      <c r="G16" s="19">
        <v>-206536000</v>
      </c>
      <c r="H16" s="20">
        <v>-163887156</v>
      </c>
      <c r="I16" s="22">
        <v>-93334614</v>
      </c>
      <c r="J16" s="23">
        <v>-255407325</v>
      </c>
      <c r="K16" s="19">
        <v>-265523040</v>
      </c>
      <c r="L16" s="20">
        <v>-433592040</v>
      </c>
    </row>
    <row r="17" spans="1:12" ht="13.5">
      <c r="A17" s="25" t="s">
        <v>30</v>
      </c>
      <c r="B17" s="26"/>
      <c r="C17" s="27">
        <f>SUM(C6:C16)</f>
        <v>-20527611</v>
      </c>
      <c r="D17" s="27">
        <f aca="true" t="shared" si="0" ref="D17:L17">SUM(D6:D16)</f>
        <v>30334560</v>
      </c>
      <c r="E17" s="28">
        <f t="shared" si="0"/>
        <v>59951128</v>
      </c>
      <c r="F17" s="29">
        <f t="shared" si="0"/>
        <v>18500000</v>
      </c>
      <c r="G17" s="27">
        <f t="shared" si="0"/>
        <v>12060876</v>
      </c>
      <c r="H17" s="30">
        <f t="shared" si="0"/>
        <v>91071487</v>
      </c>
      <c r="I17" s="29">
        <f t="shared" si="0"/>
        <v>12559249</v>
      </c>
      <c r="J17" s="31">
        <f t="shared" si="0"/>
        <v>-43798765</v>
      </c>
      <c r="K17" s="27">
        <f t="shared" si="0"/>
        <v>-567580</v>
      </c>
      <c r="L17" s="28">
        <f t="shared" si="0"/>
        <v>3294170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11246</v>
      </c>
      <c r="F21" s="38"/>
      <c r="G21" s="39"/>
      <c r="H21" s="40"/>
      <c r="I21" s="22">
        <v>120000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>
        <v>345136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-80000000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-18514226</v>
      </c>
      <c r="D26" s="19">
        <v>-5377866</v>
      </c>
      <c r="E26" s="20">
        <v>-2208938</v>
      </c>
      <c r="F26" s="21">
        <v>-16500000</v>
      </c>
      <c r="G26" s="19">
        <v>-12100000</v>
      </c>
      <c r="H26" s="20">
        <v>-4146433</v>
      </c>
      <c r="I26" s="22">
        <v>-6372359</v>
      </c>
      <c r="J26" s="23">
        <v>-28050000</v>
      </c>
      <c r="K26" s="19">
        <v>-24900000</v>
      </c>
      <c r="L26" s="20">
        <v>-10800000</v>
      </c>
    </row>
    <row r="27" spans="1:12" ht="13.5">
      <c r="A27" s="25" t="s">
        <v>37</v>
      </c>
      <c r="B27" s="26"/>
      <c r="C27" s="27">
        <f>SUM(C21:C26)</f>
        <v>-18514226</v>
      </c>
      <c r="D27" s="27">
        <f aca="true" t="shared" si="1" ref="D27:L27">SUM(D21:D26)</f>
        <v>-5377866</v>
      </c>
      <c r="E27" s="28">
        <f t="shared" si="1"/>
        <v>-2197692</v>
      </c>
      <c r="F27" s="29">
        <f t="shared" si="1"/>
        <v>-16500000</v>
      </c>
      <c r="G27" s="27">
        <f t="shared" si="1"/>
        <v>-12100000</v>
      </c>
      <c r="H27" s="28">
        <f t="shared" si="1"/>
        <v>-84146433</v>
      </c>
      <c r="I27" s="30">
        <f t="shared" si="1"/>
        <v>-5907223</v>
      </c>
      <c r="J27" s="31">
        <f t="shared" si="1"/>
        <v>-28050000</v>
      </c>
      <c r="K27" s="27">
        <f t="shared" si="1"/>
        <v>-24900000</v>
      </c>
      <c r="L27" s="28">
        <f t="shared" si="1"/>
        <v>-10800000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-7245671</v>
      </c>
      <c r="D35" s="19">
        <v>-7844506</v>
      </c>
      <c r="E35" s="20">
        <v>-4104383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-7245671</v>
      </c>
      <c r="D36" s="27">
        <f aca="true" t="shared" si="2" ref="D36:L36">SUM(D31:D35)</f>
        <v>-7844506</v>
      </c>
      <c r="E36" s="28">
        <f t="shared" si="2"/>
        <v>-4104383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-46287508</v>
      </c>
      <c r="D38" s="33">
        <f aca="true" t="shared" si="3" ref="D38:L38">+D17+D27+D36</f>
        <v>17112188</v>
      </c>
      <c r="E38" s="34">
        <f t="shared" si="3"/>
        <v>53649053</v>
      </c>
      <c r="F38" s="35">
        <f t="shared" si="3"/>
        <v>2000000</v>
      </c>
      <c r="G38" s="33">
        <f t="shared" si="3"/>
        <v>-39124</v>
      </c>
      <c r="H38" s="34">
        <f t="shared" si="3"/>
        <v>6925054</v>
      </c>
      <c r="I38" s="36">
        <f t="shared" si="3"/>
        <v>6652026</v>
      </c>
      <c r="J38" s="37">
        <f t="shared" si="3"/>
        <v>-71848765</v>
      </c>
      <c r="K38" s="33">
        <f t="shared" si="3"/>
        <v>-25467580</v>
      </c>
      <c r="L38" s="34">
        <f t="shared" si="3"/>
        <v>-7505830</v>
      </c>
    </row>
    <row r="39" spans="1:12" ht="13.5">
      <c r="A39" s="24" t="s">
        <v>45</v>
      </c>
      <c r="B39" s="18" t="s">
        <v>46</v>
      </c>
      <c r="C39" s="33">
        <v>60170523</v>
      </c>
      <c r="D39" s="33">
        <v>13883015</v>
      </c>
      <c r="E39" s="34">
        <v>30995199</v>
      </c>
      <c r="F39" s="35">
        <v>60346000</v>
      </c>
      <c r="G39" s="33">
        <v>84636124</v>
      </c>
      <c r="H39" s="34">
        <v>84363124</v>
      </c>
      <c r="I39" s="36">
        <v>84644252</v>
      </c>
      <c r="J39" s="37">
        <v>84597000</v>
      </c>
      <c r="K39" s="33">
        <v>12748235</v>
      </c>
      <c r="L39" s="34">
        <v>-12719345</v>
      </c>
    </row>
    <row r="40" spans="1:12" ht="13.5">
      <c r="A40" s="43" t="s">
        <v>47</v>
      </c>
      <c r="B40" s="44" t="s">
        <v>46</v>
      </c>
      <c r="C40" s="45">
        <v>13883015</v>
      </c>
      <c r="D40" s="45">
        <v>30995203</v>
      </c>
      <c r="E40" s="46">
        <v>84644252</v>
      </c>
      <c r="F40" s="47">
        <v>62346000</v>
      </c>
      <c r="G40" s="45">
        <v>84597000</v>
      </c>
      <c r="H40" s="46">
        <v>91288178</v>
      </c>
      <c r="I40" s="48">
        <v>91296278</v>
      </c>
      <c r="J40" s="49">
        <v>12748235</v>
      </c>
      <c r="K40" s="45">
        <v>-12719345</v>
      </c>
      <c r="L40" s="46">
        <v>-20225175</v>
      </c>
    </row>
    <row r="41" spans="1:12" ht="13.5">
      <c r="A41" s="50" t="s">
        <v>68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2018-06-04T15:24:48Z</dcterms:created>
  <dcterms:modified xsi:type="dcterms:W3CDTF">2018-06-04T15:25:33Z</dcterms:modified>
  <cp:category/>
  <cp:version/>
  <cp:contentType/>
  <cp:contentStatus/>
</cp:coreProperties>
</file>