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3" sheetId="20" r:id="rId20"/>
    <sheet name="NW404" sheetId="21" r:id="rId21"/>
    <sheet name="NW405" sheetId="22" r:id="rId22"/>
    <sheet name="DC40" sheetId="23" r:id="rId23"/>
  </sheets>
  <definedNames>
    <definedName name="_xlnm.Print_Area" localSheetId="6">'DC37'!$A$1:$L$43</definedName>
    <definedName name="_xlnm.Print_Area" localSheetId="12">'DC38'!$A$1:$L$43</definedName>
    <definedName name="_xlnm.Print_Area" localSheetId="18">'DC39'!$A$1:$L$43</definedName>
    <definedName name="_xlnm.Print_Area" localSheetId="22">'DC40'!$A$1:$L$43</definedName>
    <definedName name="_xlnm.Print_Area" localSheetId="1">'NW371'!$A$1:$L$43</definedName>
    <definedName name="_xlnm.Print_Area" localSheetId="2">'NW372'!$A$1:$L$43</definedName>
    <definedName name="_xlnm.Print_Area" localSheetId="3">'NW373'!$A$1:$L$43</definedName>
    <definedName name="_xlnm.Print_Area" localSheetId="4">'NW374'!$A$1:$L$43</definedName>
    <definedName name="_xlnm.Print_Area" localSheetId="5">'NW375'!$A$1:$L$43</definedName>
    <definedName name="_xlnm.Print_Area" localSheetId="7">'NW381'!$A$1:$L$43</definedName>
    <definedName name="_xlnm.Print_Area" localSheetId="8">'NW382'!$A$1:$L$43</definedName>
    <definedName name="_xlnm.Print_Area" localSheetId="9">'NW383'!$A$1:$L$43</definedName>
    <definedName name="_xlnm.Print_Area" localSheetId="10">'NW384'!$A$1:$L$43</definedName>
    <definedName name="_xlnm.Print_Area" localSheetId="11">'NW385'!$A$1:$L$43</definedName>
    <definedName name="_xlnm.Print_Area" localSheetId="13">'NW392'!$A$1:$L$43</definedName>
    <definedName name="_xlnm.Print_Area" localSheetId="14">'NW393'!$A$1:$L$43</definedName>
    <definedName name="_xlnm.Print_Area" localSheetId="15">'NW394'!$A$1:$L$43</definedName>
    <definedName name="_xlnm.Print_Area" localSheetId="16">'NW396'!$A$1:$L$43</definedName>
    <definedName name="_xlnm.Print_Area" localSheetId="17">'NW397'!$A$1:$L$43</definedName>
    <definedName name="_xlnm.Print_Area" localSheetId="19">'NW403'!$A$1:$L$43</definedName>
    <definedName name="_xlnm.Print_Area" localSheetId="20">'NW404'!$A$1:$L$43</definedName>
    <definedName name="_xlnm.Print_Area" localSheetId="21">'NW405'!$A$1:$L$43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<sst xmlns="http://schemas.openxmlformats.org/spreadsheetml/2006/main" count="1403" uniqueCount="73">
  <si>
    <t>North West: Moretele(NW371) - REVIEW - Table A7 Budgeted Cash Flows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</si>
  <si>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</si>
  <si>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</si>
  <si>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</si>
  <si>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</si>
  <si>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</si>
  <si>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</si>
  <si>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</si>
  <si>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</si>
  <si>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</si>
  <si>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</si>
  <si>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</si>
  <si>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</si>
  <si>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</si>
  <si>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</si>
  <si>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</si>
  <si>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</si>
  <si>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</si>
  <si>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</si>
  <si>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</si>
  <si>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</si>
  <si>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</si>
  <si>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</si>
  <si>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</si>
  <si>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</si>
  <si>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</si>
  <si>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</si>
  <si>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</si>
  <si>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</si>
  <si>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</si>
  <si>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</si>
  <si>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</si>
  <si>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</si>
  <si>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</si>
  <si>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</si>
  <si>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</si>
  <si>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</si>
  <si>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</si>
  <si>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</si>
  <si>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</si>
  <si>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</si>
  <si>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</si>
  <si>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</si>
  <si>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</si>
  <si>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</si>
  <si>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</si>
  <si>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2</t>
  </si>
  <si>
    <t>Cash/cash equivalents at the year end:</t>
  </si>
  <si>
    <t>North West: Madibeng(NW372) - REVIEW - Table A7 Budgeted Cash Flows for 4th Quarter ended 30 June 2017 (Figures Finalised as at 2018/05/07)</t>
  </si>
  <si>
    <t>North West: Rustenburg(NW373) - REVIEW - Table A7 Budgeted Cash Flows for 4th Quarter ended 30 June 2017 (Figures Finalised as at 2018/05/07)</t>
  </si>
  <si>
    <t>North West: Kgetlengrivier(NW374) - REVIEW - Table A7 Budgeted Cash Flows for 4th Quarter ended 30 June 2017 (Figures Finalised as at 2018/05/07)</t>
  </si>
  <si>
    <t>North West: Moses Kotane(NW375) - REVIEW - Table A7 Budgeted Cash Flows for 4th Quarter ended 30 June 2017 (Figures Finalised as at 2018/05/07)</t>
  </si>
  <si>
    <t>North West: Bojanala Platinum(DC37) - REVIEW - Table A7 Budgeted Cash Flows for 4th Quarter ended 30 June 2017 (Figures Finalised as at 2018/05/07)</t>
  </si>
  <si>
    <t>North West: Ratlou(NW381) - REVIEW - Table A7 Budgeted Cash Flows for 4th Quarter ended 30 June 2017 (Figures Finalised as at 2018/05/07)</t>
  </si>
  <si>
    <t>North West: Tswaing(NW382) - REVIEW - Table A7 Budgeted Cash Flows for 4th Quarter ended 30 June 2017 (Figures Finalised as at 2018/05/07)</t>
  </si>
  <si>
    <t>North West: Mafikeng(NW383) - REVIEW - Table A7 Budgeted Cash Flows for 4th Quarter ended 30 June 2017 (Figures Finalised as at 2018/05/07)</t>
  </si>
  <si>
    <t>North West: Ditsobotla(NW384) - REVIEW - Table A7 Budgeted Cash Flows for 4th Quarter ended 30 June 2017 (Figures Finalised as at 2018/05/07)</t>
  </si>
  <si>
    <t>North West: Ramotshere Moiloa(NW385) - REVIEW - Table A7 Budgeted Cash Flows for 4th Quarter ended 30 June 2017 (Figures Finalised as at 2018/05/07)</t>
  </si>
  <si>
    <t>North West: Ngaka Modiri Molema(DC38) - REVIEW - Table A7 Budgeted Cash Flows for 4th Quarter ended 30 June 2017 (Figures Finalised as at 2018/05/07)</t>
  </si>
  <si>
    <t>North West: Naledi (Nw)(NW392) - REVIEW - Table A7 Budgeted Cash Flows for 4th Quarter ended 30 June 2017 (Figures Finalised as at 2018/05/07)</t>
  </si>
  <si>
    <t>North West: Mamusa(NW393) - REVIEW - Table A7 Budgeted Cash Flows for 4th Quarter ended 30 June 2017 (Figures Finalised as at 2018/05/07)</t>
  </si>
  <si>
    <t>North West: Greater Taung(NW394) - REVIEW - Table A7 Budgeted Cash Flows for 4th Quarter ended 30 June 2017 (Figures Finalised as at 2018/05/07)</t>
  </si>
  <si>
    <t>North West: Lekwa-Teemane(NW396) - REVIEW - Table A7 Budgeted Cash Flows for 4th Quarter ended 30 June 2017 (Figures Finalised as at 2018/05/07)</t>
  </si>
  <si>
    <t>North West: Kagisano-Molopo(NW397) - REVIEW - Table A7 Budgeted Cash Flows for 4th Quarter ended 30 June 2017 (Figures Finalised as at 2018/05/07)</t>
  </si>
  <si>
    <t>North West: Dr Ruth Segomotsi Mompati(DC39) - REVIEW - Table A7 Budgeted Cash Flows for 4th Quarter ended 30 June 2017 (Figures Finalised as at 2018/05/07)</t>
  </si>
  <si>
    <t>North West: City Of Matlosana(NW403) - REVIEW - Table A7 Budgeted Cash Flows for 4th Quarter ended 30 June 2017 (Figures Finalised as at 2018/05/07)</t>
  </si>
  <si>
    <t>North West: Maquassi Hills(NW404) - REVIEW - Table A7 Budgeted Cash Flows for 4th Quarter ended 30 June 2017 (Figures Finalised as at 2018/05/07)</t>
  </si>
  <si>
    <t>North West: J B Marks(NW405) - REVIEW - Table A7 Budgeted Cash Flows for 4th Quarter ended 30 June 2017 (Figures Finalised as at 2018/05/07)</t>
  </si>
  <si>
    <t>North West: Dr Kenneth Kaunda(DC40) - REVIEW - Table A7 Budgeted Cash Flows for 4th Quarter ended 30 June 2017 (Figures Finalised as at 2018/05/07)</t>
  </si>
  <si>
    <t>Summary - REVIEW - Table A7 Budgeted Cash Flows for 4th Quarter ended 30 June 2017 (Figures Finalised as at 2018/05/07)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</si>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</sst>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0" fontId="2" fillId="0" borderId="11" xfId="0" applyNumberFormat="1" applyFont="1" applyFill="1" applyBorder="1" applyAlignment="1" applyProtection="1">
      <alignment horizontal="center"/>
      <protection/>
    </xf>
    <xf numFmtId="170" fontId="2" fillId="0" borderId="19" xfId="0" applyNumberFormat="1" applyFont="1" applyFill="1" applyBorder="1" applyAlignment="1" applyProtection="1">
      <alignment horizontal="center"/>
      <protection/>
    </xf>
    <xf numFmtId="170" fontId="2" fillId="0" borderId="20" xfId="0" applyNumberFormat="1" applyFont="1" applyFill="1" applyBorder="1" applyAlignment="1" applyProtection="1">
      <alignment horizontal="center"/>
      <protection/>
    </xf>
    <xf numFmtId="170" fontId="2" fillId="0" borderId="21" xfId="0" applyNumberFormat="1" applyFont="1" applyFill="1" applyBorder="1" applyAlignment="1" applyProtection="1">
      <alignment horizontal="center"/>
      <protection/>
    </xf>
    <xf numFmtId="170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0" fontId="2" fillId="0" borderId="26" xfId="0" applyNumberFormat="1" applyFont="1" applyFill="1" applyBorder="1" applyAlignment="1" applyProtection="1">
      <alignment/>
      <protection/>
    </xf>
    <xf numFmtId="170" fontId="2" fillId="0" borderId="27" xfId="0" applyNumberFormat="1" applyFont="1" applyFill="1" applyBorder="1" applyAlignment="1" applyProtection="1">
      <alignment/>
      <protection/>
    </xf>
    <xf numFmtId="170" fontId="2" fillId="0" borderId="25" xfId="0" applyNumberFormat="1" applyFont="1" applyFill="1" applyBorder="1" applyAlignment="1" applyProtection="1">
      <alignment/>
      <protection/>
    </xf>
    <xf numFmtId="170" fontId="2" fillId="0" borderId="28" xfId="0" applyNumberFormat="1" applyFont="1" applyFill="1" applyBorder="1" applyAlignment="1" applyProtection="1">
      <alignment/>
      <protection/>
    </xf>
    <xf numFmtId="170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0" fontId="2" fillId="0" borderId="22" xfId="0" applyNumberFormat="1" applyFont="1" applyFill="1" applyBorder="1" applyAlignment="1" applyProtection="1">
      <alignment/>
      <protection/>
    </xf>
    <xf numFmtId="170" fontId="2" fillId="0" borderId="23" xfId="0" applyNumberFormat="1" applyFont="1" applyFill="1" applyBorder="1" applyAlignment="1" applyProtection="1">
      <alignment/>
      <protection/>
    </xf>
    <xf numFmtId="170" fontId="2" fillId="0" borderId="18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2" fillId="0" borderId="24" xfId="0" applyNumberFormat="1" applyFont="1" applyFill="1" applyBorder="1" applyAlignment="1" applyProtection="1">
      <alignment/>
      <protection/>
    </xf>
    <xf numFmtId="170" fontId="3" fillId="0" borderId="18" xfId="42" applyNumberFormat="1" applyFont="1" applyFill="1" applyBorder="1" applyAlignment="1" applyProtection="1">
      <alignment/>
      <protection/>
    </xf>
    <xf numFmtId="170" fontId="3" fillId="0" borderId="22" xfId="42" applyNumberFormat="1" applyFont="1" applyFill="1" applyBorder="1" applyAlignment="1" applyProtection="1">
      <alignment/>
      <protection/>
    </xf>
    <xf numFmtId="170" fontId="3" fillId="0" borderId="23" xfId="42" applyNumberFormat="1" applyFont="1" applyFill="1" applyBorder="1" applyAlignment="1" applyProtection="1">
      <alignment/>
      <protection/>
    </xf>
    <xf numFmtId="170" fontId="3" fillId="0" borderId="24" xfId="42" applyNumberFormat="1" applyFont="1" applyFill="1" applyBorder="1" applyAlignment="1" applyProtection="1">
      <alignment/>
      <protection/>
    </xf>
    <xf numFmtId="170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0" fontId="2" fillId="0" borderId="15" xfId="0" applyNumberFormat="1" applyFont="1" applyFill="1" applyBorder="1" applyAlignment="1" applyProtection="1">
      <alignment/>
      <protection/>
    </xf>
    <xf numFmtId="170" fontId="2" fillId="0" borderId="16" xfId="0" applyNumberFormat="1" applyFont="1" applyFill="1" applyBorder="1" applyAlignment="1" applyProtection="1">
      <alignment/>
      <protection/>
    </xf>
    <xf numFmtId="170" fontId="2" fillId="0" borderId="14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0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719524687</v>
      </c>
      <c r="D6" s="19">
        <v>958105111</v>
      </c>
      <c r="E6" s="20">
        <v>1297547472</v>
      </c>
      <c r="F6" s="21">
        <v>1215639258</v>
      </c>
      <c r="G6" s="19">
        <v>1386778909</v>
      </c>
      <c r="H6" s="20">
        <v>1243203543</v>
      </c>
      <c r="I6" s="22">
        <v>1449575562</v>
      </c>
      <c r="J6" s="23">
        <v>1473272265</v>
      </c>
      <c r="K6" s="19">
        <v>1569660898</v>
      </c>
      <c r="L6" s="20">
        <v>1708275371</v>
      </c>
    </row>
    <row r="7" spans="1:12" ht="13.5">
      <c r="A7" s="24" t="s">
        <v>19</v>
      </c>
      <c r="B7" s="18"/>
      <c r="C7" s="19">
        <v>4786104198</v>
      </c>
      <c r="D7" s="19">
        <v>4391649669</v>
      </c>
      <c r="E7" s="20">
        <v>4636878133</v>
      </c>
      <c r="F7" s="21">
        <v>5656653111</v>
      </c>
      <c r="G7" s="19">
        <v>6698200874</v>
      </c>
      <c r="H7" s="20">
        <v>6011494739</v>
      </c>
      <c r="I7" s="22">
        <v>6149693645</v>
      </c>
      <c r="J7" s="23">
        <v>6854367227</v>
      </c>
      <c r="K7" s="19">
        <v>7652084283</v>
      </c>
      <c r="L7" s="20">
        <v>8404596923</v>
      </c>
    </row>
    <row r="8" spans="1:12" ht="13.5">
      <c r="A8" s="24" t="s">
        <v>20</v>
      </c>
      <c r="B8" s="18"/>
      <c r="C8" s="19">
        <v>688087872</v>
      </c>
      <c r="D8" s="19">
        <v>311599238</v>
      </c>
      <c r="E8" s="20">
        <v>667099439</v>
      </c>
      <c r="F8" s="21">
        <v>489617229</v>
      </c>
      <c r="G8" s="19">
        <v>600294970</v>
      </c>
      <c r="H8" s="20">
        <v>1364996461</v>
      </c>
      <c r="I8" s="22">
        <v>388819442</v>
      </c>
      <c r="J8" s="23">
        <v>491454832</v>
      </c>
      <c r="K8" s="19">
        <v>493841052</v>
      </c>
      <c r="L8" s="20">
        <v>519672045</v>
      </c>
    </row>
    <row r="9" spans="1:12" ht="13.5">
      <c r="A9" s="24" t="s">
        <v>21</v>
      </c>
      <c r="B9" s="18" t="s">
        <v>22</v>
      </c>
      <c r="C9" s="19">
        <v>4189247729</v>
      </c>
      <c r="D9" s="19">
        <v>4099852403</v>
      </c>
      <c r="E9" s="20">
        <v>4299477179</v>
      </c>
      <c r="F9" s="21">
        <v>4661154597</v>
      </c>
      <c r="G9" s="19">
        <v>4889786597</v>
      </c>
      <c r="H9" s="20">
        <v>4453883156</v>
      </c>
      <c r="I9" s="22">
        <v>4742229194</v>
      </c>
      <c r="J9" s="23">
        <v>5219029372</v>
      </c>
      <c r="K9" s="19">
        <v>5603292032</v>
      </c>
      <c r="L9" s="20">
        <v>6035519711</v>
      </c>
    </row>
    <row r="10" spans="1:12" ht="13.5">
      <c r="A10" s="24" t="s">
        <v>23</v>
      </c>
      <c r="B10" s="18" t="s">
        <v>22</v>
      </c>
      <c r="C10" s="19">
        <v>1459455959</v>
      </c>
      <c r="D10" s="19">
        <v>1989464517</v>
      </c>
      <c r="E10" s="20">
        <v>2012485333</v>
      </c>
      <c r="F10" s="21">
        <v>2177447243</v>
      </c>
      <c r="G10" s="19">
        <v>2289770036</v>
      </c>
      <c r="H10" s="20">
        <v>2177017037</v>
      </c>
      <c r="I10" s="22">
        <v>2260714054</v>
      </c>
      <c r="J10" s="23">
        <v>2718837252</v>
      </c>
      <c r="K10" s="19">
        <v>2639495824</v>
      </c>
      <c r="L10" s="20">
        <v>2794156474</v>
      </c>
    </row>
    <row r="11" spans="1:12" ht="13.5">
      <c r="A11" s="24" t="s">
        <v>24</v>
      </c>
      <c r="B11" s="18"/>
      <c r="C11" s="19">
        <v>285535285</v>
      </c>
      <c r="D11" s="19">
        <v>414021783</v>
      </c>
      <c r="E11" s="20">
        <v>554148867</v>
      </c>
      <c r="F11" s="21">
        <v>230363094</v>
      </c>
      <c r="G11" s="19">
        <v>233928770</v>
      </c>
      <c r="H11" s="20">
        <v>365447461</v>
      </c>
      <c r="I11" s="22">
        <v>705887458</v>
      </c>
      <c r="J11" s="23">
        <v>274121989</v>
      </c>
      <c r="K11" s="19">
        <v>302404239</v>
      </c>
      <c r="L11" s="20">
        <v>311402851</v>
      </c>
    </row>
    <row r="12" spans="1:12" ht="13.5">
      <c r="A12" s="24" t="s">
        <v>25</v>
      </c>
      <c r="B12" s="18"/>
      <c r="C12" s="19">
        <v>16722</v>
      </c>
      <c r="D12" s="19">
        <v>9497</v>
      </c>
      <c r="E12" s="20">
        <v>11535</v>
      </c>
      <c r="F12" s="21">
        <v>2019</v>
      </c>
      <c r="G12" s="19">
        <v>2019</v>
      </c>
      <c r="H12" s="20">
        <v>19543</v>
      </c>
      <c r="I12" s="22">
        <v>37046</v>
      </c>
      <c r="J12" s="23">
        <v>51994152</v>
      </c>
      <c r="K12" s="19">
        <v>55113744</v>
      </c>
      <c r="L12" s="20">
        <v>58420487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-9223436836</v>
      </c>
      <c r="D14" s="19">
        <v>-9825649635</v>
      </c>
      <c r="E14" s="20">
        <v>-10875517284</v>
      </c>
      <c r="F14" s="21">
        <v>-11244011567</v>
      </c>
      <c r="G14" s="19">
        <v>-12001235629</v>
      </c>
      <c r="H14" s="20">
        <v>-12421576228</v>
      </c>
      <c r="I14" s="22">
        <v>-12874512247</v>
      </c>
      <c r="J14" s="23">
        <v>-13778652780</v>
      </c>
      <c r="K14" s="19">
        <v>-14368317262</v>
      </c>
      <c r="L14" s="20">
        <v>-15402891640</v>
      </c>
    </row>
    <row r="15" spans="1:12" ht="13.5">
      <c r="A15" s="24" t="s">
        <v>28</v>
      </c>
      <c r="B15" s="18"/>
      <c r="C15" s="19">
        <v>-152149942</v>
      </c>
      <c r="D15" s="19">
        <v>-195657256</v>
      </c>
      <c r="E15" s="20">
        <v>-209632951</v>
      </c>
      <c r="F15" s="21">
        <v>-108477977</v>
      </c>
      <c r="G15" s="19">
        <v>-623798438</v>
      </c>
      <c r="H15" s="20">
        <v>-146704197</v>
      </c>
      <c r="I15" s="22">
        <v>-260089262</v>
      </c>
      <c r="J15" s="23">
        <v>-128522965</v>
      </c>
      <c r="K15" s="19">
        <v>-129575713</v>
      </c>
      <c r="L15" s="20">
        <v>-133582498</v>
      </c>
    </row>
    <row r="16" spans="1:12" ht="13.5">
      <c r="A16" s="24" t="s">
        <v>29</v>
      </c>
      <c r="B16" s="18" t="s">
        <v>22</v>
      </c>
      <c r="C16" s="19">
        <v>-1036771514</v>
      </c>
      <c r="D16" s="19">
        <v>-188401124</v>
      </c>
      <c r="E16" s="20">
        <v>-79254689</v>
      </c>
      <c r="F16" s="21">
        <v>-158630195</v>
      </c>
      <c r="G16" s="19">
        <v>-639520976</v>
      </c>
      <c r="H16" s="20">
        <v>-135452816</v>
      </c>
      <c r="I16" s="22">
        <v>-101200914</v>
      </c>
      <c r="J16" s="23">
        <v>-130239279</v>
      </c>
      <c r="K16" s="19">
        <v>-149496096</v>
      </c>
      <c r="L16" s="20">
        <v>-158269035</v>
      </c>
    </row>
    <row r="17" spans="1:12" ht="13.5">
      <c r="A17" s="25" t="s">
        <v>30</v>
      </c>
      <c r="B17" s="26"/>
      <c r="C17" s="27">
        <f>SUM(C6:C16)</f>
        <v>1715614160</v>
      </c>
      <c r="D17" s="27">
        <f aca="true" t="shared" si="0" ref="D17:L17">SUM(D6:D16)</f>
        <v>1954994203</v>
      </c>
      <c r="E17" s="28">
        <f t="shared" si="0"/>
        <v>2303243034</v>
      </c>
      <c r="F17" s="29">
        <f t="shared" si="0"/>
        <v>2919756812</v>
      </c>
      <c r="G17" s="27">
        <f t="shared" si="0"/>
        <v>2834207132</v>
      </c>
      <c r="H17" s="30">
        <f t="shared" si="0"/>
        <v>2912328699</v>
      </c>
      <c r="I17" s="29">
        <f t="shared" si="0"/>
        <v>2461153978</v>
      </c>
      <c r="J17" s="31">
        <f t="shared" si="0"/>
        <v>3045662065</v>
      </c>
      <c r="K17" s="27">
        <f t="shared" si="0"/>
        <v>3668503001</v>
      </c>
      <c r="L17" s="28">
        <f t="shared" si="0"/>
        <v>4137300689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11963568</v>
      </c>
      <c r="D21" s="19">
        <v>253038300</v>
      </c>
      <c r="E21" s="20">
        <v>160975861</v>
      </c>
      <c r="F21" s="38">
        <v>141892000</v>
      </c>
      <c r="G21" s="39">
        <v>50249895</v>
      </c>
      <c r="H21" s="40">
        <v>2512990</v>
      </c>
      <c r="I21" s="22">
        <v>202111626</v>
      </c>
      <c r="J21" s="41">
        <v>75116078</v>
      </c>
      <c r="K21" s="39">
        <v>49723677</v>
      </c>
      <c r="L21" s="40">
        <v>23103185</v>
      </c>
    </row>
    <row r="22" spans="1:12" ht="13.5">
      <c r="A22" s="24" t="s">
        <v>33</v>
      </c>
      <c r="B22" s="18"/>
      <c r="C22" s="19">
        <v>22214</v>
      </c>
      <c r="D22" s="39"/>
      <c r="E22" s="40"/>
      <c r="F22" s="21">
        <v>65077996</v>
      </c>
      <c r="G22" s="19">
        <v>65078000</v>
      </c>
      <c r="H22" s="20">
        <v>131745943</v>
      </c>
      <c r="I22" s="22">
        <v>-6247833</v>
      </c>
      <c r="J22" s="23">
        <v>16000000</v>
      </c>
      <c r="K22" s="19">
        <v>21700000</v>
      </c>
      <c r="L22" s="20">
        <v>16500000</v>
      </c>
    </row>
    <row r="23" spans="1:12" ht="13.5">
      <c r="A23" s="24" t="s">
        <v>34</v>
      </c>
      <c r="B23" s="18"/>
      <c r="C23" s="39">
        <v>-7638592</v>
      </c>
      <c r="D23" s="19">
        <v>-17516183</v>
      </c>
      <c r="E23" s="20">
        <v>-15000000</v>
      </c>
      <c r="F23" s="38">
        <v>-500004</v>
      </c>
      <c r="G23" s="39">
        <v>-500000</v>
      </c>
      <c r="H23" s="40">
        <v>-1383456</v>
      </c>
      <c r="I23" s="22">
        <v>-2</v>
      </c>
      <c r="J23" s="41">
        <v>178000000</v>
      </c>
      <c r="K23" s="39">
        <v>155000000</v>
      </c>
      <c r="L23" s="40">
        <v>160000000</v>
      </c>
    </row>
    <row r="24" spans="1:12" ht="13.5">
      <c r="A24" s="24" t="s">
        <v>35</v>
      </c>
      <c r="B24" s="18"/>
      <c r="C24" s="19">
        <v>22913148</v>
      </c>
      <c r="D24" s="19">
        <v>-63924631</v>
      </c>
      <c r="E24" s="20">
        <v>50267695</v>
      </c>
      <c r="F24" s="21">
        <v>49499996</v>
      </c>
      <c r="G24" s="19">
        <v>49499998</v>
      </c>
      <c r="H24" s="20">
        <v>80751503</v>
      </c>
      <c r="I24" s="22">
        <v>-293234539</v>
      </c>
      <c r="J24" s="23">
        <v>10000000</v>
      </c>
      <c r="K24" s="19">
        <v>10000000</v>
      </c>
      <c r="L24" s="20">
        <v>10000000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-2296976131</v>
      </c>
      <c r="D26" s="19">
        <v>-2083760394</v>
      </c>
      <c r="E26" s="20">
        <v>-2604149552</v>
      </c>
      <c r="F26" s="21">
        <v>-2396510201</v>
      </c>
      <c r="G26" s="19">
        <v>-2935681519</v>
      </c>
      <c r="H26" s="20">
        <v>-2274658227</v>
      </c>
      <c r="I26" s="22">
        <v>-2289501571</v>
      </c>
      <c r="J26" s="23">
        <v>-3028742829</v>
      </c>
      <c r="K26" s="19">
        <v>-2735514295</v>
      </c>
      <c r="L26" s="20">
        <v>-2875492916</v>
      </c>
    </row>
    <row r="27" spans="1:12" ht="13.5">
      <c r="A27" s="25" t="s">
        <v>37</v>
      </c>
      <c r="B27" s="26"/>
      <c r="C27" s="27">
        <f>SUM(C21:C26)</f>
        <v>-2269715793</v>
      </c>
      <c r="D27" s="27">
        <f aca="true" t="shared" si="1" ref="D27:L27">SUM(D21:D26)</f>
        <v>-1912162908</v>
      </c>
      <c r="E27" s="28">
        <f t="shared" si="1"/>
        <v>-2407905996</v>
      </c>
      <c r="F27" s="29">
        <f t="shared" si="1"/>
        <v>-2140540213</v>
      </c>
      <c r="G27" s="27">
        <f t="shared" si="1"/>
        <v>-2771353626</v>
      </c>
      <c r="H27" s="28">
        <f t="shared" si="1"/>
        <v>-2061031247</v>
      </c>
      <c r="I27" s="30">
        <f t="shared" si="1"/>
        <v>-2386872319</v>
      </c>
      <c r="J27" s="31">
        <f t="shared" si="1"/>
        <v>-2749626751</v>
      </c>
      <c r="K27" s="27">
        <f t="shared" si="1"/>
        <v>-2499090618</v>
      </c>
      <c r="L27" s="28">
        <f t="shared" si="1"/>
        <v>-2665889731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2096138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209822708</v>
      </c>
      <c r="D32" s="19">
        <v>217900000</v>
      </c>
      <c r="E32" s="20">
        <v>184073678</v>
      </c>
      <c r="F32" s="21"/>
      <c r="G32" s="19"/>
      <c r="H32" s="20">
        <v>-10606009</v>
      </c>
      <c r="I32" s="22">
        <v>20940874</v>
      </c>
      <c r="J32" s="23">
        <v>38000000</v>
      </c>
      <c r="K32" s="19"/>
      <c r="L32" s="20"/>
    </row>
    <row r="33" spans="1:12" ht="13.5">
      <c r="A33" s="24" t="s">
        <v>41</v>
      </c>
      <c r="B33" s="18"/>
      <c r="C33" s="19">
        <v>-26422342</v>
      </c>
      <c r="D33" s="19">
        <v>6269012</v>
      </c>
      <c r="E33" s="20">
        <v>6680620</v>
      </c>
      <c r="F33" s="21">
        <v>8041483</v>
      </c>
      <c r="G33" s="39">
        <v>11041480</v>
      </c>
      <c r="H33" s="40">
        <v>4944008</v>
      </c>
      <c r="I33" s="42">
        <v>-5001291</v>
      </c>
      <c r="J33" s="23">
        <v>2260704</v>
      </c>
      <c r="K33" s="19">
        <v>2352132</v>
      </c>
      <c r="L33" s="20">
        <v>2447017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-83444895</v>
      </c>
      <c r="D35" s="19">
        <v>-259627912</v>
      </c>
      <c r="E35" s="20">
        <v>-196252787</v>
      </c>
      <c r="F35" s="21">
        <v>-199104133</v>
      </c>
      <c r="G35" s="19">
        <v>-199874403</v>
      </c>
      <c r="H35" s="20">
        <v>-197219496</v>
      </c>
      <c r="I35" s="22">
        <v>-327862311</v>
      </c>
      <c r="J35" s="23">
        <v>-212273734</v>
      </c>
      <c r="K35" s="19">
        <v>-121691100</v>
      </c>
      <c r="L35" s="20">
        <v>-106866100</v>
      </c>
    </row>
    <row r="36" spans="1:12" ht="13.5">
      <c r="A36" s="25" t="s">
        <v>43</v>
      </c>
      <c r="B36" s="26"/>
      <c r="C36" s="27">
        <f>SUM(C31:C35)</f>
        <v>99955471</v>
      </c>
      <c r="D36" s="27">
        <f aca="true" t="shared" si="2" ref="D36:L36">SUM(D31:D35)</f>
        <v>-35458900</v>
      </c>
      <c r="E36" s="28">
        <f t="shared" si="2"/>
        <v>-5498489</v>
      </c>
      <c r="F36" s="29">
        <f t="shared" si="2"/>
        <v>-191062650</v>
      </c>
      <c r="G36" s="27">
        <f t="shared" si="2"/>
        <v>-188832923</v>
      </c>
      <c r="H36" s="28">
        <f t="shared" si="2"/>
        <v>-200785359</v>
      </c>
      <c r="I36" s="30">
        <f t="shared" si="2"/>
        <v>-311922728</v>
      </c>
      <c r="J36" s="31">
        <f t="shared" si="2"/>
        <v>-172013030</v>
      </c>
      <c r="K36" s="27">
        <f t="shared" si="2"/>
        <v>-119338968</v>
      </c>
      <c r="L36" s="28">
        <f t="shared" si="2"/>
        <v>-104419083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-454146162</v>
      </c>
      <c r="D38" s="33">
        <f aca="true" t="shared" si="3" ref="D38:L38">+D17+D27+D36</f>
        <v>7372395</v>
      </c>
      <c r="E38" s="34">
        <f t="shared" si="3"/>
        <v>-110161451</v>
      </c>
      <c r="F38" s="35">
        <f t="shared" si="3"/>
        <v>588153949</v>
      </c>
      <c r="G38" s="33">
        <f t="shared" si="3"/>
        <v>-125979417</v>
      </c>
      <c r="H38" s="34">
        <f t="shared" si="3"/>
        <v>650512093</v>
      </c>
      <c r="I38" s="36">
        <f t="shared" si="3"/>
        <v>-237641069</v>
      </c>
      <c r="J38" s="37">
        <f t="shared" si="3"/>
        <v>124022284</v>
      </c>
      <c r="K38" s="33">
        <f t="shared" si="3"/>
        <v>1050073415</v>
      </c>
      <c r="L38" s="34">
        <f t="shared" si="3"/>
        <v>1366991875</v>
      </c>
    </row>
    <row r="39" spans="1:12" ht="13.5">
      <c r="A39" s="24" t="s">
        <v>45</v>
      </c>
      <c r="B39" s="18" t="s">
        <v>46</v>
      </c>
      <c r="C39" s="33">
        <v>1353823480</v>
      </c>
      <c r="D39" s="33">
        <v>1242966008</v>
      </c>
      <c r="E39" s="34">
        <v>1179532054</v>
      </c>
      <c r="F39" s="35">
        <v>883345888</v>
      </c>
      <c r="G39" s="33">
        <v>757351265</v>
      </c>
      <c r="H39" s="34">
        <v>1047700118</v>
      </c>
      <c r="I39" s="36">
        <v>1290549176</v>
      </c>
      <c r="J39" s="37">
        <v>631583095</v>
      </c>
      <c r="K39" s="33">
        <v>755605384</v>
      </c>
      <c r="L39" s="34">
        <v>1805678799</v>
      </c>
    </row>
    <row r="40" spans="1:12" ht="13.5">
      <c r="A40" s="43" t="s">
        <v>47</v>
      </c>
      <c r="B40" s="44" t="s">
        <v>46</v>
      </c>
      <c r="C40" s="45">
        <v>899677319</v>
      </c>
      <c r="D40" s="45">
        <v>1250338403</v>
      </c>
      <c r="E40" s="46">
        <v>1069370604</v>
      </c>
      <c r="F40" s="47">
        <v>1471499842</v>
      </c>
      <c r="G40" s="45">
        <v>631371848</v>
      </c>
      <c r="H40" s="46">
        <v>1435804660</v>
      </c>
      <c r="I40" s="48">
        <v>1052908107</v>
      </c>
      <c r="J40" s="49">
        <v>755605384</v>
      </c>
      <c r="K40" s="45">
        <v>1805678799</v>
      </c>
      <c r="L40" s="46">
        <v>3172670674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82589179</v>
      </c>
      <c r="D6" s="19"/>
      <c r="E6" s="20">
        <v>181200770</v>
      </c>
      <c r="F6" s="21">
        <v>150692424</v>
      </c>
      <c r="G6" s="19">
        <v>150692424</v>
      </c>
      <c r="H6" s="20">
        <v>155672842</v>
      </c>
      <c r="I6" s="22">
        <v>247695801</v>
      </c>
      <c r="J6" s="23">
        <v>151886880</v>
      </c>
      <c r="K6" s="19">
        <v>161000088</v>
      </c>
      <c r="L6" s="20">
        <v>170660093</v>
      </c>
    </row>
    <row r="7" spans="1:12" ht="13.5">
      <c r="A7" s="24" t="s">
        <v>19</v>
      </c>
      <c r="B7" s="18"/>
      <c r="C7" s="19">
        <v>126775648</v>
      </c>
      <c r="D7" s="19">
        <v>301903929</v>
      </c>
      <c r="E7" s="20">
        <v>172357806</v>
      </c>
      <c r="F7" s="21">
        <v>139693705</v>
      </c>
      <c r="G7" s="19">
        <v>139693705</v>
      </c>
      <c r="H7" s="20">
        <v>211308178</v>
      </c>
      <c r="I7" s="22">
        <v>224784968</v>
      </c>
      <c r="J7" s="23">
        <v>137813196</v>
      </c>
      <c r="K7" s="19">
        <v>148092822</v>
      </c>
      <c r="L7" s="20">
        <v>159190306</v>
      </c>
    </row>
    <row r="8" spans="1:12" ht="13.5">
      <c r="A8" s="24" t="s">
        <v>20</v>
      </c>
      <c r="B8" s="18"/>
      <c r="C8" s="19">
        <v>121362114</v>
      </c>
      <c r="D8" s="19">
        <v>9059033</v>
      </c>
      <c r="E8" s="20">
        <v>10040197</v>
      </c>
      <c r="F8" s="21">
        <v>37722939</v>
      </c>
      <c r="G8" s="19">
        <v>37722939</v>
      </c>
      <c r="H8" s="20">
        <v>45012428</v>
      </c>
      <c r="I8" s="22">
        <v>4459551</v>
      </c>
      <c r="J8" s="23">
        <v>29865180</v>
      </c>
      <c r="K8" s="19">
        <v>28664233</v>
      </c>
      <c r="L8" s="20">
        <v>30701949</v>
      </c>
    </row>
    <row r="9" spans="1:12" ht="13.5">
      <c r="A9" s="24" t="s">
        <v>21</v>
      </c>
      <c r="B9" s="18" t="s">
        <v>22</v>
      </c>
      <c r="C9" s="19">
        <v>127051321</v>
      </c>
      <c r="D9" s="19">
        <v>194228001</v>
      </c>
      <c r="E9" s="20">
        <v>215658440</v>
      </c>
      <c r="F9" s="21">
        <v>205672000</v>
      </c>
      <c r="G9" s="19">
        <v>205672000</v>
      </c>
      <c r="H9" s="20">
        <v>148144009</v>
      </c>
      <c r="I9" s="22">
        <v>185837069</v>
      </c>
      <c r="J9" s="23">
        <v>234345000</v>
      </c>
      <c r="K9" s="19">
        <v>269999000</v>
      </c>
      <c r="L9" s="20">
        <v>297427000</v>
      </c>
    </row>
    <row r="10" spans="1:12" ht="13.5">
      <c r="A10" s="24" t="s">
        <v>23</v>
      </c>
      <c r="B10" s="18" t="s">
        <v>22</v>
      </c>
      <c r="C10" s="19">
        <v>54084819</v>
      </c>
      <c r="D10" s="19"/>
      <c r="E10" s="20">
        <v>74386402</v>
      </c>
      <c r="F10" s="21">
        <v>70417000</v>
      </c>
      <c r="G10" s="19">
        <v>70417000</v>
      </c>
      <c r="H10" s="20">
        <v>70417000</v>
      </c>
      <c r="I10" s="22">
        <v>94183467</v>
      </c>
      <c r="J10" s="23">
        <v>65288000</v>
      </c>
      <c r="K10" s="19">
        <v>65840000</v>
      </c>
      <c r="L10" s="20">
        <v>69587000</v>
      </c>
    </row>
    <row r="11" spans="1:12" ht="13.5">
      <c r="A11" s="24" t="s">
        <v>24</v>
      </c>
      <c r="B11" s="18"/>
      <c r="C11" s="19">
        <v>2633022</v>
      </c>
      <c r="D11" s="19">
        <v>43406640</v>
      </c>
      <c r="E11" s="20">
        <v>66767385</v>
      </c>
      <c r="F11" s="21">
        <v>2625000</v>
      </c>
      <c r="G11" s="19">
        <v>2625000</v>
      </c>
      <c r="H11" s="20">
        <v>48541649</v>
      </c>
      <c r="I11" s="22">
        <v>74208754</v>
      </c>
      <c r="J11" s="23">
        <v>47943324</v>
      </c>
      <c r="K11" s="19">
        <v>52662545</v>
      </c>
      <c r="L11" s="20">
        <v>57849174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-435004605</v>
      </c>
      <c r="D14" s="19">
        <v>-492308374</v>
      </c>
      <c r="E14" s="20">
        <v>-652129486</v>
      </c>
      <c r="F14" s="21">
        <v>-469210919</v>
      </c>
      <c r="G14" s="19">
        <v>-469210919</v>
      </c>
      <c r="H14" s="20">
        <v>-413610342</v>
      </c>
      <c r="I14" s="22">
        <v>-737291615</v>
      </c>
      <c r="J14" s="23">
        <v>-488320188</v>
      </c>
      <c r="K14" s="19">
        <v>-498710932</v>
      </c>
      <c r="L14" s="20">
        <v>-511357320</v>
      </c>
    </row>
    <row r="15" spans="1:12" ht="13.5">
      <c r="A15" s="24" t="s">
        <v>28</v>
      </c>
      <c r="B15" s="18"/>
      <c r="C15" s="19">
        <v>-9816547</v>
      </c>
      <c r="D15" s="19">
        <v>-6584335</v>
      </c>
      <c r="E15" s="20">
        <v>-9685570</v>
      </c>
      <c r="F15" s="21">
        <v>-3306948</v>
      </c>
      <c r="G15" s="19">
        <v>-3306948</v>
      </c>
      <c r="H15" s="20">
        <v>-9012110</v>
      </c>
      <c r="I15" s="22">
        <v>-21240089</v>
      </c>
      <c r="J15" s="23">
        <v>-2507004</v>
      </c>
      <c r="K15" s="19">
        <v>-2100000</v>
      </c>
      <c r="L15" s="20">
        <v>-1950000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>
        <v>-1461293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69674951</v>
      </c>
      <c r="D17" s="27">
        <f aca="true" t="shared" si="0" ref="D17:L17">SUM(D6:D16)</f>
        <v>49704894</v>
      </c>
      <c r="E17" s="28">
        <f t="shared" si="0"/>
        <v>58595944</v>
      </c>
      <c r="F17" s="29">
        <f t="shared" si="0"/>
        <v>134305201</v>
      </c>
      <c r="G17" s="27">
        <f t="shared" si="0"/>
        <v>134305201</v>
      </c>
      <c r="H17" s="30">
        <f t="shared" si="0"/>
        <v>255012361</v>
      </c>
      <c r="I17" s="29">
        <f t="shared" si="0"/>
        <v>72637906</v>
      </c>
      <c r="J17" s="31">
        <f t="shared" si="0"/>
        <v>176314388</v>
      </c>
      <c r="K17" s="27">
        <f t="shared" si="0"/>
        <v>225447756</v>
      </c>
      <c r="L17" s="28">
        <f t="shared" si="0"/>
        <v>272108202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2558360</v>
      </c>
      <c r="E21" s="20">
        <v>-314185</v>
      </c>
      <c r="F21" s="38">
        <v>2500000</v>
      </c>
      <c r="G21" s="39">
        <v>2500000</v>
      </c>
      <c r="H21" s="40"/>
      <c r="I21" s="22">
        <v>3839903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-64347078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-82199709</v>
      </c>
      <c r="D26" s="19"/>
      <c r="E26" s="20">
        <v>-72785703</v>
      </c>
      <c r="F26" s="21">
        <v>-127056996</v>
      </c>
      <c r="G26" s="19">
        <v>-127056996</v>
      </c>
      <c r="H26" s="20">
        <v>-55076544</v>
      </c>
      <c r="I26" s="22">
        <v>-59346297</v>
      </c>
      <c r="J26" s="23">
        <v>-65288004</v>
      </c>
      <c r="K26" s="19">
        <v>-65840000</v>
      </c>
      <c r="L26" s="20">
        <v>-69587000</v>
      </c>
    </row>
    <row r="27" spans="1:12" ht="13.5">
      <c r="A27" s="25" t="s">
        <v>37</v>
      </c>
      <c r="B27" s="26"/>
      <c r="C27" s="27">
        <f>SUM(C21:C26)</f>
        <v>-82199709</v>
      </c>
      <c r="D27" s="27">
        <f aca="true" t="shared" si="1" ref="D27:L27">SUM(D21:D26)</f>
        <v>-61788718</v>
      </c>
      <c r="E27" s="28">
        <f t="shared" si="1"/>
        <v>-73099888</v>
      </c>
      <c r="F27" s="29">
        <f t="shared" si="1"/>
        <v>-124556996</v>
      </c>
      <c r="G27" s="27">
        <f t="shared" si="1"/>
        <v>-124556996</v>
      </c>
      <c r="H27" s="28">
        <f t="shared" si="1"/>
        <v>-55076544</v>
      </c>
      <c r="I27" s="30">
        <f t="shared" si="1"/>
        <v>-55506394</v>
      </c>
      <c r="J27" s="31">
        <f t="shared" si="1"/>
        <v>-65288004</v>
      </c>
      <c r="K27" s="27">
        <f t="shared" si="1"/>
        <v>-65840000</v>
      </c>
      <c r="L27" s="28">
        <f t="shared" si="1"/>
        <v>-69587000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>
        <v>2096138</v>
      </c>
      <c r="I31" s="22"/>
      <c r="J31" s="23"/>
      <c r="K31" s="19"/>
      <c r="L31" s="20"/>
    </row>
    <row r="32" spans="1:12" ht="13.5">
      <c r="A32" s="24" t="s">
        <v>40</v>
      </c>
      <c r="B32" s="18"/>
      <c r="C32" s="19">
        <v>8390501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973879</v>
      </c>
      <c r="G33" s="39">
        <v>973879</v>
      </c>
      <c r="H33" s="40">
        <v>2372189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-953031</v>
      </c>
      <c r="D35" s="19">
        <v>-14454140</v>
      </c>
      <c r="E35" s="20">
        <v>-3269855</v>
      </c>
      <c r="F35" s="21">
        <v>-10700004</v>
      </c>
      <c r="G35" s="19">
        <v>-10700004</v>
      </c>
      <c r="H35" s="20">
        <v>-473235</v>
      </c>
      <c r="I35" s="22">
        <v>-18309256</v>
      </c>
      <c r="J35" s="23">
        <v>-65240629</v>
      </c>
      <c r="K35" s="19">
        <v>-18800000</v>
      </c>
      <c r="L35" s="20"/>
    </row>
    <row r="36" spans="1:12" ht="13.5">
      <c r="A36" s="25" t="s">
        <v>43</v>
      </c>
      <c r="B36" s="26"/>
      <c r="C36" s="27">
        <f>SUM(C31:C35)</f>
        <v>7437470</v>
      </c>
      <c r="D36" s="27">
        <f aca="true" t="shared" si="2" ref="D36:L36">SUM(D31:D35)</f>
        <v>-14454140</v>
      </c>
      <c r="E36" s="28">
        <f t="shared" si="2"/>
        <v>-3269855</v>
      </c>
      <c r="F36" s="29">
        <f t="shared" si="2"/>
        <v>-9726125</v>
      </c>
      <c r="G36" s="27">
        <f t="shared" si="2"/>
        <v>-9726125</v>
      </c>
      <c r="H36" s="28">
        <f t="shared" si="2"/>
        <v>3995092</v>
      </c>
      <c r="I36" s="30">
        <f t="shared" si="2"/>
        <v>-18309256</v>
      </c>
      <c r="J36" s="31">
        <f t="shared" si="2"/>
        <v>-65240629</v>
      </c>
      <c r="K36" s="27">
        <f t="shared" si="2"/>
        <v>-18800000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-5087288</v>
      </c>
      <c r="D38" s="33">
        <f aca="true" t="shared" si="3" ref="D38:L38">+D17+D27+D36</f>
        <v>-26537964</v>
      </c>
      <c r="E38" s="34">
        <f t="shared" si="3"/>
        <v>-17773799</v>
      </c>
      <c r="F38" s="35">
        <f t="shared" si="3"/>
        <v>22080</v>
      </c>
      <c r="G38" s="33">
        <f t="shared" si="3"/>
        <v>22080</v>
      </c>
      <c r="H38" s="34">
        <f t="shared" si="3"/>
        <v>203930909</v>
      </c>
      <c r="I38" s="36">
        <f t="shared" si="3"/>
        <v>-1177744</v>
      </c>
      <c r="J38" s="37">
        <f t="shared" si="3"/>
        <v>45785755</v>
      </c>
      <c r="K38" s="33">
        <f t="shared" si="3"/>
        <v>140807756</v>
      </c>
      <c r="L38" s="34">
        <f t="shared" si="3"/>
        <v>202521202</v>
      </c>
    </row>
    <row r="39" spans="1:12" ht="13.5">
      <c r="A39" s="24" t="s">
        <v>45</v>
      </c>
      <c r="B39" s="18" t="s">
        <v>46</v>
      </c>
      <c r="C39" s="33">
        <v>35169001</v>
      </c>
      <c r="D39" s="33">
        <v>30843218</v>
      </c>
      <c r="E39" s="34">
        <v>4305254</v>
      </c>
      <c r="F39" s="35">
        <v>-81586564</v>
      </c>
      <c r="G39" s="33">
        <v>-81586564</v>
      </c>
      <c r="H39" s="34">
        <v>1923066</v>
      </c>
      <c r="I39" s="36">
        <v>-13738497</v>
      </c>
      <c r="J39" s="37">
        <v>-27447807</v>
      </c>
      <c r="K39" s="33">
        <v>18337948</v>
      </c>
      <c r="L39" s="34">
        <v>159145704</v>
      </c>
    </row>
    <row r="40" spans="1:12" ht="13.5">
      <c r="A40" s="43" t="s">
        <v>47</v>
      </c>
      <c r="B40" s="44" t="s">
        <v>46</v>
      </c>
      <c r="C40" s="45">
        <v>30081713</v>
      </c>
      <c r="D40" s="45">
        <v>4305254</v>
      </c>
      <c r="E40" s="46">
        <v>-13468545</v>
      </c>
      <c r="F40" s="47">
        <v>-81564484</v>
      </c>
      <c r="G40" s="45">
        <v>-81564484</v>
      </c>
      <c r="H40" s="46">
        <v>205853975</v>
      </c>
      <c r="I40" s="48">
        <v>-14916241</v>
      </c>
      <c r="J40" s="49">
        <v>18337948</v>
      </c>
      <c r="K40" s="45">
        <v>159145704</v>
      </c>
      <c r="L40" s="46">
        <v>361666906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37113664</v>
      </c>
      <c r="D6" s="19"/>
      <c r="E6" s="20">
        <v>37295453</v>
      </c>
      <c r="F6" s="21">
        <v>33800000</v>
      </c>
      <c r="G6" s="19">
        <v>33800000</v>
      </c>
      <c r="H6" s="20">
        <v>30648851</v>
      </c>
      <c r="I6" s="22">
        <v>49089879</v>
      </c>
      <c r="J6" s="23">
        <v>35750000</v>
      </c>
      <c r="K6" s="19">
        <v>58135000</v>
      </c>
      <c r="L6" s="20">
        <v>61391000</v>
      </c>
    </row>
    <row r="7" spans="1:12" ht="13.5">
      <c r="A7" s="24" t="s">
        <v>19</v>
      </c>
      <c r="B7" s="18"/>
      <c r="C7" s="19">
        <v>825621783</v>
      </c>
      <c r="D7" s="19">
        <v>140439139</v>
      </c>
      <c r="E7" s="20">
        <v>176744513</v>
      </c>
      <c r="F7" s="21">
        <v>188203000</v>
      </c>
      <c r="G7" s="19">
        <v>188203000</v>
      </c>
      <c r="H7" s="20">
        <v>169000034</v>
      </c>
      <c r="I7" s="22">
        <v>235481620</v>
      </c>
      <c r="J7" s="23">
        <v>204600000</v>
      </c>
      <c r="K7" s="19">
        <v>246281000</v>
      </c>
      <c r="L7" s="20">
        <v>260072000</v>
      </c>
    </row>
    <row r="8" spans="1:12" ht="13.5">
      <c r="A8" s="24" t="s">
        <v>20</v>
      </c>
      <c r="B8" s="18"/>
      <c r="C8" s="19"/>
      <c r="D8" s="19">
        <v>93687100</v>
      </c>
      <c r="E8" s="20">
        <v>12411040</v>
      </c>
      <c r="F8" s="21">
        <v>36872000</v>
      </c>
      <c r="G8" s="19">
        <v>36872000</v>
      </c>
      <c r="H8" s="20">
        <v>7010952</v>
      </c>
      <c r="I8" s="22">
        <v>5046086</v>
      </c>
      <c r="J8" s="23">
        <v>10000000</v>
      </c>
      <c r="K8" s="19">
        <v>7939000</v>
      </c>
      <c r="L8" s="20">
        <v>7272000</v>
      </c>
    </row>
    <row r="9" spans="1:12" ht="13.5">
      <c r="A9" s="24" t="s">
        <v>21</v>
      </c>
      <c r="B9" s="18" t="s">
        <v>22</v>
      </c>
      <c r="C9" s="19">
        <v>94158403</v>
      </c>
      <c r="D9" s="19">
        <v>70819746</v>
      </c>
      <c r="E9" s="20">
        <v>104394874</v>
      </c>
      <c r="F9" s="21">
        <v>96792000</v>
      </c>
      <c r="G9" s="19">
        <v>96792000</v>
      </c>
      <c r="H9" s="20">
        <v>92829085</v>
      </c>
      <c r="I9" s="22">
        <v>93321339</v>
      </c>
      <c r="J9" s="23">
        <v>102042000</v>
      </c>
      <c r="K9" s="19">
        <v>114351000</v>
      </c>
      <c r="L9" s="20">
        <v>122333000</v>
      </c>
    </row>
    <row r="10" spans="1:12" ht="13.5">
      <c r="A10" s="24" t="s">
        <v>23</v>
      </c>
      <c r="B10" s="18" t="s">
        <v>22</v>
      </c>
      <c r="C10" s="19"/>
      <c r="D10" s="19">
        <v>25656598</v>
      </c>
      <c r="E10" s="20">
        <v>18403402</v>
      </c>
      <c r="F10" s="21">
        <v>34875000</v>
      </c>
      <c r="G10" s="19">
        <v>34875000</v>
      </c>
      <c r="H10" s="20">
        <v>59875000</v>
      </c>
      <c r="I10" s="22">
        <v>57908982</v>
      </c>
      <c r="J10" s="23">
        <v>55133000</v>
      </c>
      <c r="K10" s="19">
        <v>47085000</v>
      </c>
      <c r="L10" s="20">
        <v>45260000</v>
      </c>
    </row>
    <row r="11" spans="1:12" ht="13.5">
      <c r="A11" s="24" t="s">
        <v>24</v>
      </c>
      <c r="B11" s="18"/>
      <c r="C11" s="19">
        <v>481780</v>
      </c>
      <c r="D11" s="19">
        <v>4352676</v>
      </c>
      <c r="E11" s="20">
        <v>18697375</v>
      </c>
      <c r="F11" s="21">
        <v>5600000</v>
      </c>
      <c r="G11" s="19">
        <v>5600000</v>
      </c>
      <c r="H11" s="20">
        <v>25209218</v>
      </c>
      <c r="I11" s="22">
        <v>29641200</v>
      </c>
      <c r="J11" s="23">
        <v>5500000</v>
      </c>
      <c r="K11" s="19">
        <v>5807000</v>
      </c>
      <c r="L11" s="20">
        <v>6122000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-1119643714</v>
      </c>
      <c r="D14" s="19">
        <v>-187542476</v>
      </c>
      <c r="E14" s="20">
        <v>-336690936</v>
      </c>
      <c r="F14" s="21">
        <v>-388292000</v>
      </c>
      <c r="G14" s="19">
        <v>-388292000</v>
      </c>
      <c r="H14" s="20">
        <v>-395284528</v>
      </c>
      <c r="I14" s="22">
        <v>-363351252</v>
      </c>
      <c r="J14" s="23">
        <v>-536026000</v>
      </c>
      <c r="K14" s="19">
        <v>-341269000</v>
      </c>
      <c r="L14" s="20">
        <v>-360261000</v>
      </c>
    </row>
    <row r="15" spans="1:12" ht="13.5">
      <c r="A15" s="24" t="s">
        <v>28</v>
      </c>
      <c r="B15" s="18"/>
      <c r="C15" s="19">
        <v>-3395732</v>
      </c>
      <c r="D15" s="19">
        <v>-7114673</v>
      </c>
      <c r="E15" s="20">
        <v>-5696886</v>
      </c>
      <c r="F15" s="21">
        <v>-870000</v>
      </c>
      <c r="G15" s="19">
        <v>-870000</v>
      </c>
      <c r="H15" s="20">
        <v>-1663001</v>
      </c>
      <c r="I15" s="22">
        <v>-22386476</v>
      </c>
      <c r="J15" s="23">
        <v>-930000</v>
      </c>
      <c r="K15" s="19">
        <v>-988000</v>
      </c>
      <c r="L15" s="20">
        <v>-1046000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-320000</v>
      </c>
      <c r="G16" s="19">
        <v>-320000</v>
      </c>
      <c r="H16" s="20">
        <v>-6994878</v>
      </c>
      <c r="I16" s="22"/>
      <c r="J16" s="23">
        <v>-11000000</v>
      </c>
      <c r="K16" s="19">
        <v>-11682000</v>
      </c>
      <c r="L16" s="20">
        <v>-12371000</v>
      </c>
    </row>
    <row r="17" spans="1:12" ht="13.5">
      <c r="A17" s="25" t="s">
        <v>30</v>
      </c>
      <c r="B17" s="26"/>
      <c r="C17" s="27">
        <f>SUM(C6:C16)</f>
        <v>-165663816</v>
      </c>
      <c r="D17" s="27">
        <f aca="true" t="shared" si="0" ref="D17:L17">SUM(D6:D16)</f>
        <v>140298110</v>
      </c>
      <c r="E17" s="28">
        <f t="shared" si="0"/>
        <v>25558835</v>
      </c>
      <c r="F17" s="29">
        <f t="shared" si="0"/>
        <v>6660000</v>
      </c>
      <c r="G17" s="27">
        <f t="shared" si="0"/>
        <v>6660000</v>
      </c>
      <c r="H17" s="30">
        <f t="shared" si="0"/>
        <v>-19369267</v>
      </c>
      <c r="I17" s="29">
        <f t="shared" si="0"/>
        <v>84751378</v>
      </c>
      <c r="J17" s="31">
        <f t="shared" si="0"/>
        <v>-134931000</v>
      </c>
      <c r="K17" s="27">
        <f t="shared" si="0"/>
        <v>125659000</v>
      </c>
      <c r="L17" s="28">
        <f t="shared" si="0"/>
        <v>128772000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3057371</v>
      </c>
      <c r="D21" s="19"/>
      <c r="E21" s="20"/>
      <c r="F21" s="38">
        <v>1000000</v>
      </c>
      <c r="G21" s="39">
        <v>1000000</v>
      </c>
      <c r="H21" s="40"/>
      <c r="I21" s="22">
        <v>-1626746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-6835634</v>
      </c>
      <c r="D26" s="19">
        <v>-20243240</v>
      </c>
      <c r="E26" s="20">
        <v>-34237443</v>
      </c>
      <c r="F26" s="21">
        <v>-34875000</v>
      </c>
      <c r="G26" s="19">
        <v>-34875000</v>
      </c>
      <c r="H26" s="20">
        <v>-46921244</v>
      </c>
      <c r="I26" s="22">
        <v>-80506697</v>
      </c>
      <c r="J26" s="23">
        <v>-55033000</v>
      </c>
      <c r="K26" s="19">
        <v>-47085000</v>
      </c>
      <c r="L26" s="20">
        <v>-45260000</v>
      </c>
    </row>
    <row r="27" spans="1:12" ht="13.5">
      <c r="A27" s="25" t="s">
        <v>37</v>
      </c>
      <c r="B27" s="26"/>
      <c r="C27" s="27">
        <f>SUM(C21:C26)</f>
        <v>-3778263</v>
      </c>
      <c r="D27" s="27">
        <f aca="true" t="shared" si="1" ref="D27:L27">SUM(D21:D26)</f>
        <v>-20243240</v>
      </c>
      <c r="E27" s="28">
        <f t="shared" si="1"/>
        <v>-34237443</v>
      </c>
      <c r="F27" s="29">
        <f t="shared" si="1"/>
        <v>-33875000</v>
      </c>
      <c r="G27" s="27">
        <f t="shared" si="1"/>
        <v>-33875000</v>
      </c>
      <c r="H27" s="28">
        <f t="shared" si="1"/>
        <v>-46921244</v>
      </c>
      <c r="I27" s="30">
        <f t="shared" si="1"/>
        <v>-82133443</v>
      </c>
      <c r="J27" s="31">
        <f t="shared" si="1"/>
        <v>-55033000</v>
      </c>
      <c r="K27" s="27">
        <f t="shared" si="1"/>
        <v>-47085000</v>
      </c>
      <c r="L27" s="28">
        <f t="shared" si="1"/>
        <v>-45260000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21361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>
        <v>-3395732</v>
      </c>
      <c r="D33" s="19"/>
      <c r="E33" s="20"/>
      <c r="F33" s="21">
        <v>400000</v>
      </c>
      <c r="G33" s="39">
        <v>400000</v>
      </c>
      <c r="H33" s="40"/>
      <c r="I33" s="42"/>
      <c r="J33" s="23">
        <v>100000</v>
      </c>
      <c r="K33" s="19">
        <v>105000</v>
      </c>
      <c r="L33" s="20">
        <v>110000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-3374371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400000</v>
      </c>
      <c r="G36" s="27">
        <f t="shared" si="2"/>
        <v>400000</v>
      </c>
      <c r="H36" s="28">
        <f t="shared" si="2"/>
        <v>0</v>
      </c>
      <c r="I36" s="30">
        <f t="shared" si="2"/>
        <v>0</v>
      </c>
      <c r="J36" s="31">
        <f t="shared" si="2"/>
        <v>100000</v>
      </c>
      <c r="K36" s="27">
        <f t="shared" si="2"/>
        <v>105000</v>
      </c>
      <c r="L36" s="28">
        <f t="shared" si="2"/>
        <v>110000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-172816450</v>
      </c>
      <c r="D38" s="33">
        <f aca="true" t="shared" si="3" ref="D38:L38">+D17+D27+D36</f>
        <v>120054870</v>
      </c>
      <c r="E38" s="34">
        <f t="shared" si="3"/>
        <v>-8678608</v>
      </c>
      <c r="F38" s="35">
        <f t="shared" si="3"/>
        <v>-26815000</v>
      </c>
      <c r="G38" s="33">
        <f t="shared" si="3"/>
        <v>-26815000</v>
      </c>
      <c r="H38" s="34">
        <f t="shared" si="3"/>
        <v>-66290511</v>
      </c>
      <c r="I38" s="36">
        <f t="shared" si="3"/>
        <v>2617935</v>
      </c>
      <c r="J38" s="37">
        <f t="shared" si="3"/>
        <v>-189864000</v>
      </c>
      <c r="K38" s="33">
        <f t="shared" si="3"/>
        <v>78679000</v>
      </c>
      <c r="L38" s="34">
        <f t="shared" si="3"/>
        <v>83622000</v>
      </c>
    </row>
    <row r="39" spans="1:12" ht="13.5">
      <c r="A39" s="24" t="s">
        <v>45</v>
      </c>
      <c r="B39" s="18" t="s">
        <v>46</v>
      </c>
      <c r="C39" s="33">
        <v>-9423104</v>
      </c>
      <c r="D39" s="33">
        <v>-42991237</v>
      </c>
      <c r="E39" s="34">
        <v>72710957</v>
      </c>
      <c r="F39" s="35">
        <v>2500000</v>
      </c>
      <c r="G39" s="33">
        <v>2500000</v>
      </c>
      <c r="H39" s="34">
        <v>582306</v>
      </c>
      <c r="I39" s="36">
        <v>64032349</v>
      </c>
      <c r="J39" s="37">
        <v>2500000</v>
      </c>
      <c r="K39" s="33">
        <v>-187364000</v>
      </c>
      <c r="L39" s="34">
        <v>-108685000</v>
      </c>
    </row>
    <row r="40" spans="1:12" ht="13.5">
      <c r="A40" s="43" t="s">
        <v>47</v>
      </c>
      <c r="B40" s="44" t="s">
        <v>46</v>
      </c>
      <c r="C40" s="45">
        <v>-182239554</v>
      </c>
      <c r="D40" s="45">
        <v>77063633</v>
      </c>
      <c r="E40" s="46">
        <v>64032349</v>
      </c>
      <c r="F40" s="47">
        <v>-24315000</v>
      </c>
      <c r="G40" s="45">
        <v>-24315000</v>
      </c>
      <c r="H40" s="46">
        <v>-65708205</v>
      </c>
      <c r="I40" s="48">
        <v>66650284</v>
      </c>
      <c r="J40" s="49">
        <v>-187364000</v>
      </c>
      <c r="K40" s="45">
        <v>-108685000</v>
      </c>
      <c r="L40" s="46">
        <v>-25063000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18000000</v>
      </c>
      <c r="D6" s="19">
        <v>21843139</v>
      </c>
      <c r="E6" s="20">
        <v>42357955</v>
      </c>
      <c r="F6" s="21">
        <v>18771756</v>
      </c>
      <c r="G6" s="19">
        <v>45080200</v>
      </c>
      <c r="H6" s="20">
        <v>25801874</v>
      </c>
      <c r="I6" s="22">
        <v>20119580</v>
      </c>
      <c r="J6" s="23">
        <v>34893732</v>
      </c>
      <c r="K6" s="19">
        <v>35353438</v>
      </c>
      <c r="L6" s="20">
        <v>35822267</v>
      </c>
    </row>
    <row r="7" spans="1:12" ht="13.5">
      <c r="A7" s="24" t="s">
        <v>19</v>
      </c>
      <c r="B7" s="18"/>
      <c r="C7" s="19">
        <v>42068824</v>
      </c>
      <c r="D7" s="19">
        <v>58363975</v>
      </c>
      <c r="E7" s="20">
        <v>41899239</v>
      </c>
      <c r="F7" s="21">
        <v>64489864</v>
      </c>
      <c r="G7" s="19">
        <v>45108426</v>
      </c>
      <c r="H7" s="20">
        <v>48685938</v>
      </c>
      <c r="I7" s="22">
        <v>56827067</v>
      </c>
      <c r="J7" s="23">
        <v>81864300</v>
      </c>
      <c r="K7" s="19">
        <v>86530580</v>
      </c>
      <c r="L7" s="20">
        <v>91376293</v>
      </c>
    </row>
    <row r="8" spans="1:12" ht="13.5">
      <c r="A8" s="24" t="s">
        <v>20</v>
      </c>
      <c r="B8" s="18"/>
      <c r="C8" s="19">
        <v>97771784</v>
      </c>
      <c r="D8" s="19">
        <v>8995483</v>
      </c>
      <c r="E8" s="20">
        <v>3145136</v>
      </c>
      <c r="F8" s="21">
        <v>69508939</v>
      </c>
      <c r="G8" s="19">
        <v>82089172</v>
      </c>
      <c r="H8" s="20">
        <v>96205867</v>
      </c>
      <c r="I8" s="22">
        <v>5648401</v>
      </c>
      <c r="J8" s="23">
        <v>9074064</v>
      </c>
      <c r="K8" s="19">
        <v>9646434</v>
      </c>
      <c r="L8" s="20">
        <v>10186634</v>
      </c>
    </row>
    <row r="9" spans="1:12" ht="13.5">
      <c r="A9" s="24" t="s">
        <v>21</v>
      </c>
      <c r="B9" s="18" t="s">
        <v>22</v>
      </c>
      <c r="C9" s="19">
        <v>92712746</v>
      </c>
      <c r="D9" s="19">
        <v>135078206</v>
      </c>
      <c r="E9" s="20">
        <v>138638839</v>
      </c>
      <c r="F9" s="21">
        <v>130053000</v>
      </c>
      <c r="G9" s="19">
        <v>129053000</v>
      </c>
      <c r="H9" s="20">
        <v>129503000</v>
      </c>
      <c r="I9" s="22">
        <v>131098821</v>
      </c>
      <c r="J9" s="23">
        <v>140784000</v>
      </c>
      <c r="K9" s="19">
        <v>155172000</v>
      </c>
      <c r="L9" s="20">
        <v>163288000</v>
      </c>
    </row>
    <row r="10" spans="1:12" ht="13.5">
      <c r="A10" s="24" t="s">
        <v>23</v>
      </c>
      <c r="B10" s="18" t="s">
        <v>22</v>
      </c>
      <c r="C10" s="19">
        <v>30495000</v>
      </c>
      <c r="D10" s="19">
        <v>53387092</v>
      </c>
      <c r="E10" s="20">
        <v>43182000</v>
      </c>
      <c r="F10" s="21">
        <v>35460000</v>
      </c>
      <c r="G10" s="19">
        <v>35460000</v>
      </c>
      <c r="H10" s="20">
        <v>37460000</v>
      </c>
      <c r="I10" s="22">
        <v>37330672</v>
      </c>
      <c r="J10" s="23">
        <v>60033000</v>
      </c>
      <c r="K10" s="19">
        <v>44790000</v>
      </c>
      <c r="L10" s="20">
        <v>43933000</v>
      </c>
    </row>
    <row r="11" spans="1:12" ht="13.5">
      <c r="A11" s="24" t="s">
        <v>24</v>
      </c>
      <c r="B11" s="18"/>
      <c r="C11" s="19">
        <v>33696</v>
      </c>
      <c r="D11" s="19"/>
      <c r="E11" s="20">
        <v>1229217</v>
      </c>
      <c r="F11" s="21">
        <v>1068408</v>
      </c>
      <c r="G11" s="19">
        <v>126374</v>
      </c>
      <c r="H11" s="20">
        <v>173885</v>
      </c>
      <c r="I11" s="22">
        <v>613420</v>
      </c>
      <c r="J11" s="23">
        <v>682500</v>
      </c>
      <c r="K11" s="19">
        <v>648750</v>
      </c>
      <c r="L11" s="20">
        <v>697500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-222383865</v>
      </c>
      <c r="D14" s="19">
        <v>-207278035</v>
      </c>
      <c r="E14" s="20">
        <v>-221615856</v>
      </c>
      <c r="F14" s="21">
        <v>-223795721</v>
      </c>
      <c r="G14" s="19">
        <v>-243192577</v>
      </c>
      <c r="H14" s="20">
        <v>-293094144</v>
      </c>
      <c r="I14" s="22">
        <v>-213462902</v>
      </c>
      <c r="J14" s="23">
        <v>-202920225</v>
      </c>
      <c r="K14" s="19">
        <v>-239104776</v>
      </c>
      <c r="L14" s="20">
        <v>-235647336</v>
      </c>
    </row>
    <row r="15" spans="1:12" ht="13.5">
      <c r="A15" s="24" t="s">
        <v>28</v>
      </c>
      <c r="B15" s="18"/>
      <c r="C15" s="19">
        <v>-1308830</v>
      </c>
      <c r="D15" s="19">
        <v>-2112143</v>
      </c>
      <c r="E15" s="20">
        <v>-5822279</v>
      </c>
      <c r="F15" s="21">
        <v>-1284985</v>
      </c>
      <c r="G15" s="19">
        <v>-2055256</v>
      </c>
      <c r="H15" s="20"/>
      <c r="I15" s="22">
        <v>-7334313</v>
      </c>
      <c r="J15" s="23">
        <v>-580000</v>
      </c>
      <c r="K15" s="19">
        <v>-585000</v>
      </c>
      <c r="L15" s="20">
        <v>-600000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-11054000</v>
      </c>
      <c r="G16" s="19">
        <v>-6374730</v>
      </c>
      <c r="H16" s="20">
        <v>-5666175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57389355</v>
      </c>
      <c r="D17" s="27">
        <f aca="true" t="shared" si="0" ref="D17:L17">SUM(D6:D16)</f>
        <v>68277717</v>
      </c>
      <c r="E17" s="28">
        <f t="shared" si="0"/>
        <v>43014251</v>
      </c>
      <c r="F17" s="29">
        <f t="shared" si="0"/>
        <v>83217261</v>
      </c>
      <c r="G17" s="27">
        <f t="shared" si="0"/>
        <v>85294609</v>
      </c>
      <c r="H17" s="30">
        <f t="shared" si="0"/>
        <v>39070245</v>
      </c>
      <c r="I17" s="29">
        <f t="shared" si="0"/>
        <v>30840746</v>
      </c>
      <c r="J17" s="31">
        <f t="shared" si="0"/>
        <v>123831371</v>
      </c>
      <c r="K17" s="27">
        <f t="shared" si="0"/>
        <v>92451426</v>
      </c>
      <c r="L17" s="28">
        <f t="shared" si="0"/>
        <v>109056358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19651</v>
      </c>
      <c r="D21" s="19"/>
      <c r="E21" s="20"/>
      <c r="F21" s="38"/>
      <c r="G21" s="39"/>
      <c r="H21" s="40"/>
      <c r="I21" s="22">
        <v>42774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>
        <v>281</v>
      </c>
      <c r="F24" s="21"/>
      <c r="G24" s="19"/>
      <c r="H24" s="20"/>
      <c r="I24" s="22">
        <v>172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-66372742</v>
      </c>
      <c r="D26" s="19">
        <v>-48686699</v>
      </c>
      <c r="E26" s="20">
        <v>-53702340</v>
      </c>
      <c r="F26" s="21">
        <v>-33532950</v>
      </c>
      <c r="G26" s="19">
        <v>-35082000</v>
      </c>
      <c r="H26" s="20">
        <v>-43298849</v>
      </c>
      <c r="I26" s="22">
        <v>-37732998</v>
      </c>
      <c r="J26" s="23">
        <v>-66777556</v>
      </c>
      <c r="K26" s="19">
        <v>-66186852</v>
      </c>
      <c r="L26" s="20">
        <v>-55615143</v>
      </c>
    </row>
    <row r="27" spans="1:12" ht="13.5">
      <c r="A27" s="25" t="s">
        <v>37</v>
      </c>
      <c r="B27" s="26"/>
      <c r="C27" s="27">
        <f>SUM(C21:C26)</f>
        <v>-66353091</v>
      </c>
      <c r="D27" s="27">
        <f aca="true" t="shared" si="1" ref="D27:L27">SUM(D21:D26)</f>
        <v>-48686699</v>
      </c>
      <c r="E27" s="28">
        <f t="shared" si="1"/>
        <v>-53702059</v>
      </c>
      <c r="F27" s="29">
        <f t="shared" si="1"/>
        <v>-33532950</v>
      </c>
      <c r="G27" s="27">
        <f t="shared" si="1"/>
        <v>-35082000</v>
      </c>
      <c r="H27" s="28">
        <f t="shared" si="1"/>
        <v>-43298849</v>
      </c>
      <c r="I27" s="30">
        <f t="shared" si="1"/>
        <v>-37690052</v>
      </c>
      <c r="J27" s="31">
        <f t="shared" si="1"/>
        <v>-66777556</v>
      </c>
      <c r="K27" s="27">
        <f t="shared" si="1"/>
        <v>-66186852</v>
      </c>
      <c r="L27" s="28">
        <f t="shared" si="1"/>
        <v>-55615143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>
        <v>2807788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>
        <v>319020</v>
      </c>
      <c r="F33" s="21"/>
      <c r="G33" s="39"/>
      <c r="H33" s="40"/>
      <c r="I33" s="42">
        <v>182978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-11436603</v>
      </c>
      <c r="D35" s="19">
        <v>-5285992</v>
      </c>
      <c r="E35" s="20">
        <v>-1012974</v>
      </c>
      <c r="F35" s="21">
        <v>-1284985</v>
      </c>
      <c r="G35" s="19">
        <v>-2055256</v>
      </c>
      <c r="H35" s="20">
        <v>-119241</v>
      </c>
      <c r="I35" s="22">
        <v>-860847</v>
      </c>
      <c r="J35" s="23">
        <v>-580000</v>
      </c>
      <c r="K35" s="19">
        <v>-585000</v>
      </c>
      <c r="L35" s="20">
        <v>-600000</v>
      </c>
    </row>
    <row r="36" spans="1:12" ht="13.5">
      <c r="A36" s="25" t="s">
        <v>43</v>
      </c>
      <c r="B36" s="26"/>
      <c r="C36" s="27">
        <f>SUM(C31:C35)</f>
        <v>-11436603</v>
      </c>
      <c r="D36" s="27">
        <f aca="true" t="shared" si="2" ref="D36:L36">SUM(D31:D35)</f>
        <v>-5285992</v>
      </c>
      <c r="E36" s="28">
        <f t="shared" si="2"/>
        <v>-693954</v>
      </c>
      <c r="F36" s="29">
        <f t="shared" si="2"/>
        <v>-1284985</v>
      </c>
      <c r="G36" s="27">
        <f t="shared" si="2"/>
        <v>-2055256</v>
      </c>
      <c r="H36" s="28">
        <f t="shared" si="2"/>
        <v>-119241</v>
      </c>
      <c r="I36" s="30">
        <f t="shared" si="2"/>
        <v>2129919</v>
      </c>
      <c r="J36" s="31">
        <f t="shared" si="2"/>
        <v>-580000</v>
      </c>
      <c r="K36" s="27">
        <f t="shared" si="2"/>
        <v>-585000</v>
      </c>
      <c r="L36" s="28">
        <f t="shared" si="2"/>
        <v>-600000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-20400339</v>
      </c>
      <c r="D38" s="33">
        <f aca="true" t="shared" si="3" ref="D38:L38">+D17+D27+D36</f>
        <v>14305026</v>
      </c>
      <c r="E38" s="34">
        <f t="shared" si="3"/>
        <v>-11381762</v>
      </c>
      <c r="F38" s="35">
        <f t="shared" si="3"/>
        <v>48399326</v>
      </c>
      <c r="G38" s="33">
        <f t="shared" si="3"/>
        <v>48157353</v>
      </c>
      <c r="H38" s="34">
        <f t="shared" si="3"/>
        <v>-4347845</v>
      </c>
      <c r="I38" s="36">
        <f t="shared" si="3"/>
        <v>-4719387</v>
      </c>
      <c r="J38" s="37">
        <f t="shared" si="3"/>
        <v>56473815</v>
      </c>
      <c r="K38" s="33">
        <f t="shared" si="3"/>
        <v>25679574</v>
      </c>
      <c r="L38" s="34">
        <f t="shared" si="3"/>
        <v>52841215</v>
      </c>
    </row>
    <row r="39" spans="1:12" ht="13.5">
      <c r="A39" s="24" t="s">
        <v>45</v>
      </c>
      <c r="B39" s="18" t="s">
        <v>46</v>
      </c>
      <c r="C39" s="33">
        <v>24231208</v>
      </c>
      <c r="D39" s="33">
        <v>3830869</v>
      </c>
      <c r="E39" s="34">
        <v>18135895</v>
      </c>
      <c r="F39" s="35"/>
      <c r="G39" s="33">
        <v>6752933</v>
      </c>
      <c r="H39" s="34">
        <v>6330775</v>
      </c>
      <c r="I39" s="36">
        <v>6754133</v>
      </c>
      <c r="J39" s="37">
        <v>6752933</v>
      </c>
      <c r="K39" s="33">
        <v>63226748</v>
      </c>
      <c r="L39" s="34">
        <v>88906322</v>
      </c>
    </row>
    <row r="40" spans="1:12" ht="13.5">
      <c r="A40" s="43" t="s">
        <v>47</v>
      </c>
      <c r="B40" s="44" t="s">
        <v>46</v>
      </c>
      <c r="C40" s="45">
        <v>3830869</v>
      </c>
      <c r="D40" s="45">
        <v>18135895</v>
      </c>
      <c r="E40" s="46">
        <v>6754133</v>
      </c>
      <c r="F40" s="47">
        <v>48399326</v>
      </c>
      <c r="G40" s="45">
        <v>54910286</v>
      </c>
      <c r="H40" s="46">
        <v>1982930</v>
      </c>
      <c r="I40" s="48">
        <v>2034746</v>
      </c>
      <c r="J40" s="49">
        <v>63226748</v>
      </c>
      <c r="K40" s="45">
        <v>88906322</v>
      </c>
      <c r="L40" s="46">
        <v>141747537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>
        <v>211140</v>
      </c>
      <c r="G7" s="19">
        <v>211140</v>
      </c>
      <c r="H7" s="20">
        <v>1180491</v>
      </c>
      <c r="I7" s="22"/>
      <c r="J7" s="23">
        <v>699996</v>
      </c>
      <c r="K7" s="19">
        <v>760000</v>
      </c>
      <c r="L7" s="20">
        <v>800000</v>
      </c>
    </row>
    <row r="8" spans="1:12" ht="13.5">
      <c r="A8" s="24" t="s">
        <v>20</v>
      </c>
      <c r="B8" s="18"/>
      <c r="C8" s="19">
        <v>2634207</v>
      </c>
      <c r="D8" s="19">
        <v>1632019</v>
      </c>
      <c r="E8" s="20">
        <v>342046106</v>
      </c>
      <c r="F8" s="21">
        <v>3288590</v>
      </c>
      <c r="G8" s="19">
        <v>3288590</v>
      </c>
      <c r="H8" s="20">
        <v>21144608</v>
      </c>
      <c r="I8" s="22">
        <v>2273921</v>
      </c>
      <c r="J8" s="23">
        <v>2613995</v>
      </c>
      <c r="K8" s="19">
        <v>2894000</v>
      </c>
      <c r="L8" s="20">
        <v>3154000</v>
      </c>
    </row>
    <row r="9" spans="1:12" ht="13.5">
      <c r="A9" s="24" t="s">
        <v>21</v>
      </c>
      <c r="B9" s="18" t="s">
        <v>22</v>
      </c>
      <c r="C9" s="19">
        <v>434681879</v>
      </c>
      <c r="D9" s="19">
        <v>447684347</v>
      </c>
      <c r="E9" s="20">
        <v>408701131</v>
      </c>
      <c r="F9" s="21">
        <v>554376000</v>
      </c>
      <c r="G9" s="19">
        <v>554376000</v>
      </c>
      <c r="H9" s="20">
        <v>427386000</v>
      </c>
      <c r="I9" s="22">
        <v>545281455</v>
      </c>
      <c r="J9" s="23">
        <v>619361000</v>
      </c>
      <c r="K9" s="19">
        <v>700757000</v>
      </c>
      <c r="L9" s="20">
        <v>768792000</v>
      </c>
    </row>
    <row r="10" spans="1:12" ht="13.5">
      <c r="A10" s="24" t="s">
        <v>23</v>
      </c>
      <c r="B10" s="18" t="s">
        <v>22</v>
      </c>
      <c r="C10" s="19">
        <v>332776955</v>
      </c>
      <c r="D10" s="19">
        <v>318016207</v>
      </c>
      <c r="E10" s="20">
        <v>101193869</v>
      </c>
      <c r="F10" s="21">
        <v>296578000</v>
      </c>
      <c r="G10" s="19">
        <v>296578000</v>
      </c>
      <c r="H10" s="20">
        <v>122602000</v>
      </c>
      <c r="I10" s="22">
        <v>109220990</v>
      </c>
      <c r="J10" s="23">
        <v>307575001</v>
      </c>
      <c r="K10" s="19">
        <v>326297000</v>
      </c>
      <c r="L10" s="20">
        <v>346277000</v>
      </c>
    </row>
    <row r="11" spans="1:12" ht="13.5">
      <c r="A11" s="24" t="s">
        <v>24</v>
      </c>
      <c r="B11" s="18"/>
      <c r="C11" s="19">
        <v>1103756</v>
      </c>
      <c r="D11" s="19">
        <v>1935746</v>
      </c>
      <c r="E11" s="20">
        <v>3023932</v>
      </c>
      <c r="F11" s="21"/>
      <c r="G11" s="19"/>
      <c r="H11" s="20">
        <v>4596494</v>
      </c>
      <c r="I11" s="22">
        <v>4784006</v>
      </c>
      <c r="J11" s="23"/>
      <c r="K11" s="19"/>
      <c r="L11" s="20"/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-491155798</v>
      </c>
      <c r="D14" s="19">
        <v>-727950285</v>
      </c>
      <c r="E14" s="20">
        <v>-629813658</v>
      </c>
      <c r="F14" s="21">
        <v>-544609884</v>
      </c>
      <c r="G14" s="19">
        <v>-544609884</v>
      </c>
      <c r="H14" s="20">
        <v>-446929218</v>
      </c>
      <c r="I14" s="22">
        <v>-559504113</v>
      </c>
      <c r="J14" s="23">
        <v>-616126155</v>
      </c>
      <c r="K14" s="19">
        <v>-486442983</v>
      </c>
      <c r="L14" s="20">
        <v>-516169358</v>
      </c>
    </row>
    <row r="15" spans="1:12" ht="13.5">
      <c r="A15" s="24" t="s">
        <v>28</v>
      </c>
      <c r="B15" s="18"/>
      <c r="C15" s="19">
        <v>-7102992</v>
      </c>
      <c r="D15" s="19">
        <v>-7166286</v>
      </c>
      <c r="E15" s="20"/>
      <c r="F15" s="21">
        <v>-3150000</v>
      </c>
      <c r="G15" s="19">
        <v>-3150000</v>
      </c>
      <c r="H15" s="20">
        <v>-2131703</v>
      </c>
      <c r="I15" s="22"/>
      <c r="J15" s="23">
        <v>-800001</v>
      </c>
      <c r="K15" s="19">
        <v>-350000</v>
      </c>
      <c r="L15" s="20">
        <v>-400000</v>
      </c>
    </row>
    <row r="16" spans="1:12" ht="13.5">
      <c r="A16" s="24" t="s">
        <v>29</v>
      </c>
      <c r="B16" s="18" t="s">
        <v>22</v>
      </c>
      <c r="C16" s="19"/>
      <c r="D16" s="19"/>
      <c r="E16" s="20">
        <v>-11662547</v>
      </c>
      <c r="F16" s="21">
        <v>-15561000</v>
      </c>
      <c r="G16" s="19">
        <v>-15561000</v>
      </c>
      <c r="H16" s="20">
        <v>-4031413</v>
      </c>
      <c r="I16" s="22">
        <v>-3532687</v>
      </c>
      <c r="J16" s="23">
        <v>-13094000</v>
      </c>
      <c r="K16" s="19">
        <v>-16108225</v>
      </c>
      <c r="L16" s="20">
        <v>-17310000</v>
      </c>
    </row>
    <row r="17" spans="1:12" ht="13.5">
      <c r="A17" s="25" t="s">
        <v>30</v>
      </c>
      <c r="B17" s="26"/>
      <c r="C17" s="27">
        <f>SUM(C6:C16)</f>
        <v>272938007</v>
      </c>
      <c r="D17" s="27">
        <f aca="true" t="shared" si="0" ref="D17:L17">SUM(D6:D16)</f>
        <v>34151748</v>
      </c>
      <c r="E17" s="28">
        <f t="shared" si="0"/>
        <v>213488833</v>
      </c>
      <c r="F17" s="29">
        <f t="shared" si="0"/>
        <v>291132846</v>
      </c>
      <c r="G17" s="27">
        <f t="shared" si="0"/>
        <v>291132846</v>
      </c>
      <c r="H17" s="30">
        <f t="shared" si="0"/>
        <v>123817259</v>
      </c>
      <c r="I17" s="29">
        <f t="shared" si="0"/>
        <v>98523572</v>
      </c>
      <c r="J17" s="31">
        <f t="shared" si="0"/>
        <v>300229836</v>
      </c>
      <c r="K17" s="27">
        <f t="shared" si="0"/>
        <v>527806792</v>
      </c>
      <c r="L17" s="28">
        <f t="shared" si="0"/>
        <v>585143642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7685</v>
      </c>
      <c r="F21" s="38"/>
      <c r="G21" s="39"/>
      <c r="H21" s="40"/>
      <c r="I21" s="22">
        <v>1864500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-11646838</v>
      </c>
      <c r="D24" s="19"/>
      <c r="E24" s="20">
        <v>27912453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-141265424</v>
      </c>
      <c r="D26" s="19">
        <v>5037620</v>
      </c>
      <c r="E26" s="20">
        <v>-229814036</v>
      </c>
      <c r="F26" s="21">
        <v>-291132846</v>
      </c>
      <c r="G26" s="19">
        <v>-291132846</v>
      </c>
      <c r="H26" s="20">
        <v>-113352658</v>
      </c>
      <c r="I26" s="22">
        <v>-86930571</v>
      </c>
      <c r="J26" s="23">
        <v>-300229847</v>
      </c>
      <c r="K26" s="19">
        <v>-317751846</v>
      </c>
      <c r="L26" s="20">
        <v>-337199000</v>
      </c>
    </row>
    <row r="27" spans="1:12" ht="13.5">
      <c r="A27" s="25" t="s">
        <v>37</v>
      </c>
      <c r="B27" s="26"/>
      <c r="C27" s="27">
        <f>SUM(C21:C26)</f>
        <v>-152912262</v>
      </c>
      <c r="D27" s="27">
        <f aca="true" t="shared" si="1" ref="D27:L27">SUM(D21:D26)</f>
        <v>5037620</v>
      </c>
      <c r="E27" s="28">
        <f t="shared" si="1"/>
        <v>-201893898</v>
      </c>
      <c r="F27" s="29">
        <f t="shared" si="1"/>
        <v>-291132846</v>
      </c>
      <c r="G27" s="27">
        <f t="shared" si="1"/>
        <v>-291132846</v>
      </c>
      <c r="H27" s="28">
        <f t="shared" si="1"/>
        <v>-113352658</v>
      </c>
      <c r="I27" s="30">
        <f t="shared" si="1"/>
        <v>-85066071</v>
      </c>
      <c r="J27" s="31">
        <f t="shared" si="1"/>
        <v>-300229847</v>
      </c>
      <c r="K27" s="27">
        <f t="shared" si="1"/>
        <v>-317751846</v>
      </c>
      <c r="L27" s="28">
        <f t="shared" si="1"/>
        <v>-337199000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-20920309</v>
      </c>
      <c r="D35" s="19">
        <v>-89929435</v>
      </c>
      <c r="E35" s="20">
        <v>-7042044</v>
      </c>
      <c r="F35" s="21"/>
      <c r="G35" s="19"/>
      <c r="H35" s="20">
        <v>-271811</v>
      </c>
      <c r="I35" s="22">
        <v>-1431320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-20920309</v>
      </c>
      <c r="D36" s="27">
        <f aca="true" t="shared" si="2" ref="D36:L36">SUM(D31:D35)</f>
        <v>-89929435</v>
      </c>
      <c r="E36" s="28">
        <f t="shared" si="2"/>
        <v>-7042044</v>
      </c>
      <c r="F36" s="29">
        <f t="shared" si="2"/>
        <v>0</v>
      </c>
      <c r="G36" s="27">
        <f t="shared" si="2"/>
        <v>0</v>
      </c>
      <c r="H36" s="28">
        <f t="shared" si="2"/>
        <v>-271811</v>
      </c>
      <c r="I36" s="30">
        <f t="shared" si="2"/>
        <v>-1431320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99105436</v>
      </c>
      <c r="D38" s="33">
        <f aca="true" t="shared" si="3" ref="D38:L38">+D17+D27+D36</f>
        <v>-50740067</v>
      </c>
      <c r="E38" s="34">
        <f t="shared" si="3"/>
        <v>4552891</v>
      </c>
      <c r="F38" s="35">
        <f t="shared" si="3"/>
        <v>0</v>
      </c>
      <c r="G38" s="33">
        <f t="shared" si="3"/>
        <v>0</v>
      </c>
      <c r="H38" s="34">
        <f t="shared" si="3"/>
        <v>10192790</v>
      </c>
      <c r="I38" s="36">
        <f t="shared" si="3"/>
        <v>12026181</v>
      </c>
      <c r="J38" s="37">
        <f t="shared" si="3"/>
        <v>-11</v>
      </c>
      <c r="K38" s="33">
        <f t="shared" si="3"/>
        <v>210054946</v>
      </c>
      <c r="L38" s="34">
        <f t="shared" si="3"/>
        <v>247944642</v>
      </c>
    </row>
    <row r="39" spans="1:12" ht="13.5">
      <c r="A39" s="24" t="s">
        <v>45</v>
      </c>
      <c r="B39" s="18" t="s">
        <v>46</v>
      </c>
      <c r="C39" s="33">
        <v>-139904575</v>
      </c>
      <c r="D39" s="33">
        <v>141186483</v>
      </c>
      <c r="E39" s="34">
        <v>-2749630</v>
      </c>
      <c r="F39" s="35"/>
      <c r="G39" s="33"/>
      <c r="H39" s="34">
        <v>3761038</v>
      </c>
      <c r="I39" s="36">
        <v>1803261</v>
      </c>
      <c r="J39" s="37"/>
      <c r="K39" s="33">
        <v>-10</v>
      </c>
      <c r="L39" s="34">
        <v>210054936</v>
      </c>
    </row>
    <row r="40" spans="1:12" ht="13.5">
      <c r="A40" s="43" t="s">
        <v>47</v>
      </c>
      <c r="B40" s="44" t="s">
        <v>46</v>
      </c>
      <c r="C40" s="45">
        <v>-40799139</v>
      </c>
      <c r="D40" s="45">
        <v>90446416</v>
      </c>
      <c r="E40" s="46">
        <v>1803261</v>
      </c>
      <c r="F40" s="47"/>
      <c r="G40" s="45"/>
      <c r="H40" s="46">
        <v>13953828</v>
      </c>
      <c r="I40" s="48">
        <v>13829442</v>
      </c>
      <c r="J40" s="49">
        <v>-10</v>
      </c>
      <c r="K40" s="45">
        <v>210054936</v>
      </c>
      <c r="L40" s="46">
        <v>457999578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18190225</v>
      </c>
      <c r="D6" s="19">
        <v>43580675</v>
      </c>
      <c r="E6" s="20">
        <v>23384698</v>
      </c>
      <c r="F6" s="21">
        <v>41929031</v>
      </c>
      <c r="G6" s="19">
        <v>41929032</v>
      </c>
      <c r="H6" s="20">
        <v>37079384</v>
      </c>
      <c r="I6" s="22">
        <v>37079383</v>
      </c>
      <c r="J6" s="23">
        <v>35423038</v>
      </c>
      <c r="K6" s="19">
        <v>37442152</v>
      </c>
      <c r="L6" s="20">
        <v>39538913</v>
      </c>
    </row>
    <row r="7" spans="1:12" ht="13.5">
      <c r="A7" s="24" t="s">
        <v>19</v>
      </c>
      <c r="B7" s="18"/>
      <c r="C7" s="19">
        <v>156083344</v>
      </c>
      <c r="D7" s="19">
        <v>141513028</v>
      </c>
      <c r="E7" s="20">
        <v>159006574</v>
      </c>
      <c r="F7" s="21">
        <v>190745139</v>
      </c>
      <c r="G7" s="19">
        <v>190745140</v>
      </c>
      <c r="H7" s="20">
        <v>92677492</v>
      </c>
      <c r="I7" s="22">
        <v>92677490</v>
      </c>
      <c r="J7" s="23">
        <v>158421396</v>
      </c>
      <c r="K7" s="19">
        <v>165267771</v>
      </c>
      <c r="L7" s="20">
        <v>174638351</v>
      </c>
    </row>
    <row r="8" spans="1:12" ht="13.5">
      <c r="A8" s="24" t="s">
        <v>20</v>
      </c>
      <c r="B8" s="18"/>
      <c r="C8" s="19">
        <v>21524614</v>
      </c>
      <c r="D8" s="19">
        <v>-34935899</v>
      </c>
      <c r="E8" s="20">
        <v>44829741</v>
      </c>
      <c r="F8" s="21">
        <v>11797502</v>
      </c>
      <c r="G8" s="19">
        <v>11797500</v>
      </c>
      <c r="H8" s="20">
        <v>8793674</v>
      </c>
      <c r="I8" s="22">
        <v>95103819</v>
      </c>
      <c r="J8" s="23">
        <v>9613688</v>
      </c>
      <c r="K8" s="19">
        <v>10161666</v>
      </c>
      <c r="L8" s="20">
        <v>10730719</v>
      </c>
    </row>
    <row r="9" spans="1:12" ht="13.5">
      <c r="A9" s="24" t="s">
        <v>21</v>
      </c>
      <c r="B9" s="18" t="s">
        <v>22</v>
      </c>
      <c r="C9" s="19">
        <v>55906753</v>
      </c>
      <c r="D9" s="19">
        <v>63627791</v>
      </c>
      <c r="E9" s="20">
        <v>62491776</v>
      </c>
      <c r="F9" s="21">
        <v>67240000</v>
      </c>
      <c r="G9" s="19">
        <v>68160000</v>
      </c>
      <c r="H9" s="20">
        <v>49514600</v>
      </c>
      <c r="I9" s="22">
        <v>54875079</v>
      </c>
      <c r="J9" s="23">
        <v>48911000</v>
      </c>
      <c r="K9" s="19">
        <v>50560000</v>
      </c>
      <c r="L9" s="20">
        <v>53433000</v>
      </c>
    </row>
    <row r="10" spans="1:12" ht="13.5">
      <c r="A10" s="24" t="s">
        <v>23</v>
      </c>
      <c r="B10" s="18" t="s">
        <v>22</v>
      </c>
      <c r="C10" s="19">
        <v>26007214</v>
      </c>
      <c r="D10" s="19">
        <v>64507704</v>
      </c>
      <c r="E10" s="20">
        <v>44234467</v>
      </c>
      <c r="F10" s="21">
        <v>56288000</v>
      </c>
      <c r="G10" s="19">
        <v>84003000</v>
      </c>
      <c r="H10" s="20">
        <v>62429000</v>
      </c>
      <c r="I10" s="22">
        <v>58872311</v>
      </c>
      <c r="J10" s="23">
        <v>38205000</v>
      </c>
      <c r="K10" s="19">
        <v>32961000</v>
      </c>
      <c r="L10" s="20">
        <v>36956000</v>
      </c>
    </row>
    <row r="11" spans="1:12" ht="13.5">
      <c r="A11" s="24" t="s">
        <v>24</v>
      </c>
      <c r="B11" s="18"/>
      <c r="C11" s="19">
        <v>11981151</v>
      </c>
      <c r="D11" s="19">
        <v>13738599</v>
      </c>
      <c r="E11" s="20">
        <v>16956616</v>
      </c>
      <c r="F11" s="21">
        <v>16508000</v>
      </c>
      <c r="G11" s="19">
        <v>16508000</v>
      </c>
      <c r="H11" s="20">
        <v>434129</v>
      </c>
      <c r="I11" s="22">
        <v>21123736</v>
      </c>
      <c r="J11" s="23">
        <v>358000</v>
      </c>
      <c r="K11" s="19">
        <v>378406</v>
      </c>
      <c r="L11" s="20">
        <v>399597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-243858169</v>
      </c>
      <c r="D14" s="19">
        <v>-197406278</v>
      </c>
      <c r="E14" s="20">
        <v>-232047975</v>
      </c>
      <c r="F14" s="21">
        <v>-348638945</v>
      </c>
      <c r="G14" s="19">
        <v>-348638948</v>
      </c>
      <c r="H14" s="20">
        <v>-315480666</v>
      </c>
      <c r="I14" s="22">
        <v>-266678889</v>
      </c>
      <c r="J14" s="23">
        <v>-333356137</v>
      </c>
      <c r="K14" s="19">
        <v>-380010661</v>
      </c>
      <c r="L14" s="20">
        <v>-405591235</v>
      </c>
    </row>
    <row r="15" spans="1:12" ht="13.5">
      <c r="A15" s="24" t="s">
        <v>28</v>
      </c>
      <c r="B15" s="18"/>
      <c r="C15" s="19">
        <v>-15973903</v>
      </c>
      <c r="D15" s="19">
        <v>-22136142</v>
      </c>
      <c r="E15" s="20">
        <v>-33330471</v>
      </c>
      <c r="F15" s="21">
        <v>-1700</v>
      </c>
      <c r="G15" s="19">
        <v>-36352045</v>
      </c>
      <c r="H15" s="20">
        <v>-32079276</v>
      </c>
      <c r="I15" s="22">
        <v>-39577504</v>
      </c>
      <c r="J15" s="23">
        <v>-15771900</v>
      </c>
      <c r="K15" s="19">
        <v>-16670898</v>
      </c>
      <c r="L15" s="20">
        <v>-17604469</v>
      </c>
    </row>
    <row r="16" spans="1:12" ht="13.5">
      <c r="A16" s="24" t="s">
        <v>29</v>
      </c>
      <c r="B16" s="18" t="s">
        <v>22</v>
      </c>
      <c r="C16" s="19">
        <v>-598880</v>
      </c>
      <c r="D16" s="19">
        <v>-14397655</v>
      </c>
      <c r="E16" s="20">
        <v>-1997789</v>
      </c>
      <c r="F16" s="21">
        <v>-1107000</v>
      </c>
      <c r="G16" s="19">
        <v>-1107000</v>
      </c>
      <c r="H16" s="20">
        <v>-23331</v>
      </c>
      <c r="I16" s="22">
        <v>-144093</v>
      </c>
      <c r="J16" s="23">
        <v>-245000</v>
      </c>
      <c r="K16" s="19">
        <v>-303265</v>
      </c>
      <c r="L16" s="20">
        <v>-311848</v>
      </c>
    </row>
    <row r="17" spans="1:12" ht="13.5">
      <c r="A17" s="25" t="s">
        <v>30</v>
      </c>
      <c r="B17" s="26"/>
      <c r="C17" s="27">
        <f>SUM(C6:C16)</f>
        <v>29262349</v>
      </c>
      <c r="D17" s="27">
        <f aca="true" t="shared" si="0" ref="D17:L17">SUM(D6:D16)</f>
        <v>58091823</v>
      </c>
      <c r="E17" s="28">
        <f t="shared" si="0"/>
        <v>83527637</v>
      </c>
      <c r="F17" s="29">
        <f t="shared" si="0"/>
        <v>34760027</v>
      </c>
      <c r="G17" s="27">
        <f t="shared" si="0"/>
        <v>27044679</v>
      </c>
      <c r="H17" s="30">
        <f t="shared" si="0"/>
        <v>-96654994</v>
      </c>
      <c r="I17" s="29">
        <f t="shared" si="0"/>
        <v>53331332</v>
      </c>
      <c r="J17" s="31">
        <f t="shared" si="0"/>
        <v>-58440915</v>
      </c>
      <c r="K17" s="27">
        <f t="shared" si="0"/>
        <v>-100213829</v>
      </c>
      <c r="L17" s="28">
        <f t="shared" si="0"/>
        <v>-107810972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1499810</v>
      </c>
      <c r="D21" s="19">
        <v>2160285</v>
      </c>
      <c r="E21" s="20">
        <v>-40449</v>
      </c>
      <c r="F21" s="38">
        <v>10000000</v>
      </c>
      <c r="G21" s="39">
        <v>10000000</v>
      </c>
      <c r="H21" s="40"/>
      <c r="I21" s="22">
        <v>1052336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>
        <v>15800000</v>
      </c>
      <c r="G22" s="19">
        <v>15800000</v>
      </c>
      <c r="H22" s="20">
        <v>131258024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-35382144</v>
      </c>
      <c r="D26" s="19">
        <v>-59695212</v>
      </c>
      <c r="E26" s="20">
        <v>-63015934</v>
      </c>
      <c r="F26" s="21">
        <v>-56288000</v>
      </c>
      <c r="G26" s="19">
        <v>-84003000</v>
      </c>
      <c r="H26" s="20">
        <v>-39633255</v>
      </c>
      <c r="I26" s="22">
        <v>-49684430</v>
      </c>
      <c r="J26" s="23">
        <v>-37405000</v>
      </c>
      <c r="K26" s="19">
        <v>-32161000</v>
      </c>
      <c r="L26" s="20">
        <v>-36056000</v>
      </c>
    </row>
    <row r="27" spans="1:12" ht="13.5">
      <c r="A27" s="25" t="s">
        <v>37</v>
      </c>
      <c r="B27" s="26"/>
      <c r="C27" s="27">
        <f>SUM(C21:C26)</f>
        <v>-33882334</v>
      </c>
      <c r="D27" s="27">
        <f aca="true" t="shared" si="1" ref="D27:L27">SUM(D21:D26)</f>
        <v>-57534927</v>
      </c>
      <c r="E27" s="28">
        <f t="shared" si="1"/>
        <v>-63056383</v>
      </c>
      <c r="F27" s="29">
        <f t="shared" si="1"/>
        <v>-30488000</v>
      </c>
      <c r="G27" s="27">
        <f t="shared" si="1"/>
        <v>-58203000</v>
      </c>
      <c r="H27" s="28">
        <f t="shared" si="1"/>
        <v>91624769</v>
      </c>
      <c r="I27" s="30">
        <f t="shared" si="1"/>
        <v>-48632094</v>
      </c>
      <c r="J27" s="31">
        <f t="shared" si="1"/>
        <v>-37405000</v>
      </c>
      <c r="K27" s="27">
        <f t="shared" si="1"/>
        <v>-32161000</v>
      </c>
      <c r="L27" s="28">
        <f t="shared" si="1"/>
        <v>-36056000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-731021</v>
      </c>
      <c r="E35" s="20">
        <v>-3173411</v>
      </c>
      <c r="F35" s="21">
        <v>-3600000</v>
      </c>
      <c r="G35" s="19">
        <v>-3600000</v>
      </c>
      <c r="H35" s="20">
        <v>3199684</v>
      </c>
      <c r="I35" s="22">
        <v>-4653724</v>
      </c>
      <c r="J35" s="23">
        <v>-5835168</v>
      </c>
      <c r="K35" s="19">
        <v>-5835164</v>
      </c>
      <c r="L35" s="20">
        <v>-5835164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-731021</v>
      </c>
      <c r="E36" s="28">
        <f t="shared" si="2"/>
        <v>-3173411</v>
      </c>
      <c r="F36" s="29">
        <f t="shared" si="2"/>
        <v>-3600000</v>
      </c>
      <c r="G36" s="27">
        <f t="shared" si="2"/>
        <v>-3600000</v>
      </c>
      <c r="H36" s="28">
        <f t="shared" si="2"/>
        <v>3199684</v>
      </c>
      <c r="I36" s="30">
        <f t="shared" si="2"/>
        <v>-4653724</v>
      </c>
      <c r="J36" s="31">
        <f t="shared" si="2"/>
        <v>-5835168</v>
      </c>
      <c r="K36" s="27">
        <f t="shared" si="2"/>
        <v>-5835164</v>
      </c>
      <c r="L36" s="28">
        <f t="shared" si="2"/>
        <v>-5835164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-4619985</v>
      </c>
      <c r="D38" s="33">
        <f aca="true" t="shared" si="3" ref="D38:L38">+D17+D27+D36</f>
        <v>-174125</v>
      </c>
      <c r="E38" s="34">
        <f t="shared" si="3"/>
        <v>17297843</v>
      </c>
      <c r="F38" s="35">
        <f t="shared" si="3"/>
        <v>672027</v>
      </c>
      <c r="G38" s="33">
        <f t="shared" si="3"/>
        <v>-34758321</v>
      </c>
      <c r="H38" s="34">
        <f t="shared" si="3"/>
        <v>-1830541</v>
      </c>
      <c r="I38" s="36">
        <f t="shared" si="3"/>
        <v>45514</v>
      </c>
      <c r="J38" s="37">
        <f t="shared" si="3"/>
        <v>-101681083</v>
      </c>
      <c r="K38" s="33">
        <f t="shared" si="3"/>
        <v>-138209993</v>
      </c>
      <c r="L38" s="34">
        <f t="shared" si="3"/>
        <v>-149702136</v>
      </c>
    </row>
    <row r="39" spans="1:12" ht="13.5">
      <c r="A39" s="24" t="s">
        <v>45</v>
      </c>
      <c r="B39" s="18" t="s">
        <v>46</v>
      </c>
      <c r="C39" s="33">
        <v>6079010</v>
      </c>
      <c r="D39" s="33">
        <v>1459026</v>
      </c>
      <c r="E39" s="34">
        <v>1284900</v>
      </c>
      <c r="F39" s="35">
        <v>1284901</v>
      </c>
      <c r="G39" s="33">
        <v>18582745</v>
      </c>
      <c r="H39" s="34">
        <v>18582745</v>
      </c>
      <c r="I39" s="36">
        <v>18582745</v>
      </c>
      <c r="J39" s="37">
        <v>25500000</v>
      </c>
      <c r="K39" s="33">
        <v>-76181083</v>
      </c>
      <c r="L39" s="34">
        <v>-214391076</v>
      </c>
    </row>
    <row r="40" spans="1:12" ht="13.5">
      <c r="A40" s="43" t="s">
        <v>47</v>
      </c>
      <c r="B40" s="44" t="s">
        <v>46</v>
      </c>
      <c r="C40" s="45">
        <v>1459026</v>
      </c>
      <c r="D40" s="45">
        <v>1284901</v>
      </c>
      <c r="E40" s="46">
        <v>18582743</v>
      </c>
      <c r="F40" s="47">
        <v>1956928</v>
      </c>
      <c r="G40" s="45">
        <v>-16175577</v>
      </c>
      <c r="H40" s="46">
        <v>16752204</v>
      </c>
      <c r="I40" s="48">
        <v>18628260</v>
      </c>
      <c r="J40" s="49">
        <v>-76181083</v>
      </c>
      <c r="K40" s="45">
        <v>-214391076</v>
      </c>
      <c r="L40" s="46">
        <v>-364093212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6760188</v>
      </c>
      <c r="D6" s="19">
        <v>8145899</v>
      </c>
      <c r="E6" s="20">
        <v>7761441</v>
      </c>
      <c r="F6" s="21">
        <v>7555781</v>
      </c>
      <c r="G6" s="19">
        <v>7555781</v>
      </c>
      <c r="H6" s="20">
        <v>8154422</v>
      </c>
      <c r="I6" s="22">
        <v>9358377</v>
      </c>
      <c r="J6" s="23">
        <v>8175752</v>
      </c>
      <c r="K6" s="19">
        <v>8641770</v>
      </c>
      <c r="L6" s="20">
        <v>57035681</v>
      </c>
    </row>
    <row r="7" spans="1:12" ht="13.5">
      <c r="A7" s="24" t="s">
        <v>19</v>
      </c>
      <c r="B7" s="18"/>
      <c r="C7" s="19">
        <v>29505645</v>
      </c>
      <c r="D7" s="19">
        <v>31745630</v>
      </c>
      <c r="E7" s="20">
        <v>31396054</v>
      </c>
      <c r="F7" s="21">
        <v>29013285</v>
      </c>
      <c r="G7" s="19">
        <v>29013284</v>
      </c>
      <c r="H7" s="20">
        <v>31894267</v>
      </c>
      <c r="I7" s="22">
        <v>31396054</v>
      </c>
      <c r="J7" s="23">
        <v>38374647</v>
      </c>
      <c r="K7" s="19">
        <v>40562002</v>
      </c>
      <c r="L7" s="20">
        <v>42833473</v>
      </c>
    </row>
    <row r="8" spans="1:12" ht="13.5">
      <c r="A8" s="24" t="s">
        <v>20</v>
      </c>
      <c r="B8" s="18"/>
      <c r="C8" s="19">
        <v>3527088</v>
      </c>
      <c r="D8" s="19">
        <v>13283750</v>
      </c>
      <c r="E8" s="20">
        <v>23891525</v>
      </c>
      <c r="F8" s="21">
        <v>6089463</v>
      </c>
      <c r="G8" s="19">
        <v>8089000</v>
      </c>
      <c r="H8" s="20">
        <v>22203986</v>
      </c>
      <c r="I8" s="22">
        <v>11822777</v>
      </c>
      <c r="J8" s="23">
        <v>5082744</v>
      </c>
      <c r="K8" s="19">
        <v>5372461</v>
      </c>
      <c r="L8" s="20">
        <v>5673319</v>
      </c>
    </row>
    <row r="9" spans="1:12" ht="13.5">
      <c r="A9" s="24" t="s">
        <v>21</v>
      </c>
      <c r="B9" s="18" t="s">
        <v>22</v>
      </c>
      <c r="C9" s="19">
        <v>38573776</v>
      </c>
      <c r="D9" s="19">
        <v>42073261</v>
      </c>
      <c r="E9" s="20">
        <v>54474618</v>
      </c>
      <c r="F9" s="21">
        <v>61800000</v>
      </c>
      <c r="G9" s="19">
        <v>55800000</v>
      </c>
      <c r="H9" s="20">
        <v>54385000</v>
      </c>
      <c r="I9" s="22">
        <v>56136400</v>
      </c>
      <c r="J9" s="23">
        <v>52242000</v>
      </c>
      <c r="K9" s="19">
        <v>55219794</v>
      </c>
      <c r="L9" s="20">
        <v>58312102</v>
      </c>
    </row>
    <row r="10" spans="1:12" ht="13.5">
      <c r="A10" s="24" t="s">
        <v>23</v>
      </c>
      <c r="B10" s="18" t="s">
        <v>22</v>
      </c>
      <c r="C10" s="19">
        <v>22496000</v>
      </c>
      <c r="D10" s="19">
        <v>26529000</v>
      </c>
      <c r="E10" s="20">
        <v>19736000</v>
      </c>
      <c r="F10" s="21">
        <v>20279000</v>
      </c>
      <c r="G10" s="19">
        <v>6291000</v>
      </c>
      <c r="H10" s="20">
        <v>7729925</v>
      </c>
      <c r="I10" s="22">
        <v>11541171</v>
      </c>
      <c r="J10" s="23">
        <v>15897000</v>
      </c>
      <c r="K10" s="19">
        <v>16572000</v>
      </c>
      <c r="L10" s="20">
        <v>17285000</v>
      </c>
    </row>
    <row r="11" spans="1:12" ht="13.5">
      <c r="A11" s="24" t="s">
        <v>24</v>
      </c>
      <c r="B11" s="18"/>
      <c r="C11" s="19">
        <v>232075</v>
      </c>
      <c r="D11" s="19">
        <v>14255701</v>
      </c>
      <c r="E11" s="20">
        <v>848756</v>
      </c>
      <c r="F11" s="21">
        <v>3736</v>
      </c>
      <c r="G11" s="19">
        <v>58937</v>
      </c>
      <c r="H11" s="20">
        <v>69646</v>
      </c>
      <c r="I11" s="22">
        <v>9577300</v>
      </c>
      <c r="J11" s="23">
        <v>2876673</v>
      </c>
      <c r="K11" s="19">
        <v>3040643</v>
      </c>
      <c r="L11" s="20">
        <v>3210919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-119025152</v>
      </c>
      <c r="D14" s="19">
        <v>-111080008</v>
      </c>
      <c r="E14" s="20">
        <v>-98082925</v>
      </c>
      <c r="F14" s="21">
        <v>-103127240</v>
      </c>
      <c r="G14" s="19">
        <v>-104127001</v>
      </c>
      <c r="H14" s="20">
        <v>-108361005</v>
      </c>
      <c r="I14" s="22">
        <v>-108621013</v>
      </c>
      <c r="J14" s="23">
        <v>-106563818</v>
      </c>
      <c r="K14" s="19">
        <v>-112637956</v>
      </c>
      <c r="L14" s="20">
        <v>-118945682</v>
      </c>
    </row>
    <row r="15" spans="1:12" ht="13.5">
      <c r="A15" s="24" t="s">
        <v>28</v>
      </c>
      <c r="B15" s="18"/>
      <c r="C15" s="19">
        <v>-268612</v>
      </c>
      <c r="D15" s="19">
        <v>-2490680</v>
      </c>
      <c r="E15" s="20">
        <v>-3436969</v>
      </c>
      <c r="F15" s="21">
        <v>-1820556</v>
      </c>
      <c r="G15" s="19">
        <v>-321000</v>
      </c>
      <c r="H15" s="20">
        <v>-3116069</v>
      </c>
      <c r="I15" s="22">
        <v>-8748974</v>
      </c>
      <c r="J15" s="23">
        <v>-1200000</v>
      </c>
      <c r="K15" s="19">
        <v>-1268400</v>
      </c>
      <c r="L15" s="20">
        <v>-1339430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-18198992</v>
      </c>
      <c r="D17" s="27">
        <f aca="true" t="shared" si="0" ref="D17:L17">SUM(D6:D16)</f>
        <v>22462553</v>
      </c>
      <c r="E17" s="28">
        <f t="shared" si="0"/>
        <v>36588500</v>
      </c>
      <c r="F17" s="29">
        <f t="shared" si="0"/>
        <v>19793469</v>
      </c>
      <c r="G17" s="27">
        <f t="shared" si="0"/>
        <v>2360001</v>
      </c>
      <c r="H17" s="30">
        <f t="shared" si="0"/>
        <v>12960172</v>
      </c>
      <c r="I17" s="29">
        <f t="shared" si="0"/>
        <v>12462092</v>
      </c>
      <c r="J17" s="31">
        <f t="shared" si="0"/>
        <v>14884998</v>
      </c>
      <c r="K17" s="27">
        <f t="shared" si="0"/>
        <v>15502314</v>
      </c>
      <c r="L17" s="28">
        <f t="shared" si="0"/>
        <v>64065382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4119334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>
        <v>-22196903</v>
      </c>
      <c r="E26" s="20">
        <v>-35388441</v>
      </c>
      <c r="F26" s="21">
        <v>-20279000</v>
      </c>
      <c r="G26" s="19">
        <v>-6291000</v>
      </c>
      <c r="H26" s="20">
        <v>-13127966</v>
      </c>
      <c r="I26" s="22">
        <v>-16931177</v>
      </c>
      <c r="J26" s="23">
        <v>-15897000</v>
      </c>
      <c r="K26" s="19">
        <v>-16572000</v>
      </c>
      <c r="L26" s="20">
        <v>-17285000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-22196903</v>
      </c>
      <c r="E27" s="28">
        <f t="shared" si="1"/>
        <v>-35388441</v>
      </c>
      <c r="F27" s="29">
        <f t="shared" si="1"/>
        <v>-20279000</v>
      </c>
      <c r="G27" s="27">
        <f t="shared" si="1"/>
        <v>-6291000</v>
      </c>
      <c r="H27" s="28">
        <f t="shared" si="1"/>
        <v>-13127966</v>
      </c>
      <c r="I27" s="30">
        <f t="shared" si="1"/>
        <v>-12811843</v>
      </c>
      <c r="J27" s="31">
        <f t="shared" si="1"/>
        <v>-15897000</v>
      </c>
      <c r="K27" s="27">
        <f t="shared" si="1"/>
        <v>-16572000</v>
      </c>
      <c r="L27" s="28">
        <f t="shared" si="1"/>
        <v>-17285000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-464834</v>
      </c>
      <c r="F35" s="21"/>
      <c r="G35" s="19"/>
      <c r="H35" s="20"/>
      <c r="I35" s="22">
        <v>-208509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-464834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-208509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-18198992</v>
      </c>
      <c r="D38" s="33">
        <f aca="true" t="shared" si="3" ref="D38:L38">+D17+D27+D36</f>
        <v>265650</v>
      </c>
      <c r="E38" s="34">
        <f t="shared" si="3"/>
        <v>735225</v>
      </c>
      <c r="F38" s="35">
        <f t="shared" si="3"/>
        <v>-485531</v>
      </c>
      <c r="G38" s="33">
        <f t="shared" si="3"/>
        <v>-3930999</v>
      </c>
      <c r="H38" s="34">
        <f t="shared" si="3"/>
        <v>-167794</v>
      </c>
      <c r="I38" s="36">
        <f t="shared" si="3"/>
        <v>-558260</v>
      </c>
      <c r="J38" s="37">
        <f t="shared" si="3"/>
        <v>-1012002</v>
      </c>
      <c r="K38" s="33">
        <f t="shared" si="3"/>
        <v>-1069686</v>
      </c>
      <c r="L38" s="34">
        <f t="shared" si="3"/>
        <v>46780382</v>
      </c>
    </row>
    <row r="39" spans="1:12" ht="13.5">
      <c r="A39" s="24" t="s">
        <v>45</v>
      </c>
      <c r="B39" s="18" t="s">
        <v>46</v>
      </c>
      <c r="C39" s="33">
        <v>3741931</v>
      </c>
      <c r="D39" s="33">
        <v>117861</v>
      </c>
      <c r="E39" s="34">
        <v>383511</v>
      </c>
      <c r="F39" s="35">
        <v>1200000</v>
      </c>
      <c r="G39" s="33">
        <v>1118736</v>
      </c>
      <c r="H39" s="34">
        <v>835101</v>
      </c>
      <c r="I39" s="36">
        <v>1118736</v>
      </c>
      <c r="J39" s="37"/>
      <c r="K39" s="33">
        <v>-1012002</v>
      </c>
      <c r="L39" s="34">
        <v>-2081688</v>
      </c>
    </row>
    <row r="40" spans="1:12" ht="13.5">
      <c r="A40" s="43" t="s">
        <v>47</v>
      </c>
      <c r="B40" s="44" t="s">
        <v>46</v>
      </c>
      <c r="C40" s="45">
        <v>-14457061</v>
      </c>
      <c r="D40" s="45">
        <v>383511</v>
      </c>
      <c r="E40" s="46">
        <v>1118736</v>
      </c>
      <c r="F40" s="47">
        <v>714469</v>
      </c>
      <c r="G40" s="45">
        <v>-2812263</v>
      </c>
      <c r="H40" s="46"/>
      <c r="I40" s="48">
        <v>560476</v>
      </c>
      <c r="J40" s="49">
        <v>-1012002</v>
      </c>
      <c r="K40" s="45">
        <v>-2081688</v>
      </c>
      <c r="L40" s="46">
        <v>44698694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1160350</v>
      </c>
      <c r="D6" s="19">
        <v>15848389</v>
      </c>
      <c r="E6" s="20">
        <v>15820968</v>
      </c>
      <c r="F6" s="21">
        <v>15050000</v>
      </c>
      <c r="G6" s="19">
        <v>15050000</v>
      </c>
      <c r="H6" s="20">
        <v>22840772</v>
      </c>
      <c r="I6" s="22">
        <v>16402124</v>
      </c>
      <c r="J6" s="23">
        <v>22050000</v>
      </c>
      <c r="K6" s="19">
        <v>22400000</v>
      </c>
      <c r="L6" s="20">
        <v>22750000</v>
      </c>
    </row>
    <row r="7" spans="1:12" ht="13.5">
      <c r="A7" s="24" t="s">
        <v>19</v>
      </c>
      <c r="B7" s="18"/>
      <c r="C7" s="19">
        <v>6702019</v>
      </c>
      <c r="D7" s="19">
        <v>7557236</v>
      </c>
      <c r="E7" s="20">
        <v>6103605</v>
      </c>
      <c r="F7" s="21">
        <v>7152800</v>
      </c>
      <c r="G7" s="19">
        <v>7152800</v>
      </c>
      <c r="H7" s="20">
        <v>7007668</v>
      </c>
      <c r="I7" s="22">
        <v>7007672</v>
      </c>
      <c r="J7" s="23">
        <v>6750900</v>
      </c>
      <c r="K7" s="19">
        <v>7209540</v>
      </c>
      <c r="L7" s="20">
        <v>7700788</v>
      </c>
    </row>
    <row r="8" spans="1:12" ht="13.5">
      <c r="A8" s="24" t="s">
        <v>20</v>
      </c>
      <c r="B8" s="18"/>
      <c r="C8" s="19">
        <v>2571676</v>
      </c>
      <c r="D8" s="19">
        <v>7500103</v>
      </c>
      <c r="E8" s="20">
        <v>1424660</v>
      </c>
      <c r="F8" s="21">
        <v>2305100</v>
      </c>
      <c r="G8" s="19">
        <v>2305100</v>
      </c>
      <c r="H8" s="20">
        <v>64249633</v>
      </c>
      <c r="I8" s="22">
        <v>1520476</v>
      </c>
      <c r="J8" s="23">
        <v>5972200</v>
      </c>
      <c r="K8" s="19">
        <v>6330700</v>
      </c>
      <c r="L8" s="20">
        <v>6711998</v>
      </c>
    </row>
    <row r="9" spans="1:12" ht="13.5">
      <c r="A9" s="24" t="s">
        <v>21</v>
      </c>
      <c r="B9" s="18" t="s">
        <v>22</v>
      </c>
      <c r="C9" s="19">
        <v>119154574</v>
      </c>
      <c r="D9" s="19">
        <v>137738074</v>
      </c>
      <c r="E9" s="20">
        <v>143587242</v>
      </c>
      <c r="F9" s="21">
        <v>170808000</v>
      </c>
      <c r="G9" s="19">
        <v>170808000</v>
      </c>
      <c r="H9" s="20">
        <v>168165100</v>
      </c>
      <c r="I9" s="22">
        <v>168022711</v>
      </c>
      <c r="J9" s="23">
        <v>177062000</v>
      </c>
      <c r="K9" s="19">
        <v>178550000</v>
      </c>
      <c r="L9" s="20">
        <v>181494000</v>
      </c>
    </row>
    <row r="10" spans="1:12" ht="13.5">
      <c r="A10" s="24" t="s">
        <v>23</v>
      </c>
      <c r="B10" s="18" t="s">
        <v>22</v>
      </c>
      <c r="C10" s="19">
        <v>76086677</v>
      </c>
      <c r="D10" s="19">
        <v>52246775</v>
      </c>
      <c r="E10" s="20">
        <v>36302757</v>
      </c>
      <c r="F10" s="21">
        <v>43764200</v>
      </c>
      <c r="G10" s="19">
        <v>43764200</v>
      </c>
      <c r="H10" s="20">
        <v>53936000</v>
      </c>
      <c r="I10" s="22">
        <v>54449289</v>
      </c>
      <c r="J10" s="23">
        <v>61671000</v>
      </c>
      <c r="K10" s="19">
        <v>59896000</v>
      </c>
      <c r="L10" s="20">
        <v>79836000</v>
      </c>
    </row>
    <row r="11" spans="1:12" ht="13.5">
      <c r="A11" s="24" t="s">
        <v>24</v>
      </c>
      <c r="B11" s="18"/>
      <c r="C11" s="19">
        <v>5848535</v>
      </c>
      <c r="D11" s="19">
        <v>2267251</v>
      </c>
      <c r="E11" s="20">
        <v>10863603</v>
      </c>
      <c r="F11" s="21">
        <v>5866700</v>
      </c>
      <c r="G11" s="19">
        <v>5866700</v>
      </c>
      <c r="H11" s="20">
        <v>5534559</v>
      </c>
      <c r="I11" s="22">
        <v>14479043</v>
      </c>
      <c r="J11" s="23">
        <v>7000000</v>
      </c>
      <c r="K11" s="19">
        <v>7420000</v>
      </c>
      <c r="L11" s="20">
        <v>7864500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-131035681</v>
      </c>
      <c r="D14" s="19">
        <v>-123290208</v>
      </c>
      <c r="E14" s="20">
        <v>-142819308</v>
      </c>
      <c r="F14" s="21">
        <v>-154310000</v>
      </c>
      <c r="G14" s="19">
        <v>-154310000</v>
      </c>
      <c r="H14" s="20">
        <v>-179162028</v>
      </c>
      <c r="I14" s="22">
        <v>-151953777</v>
      </c>
      <c r="J14" s="23">
        <v>-188762200</v>
      </c>
      <c r="K14" s="19">
        <v>-201105840</v>
      </c>
      <c r="L14" s="20">
        <v>-229244430</v>
      </c>
    </row>
    <row r="15" spans="1:12" ht="13.5">
      <c r="A15" s="24" t="s">
        <v>28</v>
      </c>
      <c r="B15" s="18"/>
      <c r="C15" s="19">
        <v>-677403</v>
      </c>
      <c r="D15" s="19">
        <v>-128982</v>
      </c>
      <c r="E15" s="20">
        <v>-1634831</v>
      </c>
      <c r="F15" s="21">
        <v>-161000</v>
      </c>
      <c r="G15" s="19">
        <v>-161000</v>
      </c>
      <c r="H15" s="20">
        <v>-45716</v>
      </c>
      <c r="I15" s="22">
        <v>-1595142</v>
      </c>
      <c r="J15" s="23">
        <v>-815000</v>
      </c>
      <c r="K15" s="19">
        <v>-818000</v>
      </c>
      <c r="L15" s="20">
        <v>-820000</v>
      </c>
    </row>
    <row r="16" spans="1:12" ht="13.5">
      <c r="A16" s="24" t="s">
        <v>29</v>
      </c>
      <c r="B16" s="18" t="s">
        <v>22</v>
      </c>
      <c r="C16" s="19"/>
      <c r="D16" s="19"/>
      <c r="E16" s="20">
        <v>-6793914</v>
      </c>
      <c r="F16" s="21">
        <v>-9261000</v>
      </c>
      <c r="G16" s="19">
        <v>-9261000</v>
      </c>
      <c r="H16" s="20"/>
      <c r="I16" s="22">
        <v>-12742311</v>
      </c>
      <c r="J16" s="23">
        <v>-13075300</v>
      </c>
      <c r="K16" s="19">
        <v>-9968000</v>
      </c>
      <c r="L16" s="20">
        <v>-10615000</v>
      </c>
    </row>
    <row r="17" spans="1:12" ht="13.5">
      <c r="A17" s="25" t="s">
        <v>30</v>
      </c>
      <c r="B17" s="26"/>
      <c r="C17" s="27">
        <f>SUM(C6:C16)</f>
        <v>79810747</v>
      </c>
      <c r="D17" s="27">
        <f aca="true" t="shared" si="0" ref="D17:L17">SUM(D6:D16)</f>
        <v>99738638</v>
      </c>
      <c r="E17" s="28">
        <f t="shared" si="0"/>
        <v>62854782</v>
      </c>
      <c r="F17" s="29">
        <f t="shared" si="0"/>
        <v>81214800</v>
      </c>
      <c r="G17" s="27">
        <f t="shared" si="0"/>
        <v>81214800</v>
      </c>
      <c r="H17" s="30">
        <f t="shared" si="0"/>
        <v>142525988</v>
      </c>
      <c r="I17" s="29">
        <f t="shared" si="0"/>
        <v>95590085</v>
      </c>
      <c r="J17" s="31">
        <f t="shared" si="0"/>
        <v>77853600</v>
      </c>
      <c r="K17" s="27">
        <f t="shared" si="0"/>
        <v>69914400</v>
      </c>
      <c r="L17" s="28">
        <f t="shared" si="0"/>
        <v>65677856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722211</v>
      </c>
      <c r="D21" s="19"/>
      <c r="E21" s="20"/>
      <c r="F21" s="38"/>
      <c r="G21" s="39"/>
      <c r="H21" s="40"/>
      <c r="I21" s="22">
        <v>1038886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-86420634</v>
      </c>
      <c r="D26" s="19">
        <v>-62491517</v>
      </c>
      <c r="E26" s="20">
        <v>-48929313</v>
      </c>
      <c r="F26" s="21">
        <v>-63279000</v>
      </c>
      <c r="G26" s="19">
        <v>-63279000</v>
      </c>
      <c r="H26" s="20">
        <v>-52543964</v>
      </c>
      <c r="I26" s="22">
        <v>-52075963</v>
      </c>
      <c r="J26" s="23">
        <v>-74336700</v>
      </c>
      <c r="K26" s="19">
        <v>-71396200</v>
      </c>
      <c r="L26" s="20">
        <v>-90541450</v>
      </c>
    </row>
    <row r="27" spans="1:12" ht="13.5">
      <c r="A27" s="25" t="s">
        <v>37</v>
      </c>
      <c r="B27" s="26"/>
      <c r="C27" s="27">
        <f>SUM(C21:C26)</f>
        <v>-85698423</v>
      </c>
      <c r="D27" s="27">
        <f aca="true" t="shared" si="1" ref="D27:L27">SUM(D21:D26)</f>
        <v>-62491517</v>
      </c>
      <c r="E27" s="28">
        <f t="shared" si="1"/>
        <v>-48929313</v>
      </c>
      <c r="F27" s="29">
        <f t="shared" si="1"/>
        <v>-63279000</v>
      </c>
      <c r="G27" s="27">
        <f t="shared" si="1"/>
        <v>-63279000</v>
      </c>
      <c r="H27" s="28">
        <f t="shared" si="1"/>
        <v>-52543964</v>
      </c>
      <c r="I27" s="30">
        <f t="shared" si="1"/>
        <v>-51037077</v>
      </c>
      <c r="J27" s="31">
        <f t="shared" si="1"/>
        <v>-74336700</v>
      </c>
      <c r="K27" s="27">
        <f t="shared" si="1"/>
        <v>-71396200</v>
      </c>
      <c r="L27" s="28">
        <f t="shared" si="1"/>
        <v>-90541450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1410846</v>
      </c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-714481</v>
      </c>
      <c r="E35" s="20">
        <v>-640458</v>
      </c>
      <c r="F35" s="21"/>
      <c r="G35" s="19"/>
      <c r="H35" s="20"/>
      <c r="I35" s="22">
        <v>1353799</v>
      </c>
      <c r="J35" s="23">
        <v>-1600000</v>
      </c>
      <c r="K35" s="19">
        <v>-1700000</v>
      </c>
      <c r="L35" s="20">
        <v>-1800000</v>
      </c>
    </row>
    <row r="36" spans="1:12" ht="13.5">
      <c r="A36" s="25" t="s">
        <v>43</v>
      </c>
      <c r="B36" s="26"/>
      <c r="C36" s="27">
        <f>SUM(C31:C35)</f>
        <v>1410846</v>
      </c>
      <c r="D36" s="27">
        <f aca="true" t="shared" si="2" ref="D36:L36">SUM(D31:D35)</f>
        <v>-714481</v>
      </c>
      <c r="E36" s="28">
        <f t="shared" si="2"/>
        <v>-640458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1353799</v>
      </c>
      <c r="J36" s="31">
        <f t="shared" si="2"/>
        <v>-1600000</v>
      </c>
      <c r="K36" s="27">
        <f t="shared" si="2"/>
        <v>-1700000</v>
      </c>
      <c r="L36" s="28">
        <f t="shared" si="2"/>
        <v>-1800000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-4476830</v>
      </c>
      <c r="D38" s="33">
        <f aca="true" t="shared" si="3" ref="D38:L38">+D17+D27+D36</f>
        <v>36532640</v>
      </c>
      <c r="E38" s="34">
        <f t="shared" si="3"/>
        <v>13285011</v>
      </c>
      <c r="F38" s="35">
        <f t="shared" si="3"/>
        <v>17935800</v>
      </c>
      <c r="G38" s="33">
        <f t="shared" si="3"/>
        <v>17935800</v>
      </c>
      <c r="H38" s="34">
        <f t="shared" si="3"/>
        <v>89982024</v>
      </c>
      <c r="I38" s="36">
        <f t="shared" si="3"/>
        <v>45906807</v>
      </c>
      <c r="J38" s="37">
        <f t="shared" si="3"/>
        <v>1916900</v>
      </c>
      <c r="K38" s="33">
        <f t="shared" si="3"/>
        <v>-3181800</v>
      </c>
      <c r="L38" s="34">
        <f t="shared" si="3"/>
        <v>-26663594</v>
      </c>
    </row>
    <row r="39" spans="1:12" ht="13.5">
      <c r="A39" s="24" t="s">
        <v>45</v>
      </c>
      <c r="B39" s="18" t="s">
        <v>46</v>
      </c>
      <c r="C39" s="33">
        <v>70696474</v>
      </c>
      <c r="D39" s="33">
        <v>66219644</v>
      </c>
      <c r="E39" s="34">
        <v>102752899</v>
      </c>
      <c r="F39" s="35">
        <v>19546939</v>
      </c>
      <c r="G39" s="33">
        <v>19546939</v>
      </c>
      <c r="H39" s="34">
        <v>116037909</v>
      </c>
      <c r="I39" s="36">
        <v>116037909</v>
      </c>
      <c r="J39" s="37">
        <v>139263607</v>
      </c>
      <c r="K39" s="33">
        <v>141180507</v>
      </c>
      <c r="L39" s="34">
        <v>137998707</v>
      </c>
    </row>
    <row r="40" spans="1:12" ht="13.5">
      <c r="A40" s="43" t="s">
        <v>47</v>
      </c>
      <c r="B40" s="44" t="s">
        <v>46</v>
      </c>
      <c r="C40" s="45">
        <v>66219644</v>
      </c>
      <c r="D40" s="45">
        <v>102752284</v>
      </c>
      <c r="E40" s="46">
        <v>116037910</v>
      </c>
      <c r="F40" s="47">
        <v>37482739</v>
      </c>
      <c r="G40" s="45">
        <v>37482739</v>
      </c>
      <c r="H40" s="46">
        <v>206019933</v>
      </c>
      <c r="I40" s="48">
        <v>161944715</v>
      </c>
      <c r="J40" s="49">
        <v>141180507</v>
      </c>
      <c r="K40" s="45">
        <v>137998707</v>
      </c>
      <c r="L40" s="46">
        <v>111335113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10494000</v>
      </c>
      <c r="G6" s="19">
        <v>10494000</v>
      </c>
      <c r="H6" s="20">
        <v>25128548</v>
      </c>
      <c r="I6" s="22"/>
      <c r="J6" s="23">
        <v>14656000</v>
      </c>
      <c r="K6" s="19">
        <v>15600832</v>
      </c>
      <c r="L6" s="20">
        <v>16599519</v>
      </c>
    </row>
    <row r="7" spans="1:12" ht="13.5">
      <c r="A7" s="24" t="s">
        <v>19</v>
      </c>
      <c r="B7" s="18"/>
      <c r="C7" s="19">
        <v>95160123</v>
      </c>
      <c r="D7" s="19">
        <v>125391228</v>
      </c>
      <c r="E7" s="20">
        <v>158654134</v>
      </c>
      <c r="F7" s="21">
        <v>77278140</v>
      </c>
      <c r="G7" s="19">
        <v>77278140</v>
      </c>
      <c r="H7" s="20">
        <v>83885867</v>
      </c>
      <c r="I7" s="22">
        <v>168900715</v>
      </c>
      <c r="J7" s="23">
        <v>82253796</v>
      </c>
      <c r="K7" s="19">
        <v>86931778</v>
      </c>
      <c r="L7" s="20">
        <v>91799956</v>
      </c>
    </row>
    <row r="8" spans="1:12" ht="13.5">
      <c r="A8" s="24" t="s">
        <v>20</v>
      </c>
      <c r="B8" s="18"/>
      <c r="C8" s="19"/>
      <c r="D8" s="19"/>
      <c r="E8" s="20"/>
      <c r="F8" s="21">
        <v>14800456</v>
      </c>
      <c r="G8" s="19">
        <v>14411735</v>
      </c>
      <c r="H8" s="20">
        <v>4622760</v>
      </c>
      <c r="I8" s="22"/>
      <c r="J8" s="23">
        <v>8553854</v>
      </c>
      <c r="K8" s="19">
        <v>8742343</v>
      </c>
      <c r="L8" s="20">
        <v>8940957</v>
      </c>
    </row>
    <row r="9" spans="1:12" ht="13.5">
      <c r="A9" s="24" t="s">
        <v>21</v>
      </c>
      <c r="B9" s="18" t="s">
        <v>22</v>
      </c>
      <c r="C9" s="19">
        <v>55307800</v>
      </c>
      <c r="D9" s="19">
        <v>62234955</v>
      </c>
      <c r="E9" s="20">
        <v>37527000</v>
      </c>
      <c r="F9" s="21">
        <v>42470000</v>
      </c>
      <c r="G9" s="19">
        <v>42470000</v>
      </c>
      <c r="H9" s="20">
        <v>43070000</v>
      </c>
      <c r="I9" s="22">
        <v>26085770</v>
      </c>
      <c r="J9" s="23">
        <v>47123250</v>
      </c>
      <c r="K9" s="19">
        <v>48106000</v>
      </c>
      <c r="L9" s="20">
        <v>50551000</v>
      </c>
    </row>
    <row r="10" spans="1:12" ht="13.5">
      <c r="A10" s="24" t="s">
        <v>23</v>
      </c>
      <c r="B10" s="18" t="s">
        <v>22</v>
      </c>
      <c r="C10" s="19"/>
      <c r="D10" s="19"/>
      <c r="E10" s="20">
        <v>19437000</v>
      </c>
      <c r="F10" s="21">
        <v>40617000</v>
      </c>
      <c r="G10" s="19">
        <v>40617000</v>
      </c>
      <c r="H10" s="20">
        <v>40617000</v>
      </c>
      <c r="I10" s="22">
        <v>40617000</v>
      </c>
      <c r="J10" s="23">
        <v>23977000</v>
      </c>
      <c r="K10" s="19">
        <v>23595000</v>
      </c>
      <c r="L10" s="20">
        <v>28248000</v>
      </c>
    </row>
    <row r="11" spans="1:12" ht="13.5">
      <c r="A11" s="24" t="s">
        <v>24</v>
      </c>
      <c r="B11" s="18"/>
      <c r="C11" s="19">
        <v>229241</v>
      </c>
      <c r="D11" s="19">
        <v>277621</v>
      </c>
      <c r="E11" s="20">
        <v>299414</v>
      </c>
      <c r="F11" s="21">
        <v>27665292</v>
      </c>
      <c r="G11" s="19">
        <v>27665292</v>
      </c>
      <c r="H11" s="20">
        <v>2763315</v>
      </c>
      <c r="I11" s="22">
        <v>14426</v>
      </c>
      <c r="J11" s="23">
        <v>12448322</v>
      </c>
      <c r="K11" s="19">
        <v>13410232</v>
      </c>
      <c r="L11" s="20">
        <v>13054519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-135583050</v>
      </c>
      <c r="D14" s="19">
        <v>-390474360</v>
      </c>
      <c r="E14" s="20">
        <v>-201062776</v>
      </c>
      <c r="F14" s="21">
        <v>-216216205</v>
      </c>
      <c r="G14" s="19">
        <v>-215528000</v>
      </c>
      <c r="H14" s="20">
        <v>-170869676</v>
      </c>
      <c r="I14" s="22">
        <v>-173724809</v>
      </c>
      <c r="J14" s="23">
        <v>-210516114</v>
      </c>
      <c r="K14" s="19">
        <v>-214734351</v>
      </c>
      <c r="L14" s="20">
        <v>-205253994</v>
      </c>
    </row>
    <row r="15" spans="1:12" ht="13.5">
      <c r="A15" s="24" t="s">
        <v>28</v>
      </c>
      <c r="B15" s="18"/>
      <c r="C15" s="19">
        <v>-178108</v>
      </c>
      <c r="D15" s="19">
        <v>-6981299</v>
      </c>
      <c r="E15" s="20">
        <v>-8926686</v>
      </c>
      <c r="F15" s="21">
        <v>-1611192</v>
      </c>
      <c r="G15" s="19">
        <v>-1611192</v>
      </c>
      <c r="H15" s="20"/>
      <c r="I15" s="22">
        <v>-4989080</v>
      </c>
      <c r="J15" s="23">
        <v>-200000</v>
      </c>
      <c r="K15" s="19">
        <v>-211200</v>
      </c>
      <c r="L15" s="20">
        <v>-223027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14936006</v>
      </c>
      <c r="D17" s="27">
        <f aca="true" t="shared" si="0" ref="D17:L17">SUM(D6:D16)</f>
        <v>-209551855</v>
      </c>
      <c r="E17" s="28">
        <f t="shared" si="0"/>
        <v>5928086</v>
      </c>
      <c r="F17" s="29">
        <f t="shared" si="0"/>
        <v>-4502509</v>
      </c>
      <c r="G17" s="27">
        <f t="shared" si="0"/>
        <v>-4203025</v>
      </c>
      <c r="H17" s="30">
        <f t="shared" si="0"/>
        <v>29217814</v>
      </c>
      <c r="I17" s="29">
        <f t="shared" si="0"/>
        <v>56904022</v>
      </c>
      <c r="J17" s="31">
        <f t="shared" si="0"/>
        <v>-21703892</v>
      </c>
      <c r="K17" s="27">
        <f t="shared" si="0"/>
        <v>-18559366</v>
      </c>
      <c r="L17" s="28">
        <f t="shared" si="0"/>
        <v>3716930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5101690</v>
      </c>
      <c r="D21" s="19">
        <v>231661804</v>
      </c>
      <c r="E21" s="20">
        <v>4277682</v>
      </c>
      <c r="F21" s="38"/>
      <c r="G21" s="39"/>
      <c r="H21" s="40"/>
      <c r="I21" s="22">
        <v>2373928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>
        <v>49200000</v>
      </c>
      <c r="G22" s="19">
        <v>49200000</v>
      </c>
      <c r="H22" s="20"/>
      <c r="I22" s="22">
        <v>-2452945</v>
      </c>
      <c r="J22" s="23">
        <v>-8000000</v>
      </c>
      <c r="K22" s="19">
        <v>-8300000</v>
      </c>
      <c r="L22" s="20">
        <v>-8500000</v>
      </c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>
        <v>278486</v>
      </c>
      <c r="E24" s="20">
        <v>-1917949</v>
      </c>
      <c r="F24" s="21"/>
      <c r="G24" s="19"/>
      <c r="H24" s="20"/>
      <c r="I24" s="22">
        <v>-2904378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-13922765</v>
      </c>
      <c r="D26" s="19">
        <v>-22600209</v>
      </c>
      <c r="E26" s="20">
        <v>-25591898</v>
      </c>
      <c r="F26" s="21">
        <v>-42917904</v>
      </c>
      <c r="G26" s="19">
        <v>-42917000</v>
      </c>
      <c r="H26" s="20">
        <v>-30222570</v>
      </c>
      <c r="I26" s="22">
        <v>-45130291</v>
      </c>
      <c r="J26" s="23">
        <v>-28726216</v>
      </c>
      <c r="K26" s="19">
        <v>-22815250</v>
      </c>
      <c r="L26" s="20">
        <v>-27435600</v>
      </c>
    </row>
    <row r="27" spans="1:12" ht="13.5">
      <c r="A27" s="25" t="s">
        <v>37</v>
      </c>
      <c r="B27" s="26"/>
      <c r="C27" s="27">
        <f>SUM(C21:C26)</f>
        <v>-8821075</v>
      </c>
      <c r="D27" s="27">
        <f aca="true" t="shared" si="1" ref="D27:L27">SUM(D21:D26)</f>
        <v>209340081</v>
      </c>
      <c r="E27" s="28">
        <f t="shared" si="1"/>
        <v>-23232165</v>
      </c>
      <c r="F27" s="29">
        <f t="shared" si="1"/>
        <v>6282096</v>
      </c>
      <c r="G27" s="27">
        <f t="shared" si="1"/>
        <v>6283000</v>
      </c>
      <c r="H27" s="28">
        <f t="shared" si="1"/>
        <v>-30222570</v>
      </c>
      <c r="I27" s="30">
        <f t="shared" si="1"/>
        <v>-48113686</v>
      </c>
      <c r="J27" s="31">
        <f t="shared" si="1"/>
        <v>-36726216</v>
      </c>
      <c r="K27" s="27">
        <f t="shared" si="1"/>
        <v>-31115250</v>
      </c>
      <c r="L27" s="28">
        <f t="shared" si="1"/>
        <v>-35935600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120000</v>
      </c>
      <c r="G33" s="39">
        <v>120000</v>
      </c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-2198324</v>
      </c>
      <c r="D35" s="19">
        <v>-1912805</v>
      </c>
      <c r="E35" s="20">
        <v>-4875159</v>
      </c>
      <c r="F35" s="21"/>
      <c r="G35" s="19"/>
      <c r="H35" s="20"/>
      <c r="I35" s="22">
        <v>-2781465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-2198324</v>
      </c>
      <c r="D36" s="27">
        <f aca="true" t="shared" si="2" ref="D36:L36">SUM(D31:D35)</f>
        <v>-1912805</v>
      </c>
      <c r="E36" s="28">
        <f t="shared" si="2"/>
        <v>-4875159</v>
      </c>
      <c r="F36" s="29">
        <f t="shared" si="2"/>
        <v>120000</v>
      </c>
      <c r="G36" s="27">
        <f t="shared" si="2"/>
        <v>120000</v>
      </c>
      <c r="H36" s="28">
        <f t="shared" si="2"/>
        <v>0</v>
      </c>
      <c r="I36" s="30">
        <f t="shared" si="2"/>
        <v>-2781465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3916607</v>
      </c>
      <c r="D38" s="33">
        <f aca="true" t="shared" si="3" ref="D38:L38">+D17+D27+D36</f>
        <v>-2124579</v>
      </c>
      <c r="E38" s="34">
        <f t="shared" si="3"/>
        <v>-22179238</v>
      </c>
      <c r="F38" s="35">
        <f t="shared" si="3"/>
        <v>1899587</v>
      </c>
      <c r="G38" s="33">
        <f t="shared" si="3"/>
        <v>2199975</v>
      </c>
      <c r="H38" s="34">
        <f t="shared" si="3"/>
        <v>-1004756</v>
      </c>
      <c r="I38" s="36">
        <f t="shared" si="3"/>
        <v>6008871</v>
      </c>
      <c r="J38" s="37">
        <f t="shared" si="3"/>
        <v>-58430108</v>
      </c>
      <c r="K38" s="33">
        <f t="shared" si="3"/>
        <v>-49674616</v>
      </c>
      <c r="L38" s="34">
        <f t="shared" si="3"/>
        <v>-32218670</v>
      </c>
    </row>
    <row r="39" spans="1:12" ht="13.5">
      <c r="A39" s="24" t="s">
        <v>45</v>
      </c>
      <c r="B39" s="18" t="s">
        <v>46</v>
      </c>
      <c r="C39" s="33">
        <v>-2181331</v>
      </c>
      <c r="D39" s="33">
        <v>1735276</v>
      </c>
      <c r="E39" s="34">
        <v>-389303</v>
      </c>
      <c r="F39" s="35">
        <v>300000</v>
      </c>
      <c r="G39" s="33"/>
      <c r="H39" s="34">
        <v>-110085</v>
      </c>
      <c r="I39" s="36">
        <v>-278014</v>
      </c>
      <c r="J39" s="37">
        <v>-33070000</v>
      </c>
      <c r="K39" s="33">
        <v>-91500108</v>
      </c>
      <c r="L39" s="34">
        <v>-141174724</v>
      </c>
    </row>
    <row r="40" spans="1:12" ht="13.5">
      <c r="A40" s="43" t="s">
        <v>47</v>
      </c>
      <c r="B40" s="44" t="s">
        <v>46</v>
      </c>
      <c r="C40" s="45">
        <v>1735276</v>
      </c>
      <c r="D40" s="45">
        <v>-389303</v>
      </c>
      <c r="E40" s="46">
        <v>-22568541</v>
      </c>
      <c r="F40" s="47">
        <v>2199587</v>
      </c>
      <c r="G40" s="45">
        <v>2199975</v>
      </c>
      <c r="H40" s="46">
        <v>-1114841</v>
      </c>
      <c r="I40" s="48">
        <v>5730857</v>
      </c>
      <c r="J40" s="49">
        <v>-91500108</v>
      </c>
      <c r="K40" s="45">
        <v>-141174724</v>
      </c>
      <c r="L40" s="46">
        <v>-173393394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>
        <v>25042267</v>
      </c>
      <c r="F6" s="21">
        <v>16599362</v>
      </c>
      <c r="G6" s="19">
        <v>16599362</v>
      </c>
      <c r="H6" s="20">
        <v>14554879</v>
      </c>
      <c r="I6" s="22">
        <v>14296921</v>
      </c>
      <c r="J6" s="23">
        <v>16980000</v>
      </c>
      <c r="K6" s="19">
        <v>17964840</v>
      </c>
      <c r="L6" s="20">
        <v>19006801</v>
      </c>
    </row>
    <row r="7" spans="1:12" ht="13.5">
      <c r="A7" s="24" t="s">
        <v>19</v>
      </c>
      <c r="B7" s="18"/>
      <c r="C7" s="19">
        <v>14888137</v>
      </c>
      <c r="D7" s="19">
        <v>9547738</v>
      </c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-986990</v>
      </c>
      <c r="D8" s="19">
        <v>5402031</v>
      </c>
      <c r="E8" s="20">
        <v>1286995</v>
      </c>
      <c r="F8" s="21">
        <v>9458997</v>
      </c>
      <c r="G8" s="19">
        <v>9458997</v>
      </c>
      <c r="H8" s="20">
        <v>23935077</v>
      </c>
      <c r="I8" s="22">
        <v>3178664</v>
      </c>
      <c r="J8" s="23">
        <v>28268351</v>
      </c>
      <c r="K8" s="19">
        <v>18193953</v>
      </c>
      <c r="L8" s="20">
        <v>19228448</v>
      </c>
    </row>
    <row r="9" spans="1:12" ht="13.5">
      <c r="A9" s="24" t="s">
        <v>21</v>
      </c>
      <c r="B9" s="18" t="s">
        <v>22</v>
      </c>
      <c r="C9" s="19">
        <v>72955206</v>
      </c>
      <c r="D9" s="19">
        <v>100107422</v>
      </c>
      <c r="E9" s="20">
        <v>106616866</v>
      </c>
      <c r="F9" s="21">
        <v>105837001</v>
      </c>
      <c r="G9" s="19">
        <v>105837001</v>
      </c>
      <c r="H9" s="20">
        <v>103486000</v>
      </c>
      <c r="I9" s="22">
        <v>103337070</v>
      </c>
      <c r="J9" s="23">
        <v>114030000</v>
      </c>
      <c r="K9" s="19">
        <v>113987000</v>
      </c>
      <c r="L9" s="20">
        <v>117039000</v>
      </c>
    </row>
    <row r="10" spans="1:12" ht="13.5">
      <c r="A10" s="24" t="s">
        <v>23</v>
      </c>
      <c r="B10" s="18" t="s">
        <v>22</v>
      </c>
      <c r="C10" s="19"/>
      <c r="D10" s="19">
        <v>19547000</v>
      </c>
      <c r="E10" s="20">
        <v>30814624</v>
      </c>
      <c r="F10" s="21">
        <v>27262001</v>
      </c>
      <c r="G10" s="19">
        <v>27262001</v>
      </c>
      <c r="H10" s="20">
        <v>28697000</v>
      </c>
      <c r="I10" s="22">
        <v>28979656</v>
      </c>
      <c r="J10" s="23">
        <v>29012000</v>
      </c>
      <c r="K10" s="19">
        <v>30516000</v>
      </c>
      <c r="L10" s="20">
        <v>32103000</v>
      </c>
    </row>
    <row r="11" spans="1:12" ht="13.5">
      <c r="A11" s="24" t="s">
        <v>24</v>
      </c>
      <c r="B11" s="18"/>
      <c r="C11" s="19">
        <v>1865683</v>
      </c>
      <c r="D11" s="19">
        <v>1843835</v>
      </c>
      <c r="E11" s="20">
        <v>2875200</v>
      </c>
      <c r="F11" s="21">
        <v>1345000</v>
      </c>
      <c r="G11" s="19">
        <v>1345000</v>
      </c>
      <c r="H11" s="20">
        <v>1657340</v>
      </c>
      <c r="I11" s="22">
        <v>3618372</v>
      </c>
      <c r="J11" s="23">
        <v>1540000</v>
      </c>
      <c r="K11" s="19">
        <v>1694000</v>
      </c>
      <c r="L11" s="20">
        <v>1863400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-75713911</v>
      </c>
      <c r="D14" s="19">
        <v>-97661494</v>
      </c>
      <c r="E14" s="20">
        <v>-100537489</v>
      </c>
      <c r="F14" s="21">
        <v>-131013000</v>
      </c>
      <c r="G14" s="19">
        <v>-131013000</v>
      </c>
      <c r="H14" s="20">
        <v>-142558198</v>
      </c>
      <c r="I14" s="22">
        <v>-119007918</v>
      </c>
      <c r="J14" s="23">
        <v>-131120322</v>
      </c>
      <c r="K14" s="19">
        <v>-128192569</v>
      </c>
      <c r="L14" s="20">
        <v>-139084060</v>
      </c>
    </row>
    <row r="15" spans="1:12" ht="13.5">
      <c r="A15" s="24" t="s">
        <v>28</v>
      </c>
      <c r="B15" s="18"/>
      <c r="C15" s="19">
        <v>-561653</v>
      </c>
      <c r="D15" s="19">
        <v>-283818</v>
      </c>
      <c r="E15" s="20">
        <v>-82968</v>
      </c>
      <c r="F15" s="21">
        <v>-290000</v>
      </c>
      <c r="G15" s="19">
        <v>-290000</v>
      </c>
      <c r="H15" s="20"/>
      <c r="I15" s="22">
        <v>-41243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>
        <v>-3006352</v>
      </c>
      <c r="F16" s="21"/>
      <c r="G16" s="19"/>
      <c r="H16" s="20"/>
      <c r="I16" s="22">
        <v>-2524723</v>
      </c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12446472</v>
      </c>
      <c r="D17" s="27">
        <f aca="true" t="shared" si="0" ref="D17:L17">SUM(D6:D16)</f>
        <v>38502714</v>
      </c>
      <c r="E17" s="28">
        <f t="shared" si="0"/>
        <v>63009143</v>
      </c>
      <c r="F17" s="29">
        <f t="shared" si="0"/>
        <v>29199361</v>
      </c>
      <c r="G17" s="27">
        <f t="shared" si="0"/>
        <v>29199361</v>
      </c>
      <c r="H17" s="30">
        <f t="shared" si="0"/>
        <v>29772098</v>
      </c>
      <c r="I17" s="29">
        <f t="shared" si="0"/>
        <v>31836799</v>
      </c>
      <c r="J17" s="31">
        <f t="shared" si="0"/>
        <v>58710029</v>
      </c>
      <c r="K17" s="27">
        <f t="shared" si="0"/>
        <v>54163224</v>
      </c>
      <c r="L17" s="28">
        <f t="shared" si="0"/>
        <v>50156589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1274495</v>
      </c>
      <c r="D21" s="19">
        <v>16317</v>
      </c>
      <c r="E21" s="20">
        <v>27880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-40944245</v>
      </c>
      <c r="D26" s="19">
        <v>-39025581</v>
      </c>
      <c r="E26" s="20">
        <v>-36814880</v>
      </c>
      <c r="F26" s="21">
        <v>-47897000</v>
      </c>
      <c r="G26" s="19">
        <v>-47897000</v>
      </c>
      <c r="H26" s="20">
        <v>-40710471</v>
      </c>
      <c r="I26" s="22">
        <v>-34326250</v>
      </c>
      <c r="J26" s="23">
        <v>-58010000</v>
      </c>
      <c r="K26" s="19">
        <v>-43373000</v>
      </c>
      <c r="L26" s="20">
        <v>-42673000</v>
      </c>
    </row>
    <row r="27" spans="1:12" ht="13.5">
      <c r="A27" s="25" t="s">
        <v>37</v>
      </c>
      <c r="B27" s="26"/>
      <c r="C27" s="27">
        <f>SUM(C21:C26)</f>
        <v>-39669750</v>
      </c>
      <c r="D27" s="27">
        <f aca="true" t="shared" si="1" ref="D27:L27">SUM(D21:D26)</f>
        <v>-39009264</v>
      </c>
      <c r="E27" s="28">
        <f t="shared" si="1"/>
        <v>-36787000</v>
      </c>
      <c r="F27" s="29">
        <f t="shared" si="1"/>
        <v>-47897000</v>
      </c>
      <c r="G27" s="27">
        <f t="shared" si="1"/>
        <v>-47897000</v>
      </c>
      <c r="H27" s="28">
        <f t="shared" si="1"/>
        <v>-40710471</v>
      </c>
      <c r="I27" s="30">
        <f t="shared" si="1"/>
        <v>-34326250</v>
      </c>
      <c r="J27" s="31">
        <f t="shared" si="1"/>
        <v>-58010000</v>
      </c>
      <c r="K27" s="27">
        <f t="shared" si="1"/>
        <v>-43373000</v>
      </c>
      <c r="L27" s="28">
        <f t="shared" si="1"/>
        <v>-42673000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>
        <v>-3931740</v>
      </c>
      <c r="F35" s="21"/>
      <c r="G35" s="19"/>
      <c r="H35" s="20"/>
      <c r="I35" s="22">
        <v>-6731461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-3931740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-6731461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-27223278</v>
      </c>
      <c r="D38" s="33">
        <f aca="true" t="shared" si="3" ref="D38:L38">+D17+D27+D36</f>
        <v>-506550</v>
      </c>
      <c r="E38" s="34">
        <f t="shared" si="3"/>
        <v>22290403</v>
      </c>
      <c r="F38" s="35">
        <f t="shared" si="3"/>
        <v>-18697639</v>
      </c>
      <c r="G38" s="33">
        <f t="shared" si="3"/>
        <v>-18697639</v>
      </c>
      <c r="H38" s="34">
        <f t="shared" si="3"/>
        <v>-10938373</v>
      </c>
      <c r="I38" s="36">
        <f t="shared" si="3"/>
        <v>-9220912</v>
      </c>
      <c r="J38" s="37">
        <f t="shared" si="3"/>
        <v>700029</v>
      </c>
      <c r="K38" s="33">
        <f t="shared" si="3"/>
        <v>10790224</v>
      </c>
      <c r="L38" s="34">
        <f t="shared" si="3"/>
        <v>7483589</v>
      </c>
    </row>
    <row r="39" spans="1:12" ht="13.5">
      <c r="A39" s="24" t="s">
        <v>45</v>
      </c>
      <c r="B39" s="18" t="s">
        <v>46</v>
      </c>
      <c r="C39" s="33">
        <v>53826056</v>
      </c>
      <c r="D39" s="33">
        <v>26602778</v>
      </c>
      <c r="E39" s="34">
        <v>26096227</v>
      </c>
      <c r="F39" s="35">
        <v>23133381</v>
      </c>
      <c r="G39" s="33">
        <v>23133381</v>
      </c>
      <c r="H39" s="34">
        <v>23133381</v>
      </c>
      <c r="I39" s="36">
        <v>48386630</v>
      </c>
      <c r="J39" s="37">
        <v>18000000</v>
      </c>
      <c r="K39" s="33">
        <v>18700029</v>
      </c>
      <c r="L39" s="34">
        <v>29490253</v>
      </c>
    </row>
    <row r="40" spans="1:12" ht="13.5">
      <c r="A40" s="43" t="s">
        <v>47</v>
      </c>
      <c r="B40" s="44" t="s">
        <v>46</v>
      </c>
      <c r="C40" s="45">
        <v>26602778</v>
      </c>
      <c r="D40" s="45">
        <v>26096228</v>
      </c>
      <c r="E40" s="46">
        <v>48386630</v>
      </c>
      <c r="F40" s="47">
        <v>4435742</v>
      </c>
      <c r="G40" s="45">
        <v>4435742</v>
      </c>
      <c r="H40" s="46">
        <v>12195008</v>
      </c>
      <c r="I40" s="48">
        <v>39165718</v>
      </c>
      <c r="J40" s="49">
        <v>18700029</v>
      </c>
      <c r="K40" s="45">
        <v>29490253</v>
      </c>
      <c r="L40" s="46">
        <v>36973842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66911609</v>
      </c>
      <c r="D8" s="19">
        <v>27927000</v>
      </c>
      <c r="E8" s="20">
        <v>250000</v>
      </c>
      <c r="F8" s="21">
        <v>1030004</v>
      </c>
      <c r="G8" s="19">
        <v>1030004</v>
      </c>
      <c r="H8" s="20">
        <v>184136097</v>
      </c>
      <c r="I8" s="22">
        <v>2912856</v>
      </c>
      <c r="J8" s="23">
        <v>1301904</v>
      </c>
      <c r="K8" s="19">
        <v>1598590</v>
      </c>
      <c r="L8" s="20">
        <v>1581096</v>
      </c>
    </row>
    <row r="9" spans="1:12" ht="13.5">
      <c r="A9" s="24" t="s">
        <v>21</v>
      </c>
      <c r="B9" s="18" t="s">
        <v>22</v>
      </c>
      <c r="C9" s="19">
        <v>221114093</v>
      </c>
      <c r="D9" s="19">
        <v>234374319</v>
      </c>
      <c r="E9" s="20">
        <v>266558197</v>
      </c>
      <c r="F9" s="21">
        <v>294836000</v>
      </c>
      <c r="G9" s="19">
        <v>294836000</v>
      </c>
      <c r="H9" s="20">
        <v>285731163</v>
      </c>
      <c r="I9" s="22">
        <v>291993845</v>
      </c>
      <c r="J9" s="23">
        <v>316979000</v>
      </c>
      <c r="K9" s="19">
        <v>341138500</v>
      </c>
      <c r="L9" s="20">
        <v>364838175</v>
      </c>
    </row>
    <row r="10" spans="1:12" ht="13.5">
      <c r="A10" s="24" t="s">
        <v>23</v>
      </c>
      <c r="B10" s="18" t="s">
        <v>22</v>
      </c>
      <c r="C10" s="19">
        <v>200478856</v>
      </c>
      <c r="D10" s="19">
        <v>287845623</v>
      </c>
      <c r="E10" s="20">
        <v>253260525</v>
      </c>
      <c r="F10" s="21">
        <v>319020000</v>
      </c>
      <c r="G10" s="19">
        <v>319020000</v>
      </c>
      <c r="H10" s="20">
        <v>270660200</v>
      </c>
      <c r="I10" s="22">
        <v>402322255</v>
      </c>
      <c r="J10" s="23">
        <v>400889000</v>
      </c>
      <c r="K10" s="19">
        <v>417884000</v>
      </c>
      <c r="L10" s="20">
        <v>393218000</v>
      </c>
    </row>
    <row r="11" spans="1:12" ht="13.5">
      <c r="A11" s="24" t="s">
        <v>24</v>
      </c>
      <c r="B11" s="18"/>
      <c r="C11" s="19">
        <v>3543754</v>
      </c>
      <c r="D11" s="19">
        <v>5024564</v>
      </c>
      <c r="E11" s="20">
        <v>6642773</v>
      </c>
      <c r="F11" s="21">
        <v>6174678</v>
      </c>
      <c r="G11" s="19">
        <v>6174678</v>
      </c>
      <c r="H11" s="20">
        <v>13391912</v>
      </c>
      <c r="I11" s="22">
        <v>14195977</v>
      </c>
      <c r="J11" s="23">
        <v>13873997</v>
      </c>
      <c r="K11" s="19">
        <v>14845180</v>
      </c>
      <c r="L11" s="20">
        <v>15884843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-314189687</v>
      </c>
      <c r="D14" s="19">
        <v>-257473302</v>
      </c>
      <c r="E14" s="20">
        <v>-277584172</v>
      </c>
      <c r="F14" s="21">
        <v>-286275341</v>
      </c>
      <c r="G14" s="19">
        <v>-286275341</v>
      </c>
      <c r="H14" s="20">
        <v>-366503232</v>
      </c>
      <c r="I14" s="22">
        <v>-225459276</v>
      </c>
      <c r="J14" s="23">
        <v>-316225005</v>
      </c>
      <c r="K14" s="19">
        <v>-340099880</v>
      </c>
      <c r="L14" s="20">
        <v>-363654808</v>
      </c>
    </row>
    <row r="15" spans="1:12" ht="13.5">
      <c r="A15" s="24" t="s">
        <v>28</v>
      </c>
      <c r="B15" s="18"/>
      <c r="C15" s="19">
        <v>-12671670</v>
      </c>
      <c r="D15" s="19">
        <v>-74000</v>
      </c>
      <c r="E15" s="20">
        <v>-2862000</v>
      </c>
      <c r="F15" s="21"/>
      <c r="G15" s="19"/>
      <c r="H15" s="20"/>
      <c r="I15" s="22"/>
      <c r="J15" s="23">
        <v>-10928397</v>
      </c>
      <c r="K15" s="19">
        <v>-12017773</v>
      </c>
      <c r="L15" s="20">
        <v>-13215831</v>
      </c>
    </row>
    <row r="16" spans="1:12" ht="13.5">
      <c r="A16" s="24" t="s">
        <v>29</v>
      </c>
      <c r="B16" s="18" t="s">
        <v>22</v>
      </c>
      <c r="C16" s="19">
        <v>-55601755</v>
      </c>
      <c r="D16" s="19">
        <v>-103775469</v>
      </c>
      <c r="E16" s="20">
        <v>-53163087</v>
      </c>
      <c r="F16" s="21">
        <v>-20240004</v>
      </c>
      <c r="G16" s="19">
        <v>-20240004</v>
      </c>
      <c r="H16" s="20">
        <v>-29835206</v>
      </c>
      <c r="I16" s="22">
        <v>-79055100</v>
      </c>
      <c r="J16" s="23">
        <v>-20499996</v>
      </c>
      <c r="K16" s="19">
        <v>-32920000</v>
      </c>
      <c r="L16" s="20">
        <v>-35470000</v>
      </c>
    </row>
    <row r="17" spans="1:12" ht="13.5">
      <c r="A17" s="25" t="s">
        <v>30</v>
      </c>
      <c r="B17" s="26"/>
      <c r="C17" s="27">
        <f>SUM(C6:C16)</f>
        <v>109585200</v>
      </c>
      <c r="D17" s="27">
        <f aca="true" t="shared" si="0" ref="D17:L17">SUM(D6:D16)</f>
        <v>193848735</v>
      </c>
      <c r="E17" s="28">
        <f t="shared" si="0"/>
        <v>193102236</v>
      </c>
      <c r="F17" s="29">
        <f t="shared" si="0"/>
        <v>314545337</v>
      </c>
      <c r="G17" s="27">
        <f t="shared" si="0"/>
        <v>314545337</v>
      </c>
      <c r="H17" s="30">
        <f t="shared" si="0"/>
        <v>357580934</v>
      </c>
      <c r="I17" s="29">
        <f t="shared" si="0"/>
        <v>406910557</v>
      </c>
      <c r="J17" s="31">
        <f t="shared" si="0"/>
        <v>385390503</v>
      </c>
      <c r="K17" s="27">
        <f t="shared" si="0"/>
        <v>390428617</v>
      </c>
      <c r="L17" s="28">
        <f t="shared" si="0"/>
        <v>363181475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>
        <v>17271</v>
      </c>
      <c r="F21" s="38"/>
      <c r="G21" s="39"/>
      <c r="H21" s="40"/>
      <c r="I21" s="22">
        <v>92873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-132248570</v>
      </c>
      <c r="D26" s="19">
        <v>-196953042</v>
      </c>
      <c r="E26" s="20">
        <v>-193978721</v>
      </c>
      <c r="F26" s="21">
        <v>-319020000</v>
      </c>
      <c r="G26" s="19">
        <v>-319020000</v>
      </c>
      <c r="H26" s="20">
        <v>-301174941</v>
      </c>
      <c r="I26" s="22">
        <v>-359330971</v>
      </c>
      <c r="J26" s="23">
        <v>-396024652</v>
      </c>
      <c r="K26" s="19">
        <v>-414265510</v>
      </c>
      <c r="L26" s="20">
        <v>-389114711</v>
      </c>
    </row>
    <row r="27" spans="1:12" ht="13.5">
      <c r="A27" s="25" t="s">
        <v>37</v>
      </c>
      <c r="B27" s="26"/>
      <c r="C27" s="27">
        <f>SUM(C21:C26)</f>
        <v>-132248570</v>
      </c>
      <c r="D27" s="27">
        <f aca="true" t="shared" si="1" ref="D27:L27">SUM(D21:D26)</f>
        <v>-196953042</v>
      </c>
      <c r="E27" s="28">
        <f t="shared" si="1"/>
        <v>-193961450</v>
      </c>
      <c r="F27" s="29">
        <f t="shared" si="1"/>
        <v>-319020000</v>
      </c>
      <c r="G27" s="27">
        <f t="shared" si="1"/>
        <v>-319020000</v>
      </c>
      <c r="H27" s="28">
        <f t="shared" si="1"/>
        <v>-301174941</v>
      </c>
      <c r="I27" s="30">
        <f t="shared" si="1"/>
        <v>-359238098</v>
      </c>
      <c r="J27" s="31">
        <f t="shared" si="1"/>
        <v>-396024652</v>
      </c>
      <c r="K27" s="27">
        <f t="shared" si="1"/>
        <v>-414265510</v>
      </c>
      <c r="L27" s="28">
        <f t="shared" si="1"/>
        <v>-389114711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>
        <v>-1200000</v>
      </c>
      <c r="E35" s="20">
        <v>-7200000</v>
      </c>
      <c r="F35" s="21">
        <v>-10800000</v>
      </c>
      <c r="G35" s="19">
        <v>-10800000</v>
      </c>
      <c r="H35" s="20">
        <v>-16989474</v>
      </c>
      <c r="I35" s="22">
        <v>-10834958</v>
      </c>
      <c r="J35" s="23">
        <v>-10800000</v>
      </c>
      <c r="K35" s="19">
        <v>-10800000</v>
      </c>
      <c r="L35" s="20">
        <v>-10800000</v>
      </c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-1200000</v>
      </c>
      <c r="E36" s="28">
        <f t="shared" si="2"/>
        <v>-7200000</v>
      </c>
      <c r="F36" s="29">
        <f t="shared" si="2"/>
        <v>-10800000</v>
      </c>
      <c r="G36" s="27">
        <f t="shared" si="2"/>
        <v>-10800000</v>
      </c>
      <c r="H36" s="28">
        <f t="shared" si="2"/>
        <v>-16989474</v>
      </c>
      <c r="I36" s="30">
        <f t="shared" si="2"/>
        <v>-10834958</v>
      </c>
      <c r="J36" s="31">
        <f t="shared" si="2"/>
        <v>-10800000</v>
      </c>
      <c r="K36" s="27">
        <f t="shared" si="2"/>
        <v>-10800000</v>
      </c>
      <c r="L36" s="28">
        <f t="shared" si="2"/>
        <v>-10800000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-22663370</v>
      </c>
      <c r="D38" s="33">
        <f aca="true" t="shared" si="3" ref="D38:L38">+D17+D27+D36</f>
        <v>-4304307</v>
      </c>
      <c r="E38" s="34">
        <f t="shared" si="3"/>
        <v>-8059214</v>
      </c>
      <c r="F38" s="35">
        <f t="shared" si="3"/>
        <v>-15274663</v>
      </c>
      <c r="G38" s="33">
        <f t="shared" si="3"/>
        <v>-15274663</v>
      </c>
      <c r="H38" s="34">
        <f t="shared" si="3"/>
        <v>39416519</v>
      </c>
      <c r="I38" s="36">
        <f t="shared" si="3"/>
        <v>36837501</v>
      </c>
      <c r="J38" s="37">
        <f t="shared" si="3"/>
        <v>-21434149</v>
      </c>
      <c r="K38" s="33">
        <f t="shared" si="3"/>
        <v>-34636893</v>
      </c>
      <c r="L38" s="34">
        <f t="shared" si="3"/>
        <v>-36733236</v>
      </c>
    </row>
    <row r="39" spans="1:12" ht="13.5">
      <c r="A39" s="24" t="s">
        <v>45</v>
      </c>
      <c r="B39" s="18" t="s">
        <v>46</v>
      </c>
      <c r="C39" s="33">
        <v>80659644</v>
      </c>
      <c r="D39" s="33">
        <v>57996274</v>
      </c>
      <c r="E39" s="34">
        <v>53720686</v>
      </c>
      <c r="F39" s="35">
        <v>57992029</v>
      </c>
      <c r="G39" s="33">
        <v>57992029</v>
      </c>
      <c r="H39" s="34">
        <v>45698580</v>
      </c>
      <c r="I39" s="36">
        <v>45661472</v>
      </c>
      <c r="J39" s="37">
        <v>72405807</v>
      </c>
      <c r="K39" s="33">
        <v>50971658</v>
      </c>
      <c r="L39" s="34">
        <v>16334765</v>
      </c>
    </row>
    <row r="40" spans="1:12" ht="13.5">
      <c r="A40" s="43" t="s">
        <v>47</v>
      </c>
      <c r="B40" s="44" t="s">
        <v>46</v>
      </c>
      <c r="C40" s="45">
        <v>57996274</v>
      </c>
      <c r="D40" s="45">
        <v>53691967</v>
      </c>
      <c r="E40" s="46">
        <v>45661472</v>
      </c>
      <c r="F40" s="47">
        <v>42717366</v>
      </c>
      <c r="G40" s="45">
        <v>42717366</v>
      </c>
      <c r="H40" s="46">
        <v>85115099</v>
      </c>
      <c r="I40" s="48">
        <v>82498973</v>
      </c>
      <c r="J40" s="49">
        <v>50971658</v>
      </c>
      <c r="K40" s="45">
        <v>16334765</v>
      </c>
      <c r="L40" s="46">
        <v>-20398471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>
        <v>33459134</v>
      </c>
      <c r="G6" s="19">
        <v>33459134</v>
      </c>
      <c r="H6" s="20">
        <v>1064413</v>
      </c>
      <c r="I6" s="22">
        <v>44746897</v>
      </c>
      <c r="J6" s="23">
        <v>38000000</v>
      </c>
      <c r="K6" s="19">
        <v>50714000</v>
      </c>
      <c r="L6" s="20">
        <v>53808000</v>
      </c>
    </row>
    <row r="7" spans="1:12" ht="13.5">
      <c r="A7" s="24" t="s">
        <v>19</v>
      </c>
      <c r="B7" s="18"/>
      <c r="C7" s="19">
        <v>70371382</v>
      </c>
      <c r="D7" s="19">
        <v>60209000</v>
      </c>
      <c r="E7" s="20">
        <v>89244000</v>
      </c>
      <c r="F7" s="21">
        <v>2046924</v>
      </c>
      <c r="G7" s="19">
        <v>2046924</v>
      </c>
      <c r="H7" s="20">
        <v>40700140</v>
      </c>
      <c r="I7" s="22">
        <v>44496312</v>
      </c>
      <c r="J7" s="23">
        <v>1418035</v>
      </c>
      <c r="K7" s="19">
        <v>50151185</v>
      </c>
      <c r="L7" s="20">
        <v>53210407</v>
      </c>
    </row>
    <row r="8" spans="1:12" ht="13.5">
      <c r="A8" s="24" t="s">
        <v>20</v>
      </c>
      <c r="B8" s="18"/>
      <c r="C8" s="19">
        <v>1262146</v>
      </c>
      <c r="D8" s="19">
        <v>1408374</v>
      </c>
      <c r="E8" s="20">
        <v>712966</v>
      </c>
      <c r="F8" s="21">
        <v>40106940</v>
      </c>
      <c r="G8" s="19">
        <v>40106940</v>
      </c>
      <c r="H8" s="20">
        <v>27628199</v>
      </c>
      <c r="I8" s="22">
        <v>1431152</v>
      </c>
      <c r="J8" s="23">
        <v>113465</v>
      </c>
      <c r="K8" s="19">
        <v>120000</v>
      </c>
      <c r="L8" s="20">
        <v>128000</v>
      </c>
    </row>
    <row r="9" spans="1:12" ht="13.5">
      <c r="A9" s="24" t="s">
        <v>21</v>
      </c>
      <c r="B9" s="18" t="s">
        <v>22</v>
      </c>
      <c r="C9" s="19"/>
      <c r="D9" s="19">
        <v>419731806</v>
      </c>
      <c r="E9" s="20">
        <v>377313140</v>
      </c>
      <c r="F9" s="21">
        <v>282564700</v>
      </c>
      <c r="G9" s="19">
        <v>282564700</v>
      </c>
      <c r="H9" s="20">
        <v>268569000</v>
      </c>
      <c r="I9" s="22">
        <v>298869628</v>
      </c>
      <c r="J9" s="23">
        <v>286645000</v>
      </c>
      <c r="K9" s="19">
        <v>308204000</v>
      </c>
      <c r="L9" s="20">
        <v>325068000</v>
      </c>
    </row>
    <row r="10" spans="1:12" ht="13.5">
      <c r="A10" s="24" t="s">
        <v>23</v>
      </c>
      <c r="B10" s="18" t="s">
        <v>22</v>
      </c>
      <c r="C10" s="19">
        <v>279666682</v>
      </c>
      <c r="D10" s="19"/>
      <c r="E10" s="20"/>
      <c r="F10" s="21">
        <v>150733000</v>
      </c>
      <c r="G10" s="19">
        <v>150733000</v>
      </c>
      <c r="H10" s="20">
        <v>173830000</v>
      </c>
      <c r="I10" s="22">
        <v>143529372</v>
      </c>
      <c r="J10" s="23">
        <v>211865575</v>
      </c>
      <c r="K10" s="19">
        <v>215260000</v>
      </c>
      <c r="L10" s="20">
        <v>229643000</v>
      </c>
    </row>
    <row r="11" spans="1:12" ht="13.5">
      <c r="A11" s="24" t="s">
        <v>24</v>
      </c>
      <c r="B11" s="18"/>
      <c r="C11" s="19">
        <v>2083313</v>
      </c>
      <c r="D11" s="19">
        <v>13230043</v>
      </c>
      <c r="E11" s="20">
        <v>23603112</v>
      </c>
      <c r="F11" s="21">
        <v>4169052</v>
      </c>
      <c r="G11" s="19">
        <v>4169052</v>
      </c>
      <c r="H11" s="20">
        <v>14691579</v>
      </c>
      <c r="I11" s="22">
        <v>11995711</v>
      </c>
      <c r="J11" s="23">
        <v>12532891</v>
      </c>
      <c r="K11" s="19">
        <v>25325397</v>
      </c>
      <c r="L11" s="20">
        <v>26869538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-233554875</v>
      </c>
      <c r="D14" s="19">
        <v>-330801104</v>
      </c>
      <c r="E14" s="20">
        <v>-346277946</v>
      </c>
      <c r="F14" s="21">
        <v>-300409967</v>
      </c>
      <c r="G14" s="19">
        <v>-300409967</v>
      </c>
      <c r="H14" s="20">
        <v>-376161059</v>
      </c>
      <c r="I14" s="22">
        <v>-315923001</v>
      </c>
      <c r="J14" s="23">
        <v>-332652687</v>
      </c>
      <c r="K14" s="19">
        <v>-408342348</v>
      </c>
      <c r="L14" s="20">
        <v>-433632169</v>
      </c>
    </row>
    <row r="15" spans="1:12" ht="13.5">
      <c r="A15" s="24" t="s">
        <v>28</v>
      </c>
      <c r="B15" s="18"/>
      <c r="C15" s="19">
        <v>-9194</v>
      </c>
      <c r="D15" s="19">
        <v>-104695</v>
      </c>
      <c r="E15" s="20">
        <v>-2076255</v>
      </c>
      <c r="F15" s="21">
        <v>-6877224</v>
      </c>
      <c r="G15" s="19">
        <v>-6877224</v>
      </c>
      <c r="H15" s="20">
        <v>-4004534</v>
      </c>
      <c r="I15" s="22"/>
      <c r="J15" s="23">
        <v>-9386004</v>
      </c>
      <c r="K15" s="19">
        <v>-9940000</v>
      </c>
      <c r="L15" s="20">
        <v>-10517000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-19194662</v>
      </c>
      <c r="G16" s="19">
        <v>-19194662</v>
      </c>
      <c r="H16" s="20"/>
      <c r="I16" s="22"/>
      <c r="J16" s="23">
        <v>-20366004</v>
      </c>
      <c r="K16" s="19">
        <v>-21567000</v>
      </c>
      <c r="L16" s="20">
        <v>-22818000</v>
      </c>
    </row>
    <row r="17" spans="1:12" ht="13.5">
      <c r="A17" s="25" t="s">
        <v>30</v>
      </c>
      <c r="B17" s="26"/>
      <c r="C17" s="27">
        <f>SUM(C6:C16)</f>
        <v>119819454</v>
      </c>
      <c r="D17" s="27">
        <f aca="true" t="shared" si="0" ref="D17:L17">SUM(D6:D16)</f>
        <v>163673424</v>
      </c>
      <c r="E17" s="28">
        <f t="shared" si="0"/>
        <v>142519017</v>
      </c>
      <c r="F17" s="29">
        <f t="shared" si="0"/>
        <v>186597897</v>
      </c>
      <c r="G17" s="27">
        <f t="shared" si="0"/>
        <v>186597897</v>
      </c>
      <c r="H17" s="30">
        <f t="shared" si="0"/>
        <v>146317738</v>
      </c>
      <c r="I17" s="29">
        <f t="shared" si="0"/>
        <v>229146071</v>
      </c>
      <c r="J17" s="31">
        <f t="shared" si="0"/>
        <v>188170271</v>
      </c>
      <c r="K17" s="27">
        <f t="shared" si="0"/>
        <v>209925234</v>
      </c>
      <c r="L17" s="28">
        <f t="shared" si="0"/>
        <v>221759776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830971</v>
      </c>
      <c r="E21" s="20"/>
      <c r="F21" s="38"/>
      <c r="G21" s="39"/>
      <c r="H21" s="40"/>
      <c r="I21" s="22">
        <v>-1822049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>
        <v>50000000</v>
      </c>
      <c r="G24" s="19">
        <v>50000000</v>
      </c>
      <c r="H24" s="20">
        <v>80750000</v>
      </c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-100052346</v>
      </c>
      <c r="D26" s="19">
        <v>-138520928</v>
      </c>
      <c r="E26" s="20">
        <v>-119666620</v>
      </c>
      <c r="F26" s="21">
        <v>-159759164</v>
      </c>
      <c r="G26" s="19">
        <v>-159759164</v>
      </c>
      <c r="H26" s="20">
        <v>-176174567</v>
      </c>
      <c r="I26" s="22">
        <v>-97522669</v>
      </c>
      <c r="J26" s="23">
        <v>-208437990</v>
      </c>
      <c r="K26" s="19">
        <v>-123778000</v>
      </c>
      <c r="L26" s="20">
        <v>-131095000</v>
      </c>
    </row>
    <row r="27" spans="1:12" ht="13.5">
      <c r="A27" s="25" t="s">
        <v>37</v>
      </c>
      <c r="B27" s="26"/>
      <c r="C27" s="27">
        <f>SUM(C21:C26)</f>
        <v>-100052346</v>
      </c>
      <c r="D27" s="27">
        <f aca="true" t="shared" si="1" ref="D27:L27">SUM(D21:D26)</f>
        <v>-137689957</v>
      </c>
      <c r="E27" s="28">
        <f t="shared" si="1"/>
        <v>-119666620</v>
      </c>
      <c r="F27" s="29">
        <f t="shared" si="1"/>
        <v>-109759164</v>
      </c>
      <c r="G27" s="27">
        <f t="shared" si="1"/>
        <v>-109759164</v>
      </c>
      <c r="H27" s="28">
        <f t="shared" si="1"/>
        <v>-95424567</v>
      </c>
      <c r="I27" s="30">
        <f t="shared" si="1"/>
        <v>-99344718</v>
      </c>
      <c r="J27" s="31">
        <f t="shared" si="1"/>
        <v>-208437990</v>
      </c>
      <c r="K27" s="27">
        <f t="shared" si="1"/>
        <v>-123778000</v>
      </c>
      <c r="L27" s="28">
        <f t="shared" si="1"/>
        <v>-131095000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136848234</v>
      </c>
      <c r="F32" s="21"/>
      <c r="G32" s="19"/>
      <c r="H32" s="20"/>
      <c r="I32" s="22">
        <v>11951766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-86540</v>
      </c>
      <c r="D35" s="19">
        <v>-30350</v>
      </c>
      <c r="E35" s="20">
        <v>-5523563</v>
      </c>
      <c r="F35" s="21">
        <v>-74424999</v>
      </c>
      <c r="G35" s="19">
        <v>-74424999</v>
      </c>
      <c r="H35" s="20">
        <v>-80930994</v>
      </c>
      <c r="I35" s="22">
        <v>-125133639</v>
      </c>
      <c r="J35" s="23">
        <v>-47000000</v>
      </c>
      <c r="K35" s="19"/>
      <c r="L35" s="20"/>
    </row>
    <row r="36" spans="1:12" ht="13.5">
      <c r="A36" s="25" t="s">
        <v>43</v>
      </c>
      <c r="B36" s="26"/>
      <c r="C36" s="27">
        <f>SUM(C31:C35)</f>
        <v>-86540</v>
      </c>
      <c r="D36" s="27">
        <f aca="true" t="shared" si="2" ref="D36:L36">SUM(D31:D35)</f>
        <v>-30350</v>
      </c>
      <c r="E36" s="28">
        <f t="shared" si="2"/>
        <v>131324671</v>
      </c>
      <c r="F36" s="29">
        <f t="shared" si="2"/>
        <v>-74424999</v>
      </c>
      <c r="G36" s="27">
        <f t="shared" si="2"/>
        <v>-74424999</v>
      </c>
      <c r="H36" s="28">
        <f t="shared" si="2"/>
        <v>-80930994</v>
      </c>
      <c r="I36" s="30">
        <f t="shared" si="2"/>
        <v>-113181873</v>
      </c>
      <c r="J36" s="31">
        <f t="shared" si="2"/>
        <v>-47000000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19680568</v>
      </c>
      <c r="D38" s="33">
        <f aca="true" t="shared" si="3" ref="D38:L38">+D17+D27+D36</f>
        <v>25953117</v>
      </c>
      <c r="E38" s="34">
        <f t="shared" si="3"/>
        <v>154177068</v>
      </c>
      <c r="F38" s="35">
        <f t="shared" si="3"/>
        <v>2413734</v>
      </c>
      <c r="G38" s="33">
        <f t="shared" si="3"/>
        <v>2413734</v>
      </c>
      <c r="H38" s="34">
        <f t="shared" si="3"/>
        <v>-30037823</v>
      </c>
      <c r="I38" s="36">
        <f t="shared" si="3"/>
        <v>16619480</v>
      </c>
      <c r="J38" s="37">
        <f t="shared" si="3"/>
        <v>-67267719</v>
      </c>
      <c r="K38" s="33">
        <f t="shared" si="3"/>
        <v>86147234</v>
      </c>
      <c r="L38" s="34">
        <f t="shared" si="3"/>
        <v>90664776</v>
      </c>
    </row>
    <row r="39" spans="1:12" ht="13.5">
      <c r="A39" s="24" t="s">
        <v>45</v>
      </c>
      <c r="B39" s="18" t="s">
        <v>46</v>
      </c>
      <c r="C39" s="33">
        <v>805131</v>
      </c>
      <c r="D39" s="33">
        <v>20485699</v>
      </c>
      <c r="E39" s="34"/>
      <c r="F39" s="35">
        <v>80999301</v>
      </c>
      <c r="G39" s="33">
        <v>80999301</v>
      </c>
      <c r="H39" s="34">
        <v>30288980</v>
      </c>
      <c r="I39" s="36">
        <v>158396174</v>
      </c>
      <c r="J39" s="37">
        <v>98099700</v>
      </c>
      <c r="K39" s="33">
        <v>30831981</v>
      </c>
      <c r="L39" s="34">
        <v>116979215</v>
      </c>
    </row>
    <row r="40" spans="1:12" ht="13.5">
      <c r="A40" s="43" t="s">
        <v>47</v>
      </c>
      <c r="B40" s="44" t="s">
        <v>46</v>
      </c>
      <c r="C40" s="45">
        <v>20485699</v>
      </c>
      <c r="D40" s="45">
        <v>46438816</v>
      </c>
      <c r="E40" s="46">
        <v>154177068</v>
      </c>
      <c r="F40" s="47">
        <v>83413035</v>
      </c>
      <c r="G40" s="45">
        <v>83413035</v>
      </c>
      <c r="H40" s="46">
        <v>251157</v>
      </c>
      <c r="I40" s="48">
        <v>175015654</v>
      </c>
      <c r="J40" s="49">
        <v>30831981</v>
      </c>
      <c r="K40" s="45">
        <v>116979215</v>
      </c>
      <c r="L40" s="46">
        <v>207643991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190356831</v>
      </c>
      <c r="D6" s="19">
        <v>247297084</v>
      </c>
      <c r="E6" s="20">
        <v>297473809</v>
      </c>
      <c r="F6" s="21">
        <v>253778400</v>
      </c>
      <c r="G6" s="19">
        <v>253778400</v>
      </c>
      <c r="H6" s="20">
        <v>206693344</v>
      </c>
      <c r="I6" s="22">
        <v>183827882</v>
      </c>
      <c r="J6" s="23">
        <v>314434316</v>
      </c>
      <c r="K6" s="19">
        <v>330365679</v>
      </c>
      <c r="L6" s="20">
        <v>358996379</v>
      </c>
    </row>
    <row r="7" spans="1:12" ht="13.5">
      <c r="A7" s="24" t="s">
        <v>19</v>
      </c>
      <c r="B7" s="18"/>
      <c r="C7" s="19">
        <v>743073705</v>
      </c>
      <c r="D7" s="19">
        <v>727377040</v>
      </c>
      <c r="E7" s="20">
        <v>776456535</v>
      </c>
      <c r="F7" s="21">
        <v>1479214850</v>
      </c>
      <c r="G7" s="19">
        <v>1479214651</v>
      </c>
      <c r="H7" s="20">
        <v>980563246</v>
      </c>
      <c r="I7" s="22">
        <v>891850343</v>
      </c>
      <c r="J7" s="23">
        <v>1594557363</v>
      </c>
      <c r="K7" s="19">
        <v>1661826036</v>
      </c>
      <c r="L7" s="20">
        <v>1753323753</v>
      </c>
    </row>
    <row r="8" spans="1:12" ht="13.5">
      <c r="A8" s="24" t="s">
        <v>20</v>
      </c>
      <c r="B8" s="18"/>
      <c r="C8" s="19">
        <v>124400458</v>
      </c>
      <c r="D8" s="19">
        <v>59915077</v>
      </c>
      <c r="E8" s="20">
        <v>63831785</v>
      </c>
      <c r="F8" s="21">
        <v>111977800</v>
      </c>
      <c r="G8" s="19">
        <v>111977800</v>
      </c>
      <c r="H8" s="20">
        <v>183771483</v>
      </c>
      <c r="I8" s="22">
        <v>84229101</v>
      </c>
      <c r="J8" s="23">
        <v>166959104</v>
      </c>
      <c r="K8" s="19">
        <v>177216543</v>
      </c>
      <c r="L8" s="20">
        <v>187148893</v>
      </c>
    </row>
    <row r="9" spans="1:12" ht="13.5">
      <c r="A9" s="24" t="s">
        <v>21</v>
      </c>
      <c r="B9" s="18" t="s">
        <v>22</v>
      </c>
      <c r="C9" s="19">
        <v>431582767</v>
      </c>
      <c r="D9" s="19">
        <v>413120293</v>
      </c>
      <c r="E9" s="20">
        <v>353762405</v>
      </c>
      <c r="F9" s="21">
        <v>351271000</v>
      </c>
      <c r="G9" s="19">
        <v>351271000</v>
      </c>
      <c r="H9" s="20">
        <v>349626100</v>
      </c>
      <c r="I9" s="22">
        <v>381369596</v>
      </c>
      <c r="J9" s="23">
        <v>359968000</v>
      </c>
      <c r="K9" s="19">
        <v>397506000</v>
      </c>
      <c r="L9" s="20">
        <v>431143000</v>
      </c>
    </row>
    <row r="10" spans="1:12" ht="13.5">
      <c r="A10" s="24" t="s">
        <v>23</v>
      </c>
      <c r="B10" s="18" t="s">
        <v>22</v>
      </c>
      <c r="C10" s="19">
        <v>3800000</v>
      </c>
      <c r="D10" s="19">
        <v>830064</v>
      </c>
      <c r="E10" s="20">
        <v>89493000</v>
      </c>
      <c r="F10" s="21">
        <v>134616000</v>
      </c>
      <c r="G10" s="19">
        <v>122646000</v>
      </c>
      <c r="H10" s="20">
        <v>125888900</v>
      </c>
      <c r="I10" s="22">
        <v>94162000</v>
      </c>
      <c r="J10" s="23">
        <v>178040697</v>
      </c>
      <c r="K10" s="19">
        <v>139251000</v>
      </c>
      <c r="L10" s="20">
        <v>144749000</v>
      </c>
    </row>
    <row r="11" spans="1:12" ht="13.5">
      <c r="A11" s="24" t="s">
        <v>24</v>
      </c>
      <c r="B11" s="18"/>
      <c r="C11" s="19">
        <v>57067891</v>
      </c>
      <c r="D11" s="19">
        <v>91202405</v>
      </c>
      <c r="E11" s="20">
        <v>138480734</v>
      </c>
      <c r="F11" s="21">
        <v>2108000</v>
      </c>
      <c r="G11" s="19">
        <v>2108000</v>
      </c>
      <c r="H11" s="20">
        <v>106137</v>
      </c>
      <c r="I11" s="22">
        <v>170467245</v>
      </c>
      <c r="J11" s="23">
        <v>83442173</v>
      </c>
      <c r="K11" s="19">
        <v>78198377</v>
      </c>
      <c r="L11" s="20">
        <v>73137486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-1348276314</v>
      </c>
      <c r="D14" s="19">
        <v>-1373779285</v>
      </c>
      <c r="E14" s="20">
        <v>-1591879200</v>
      </c>
      <c r="F14" s="21">
        <v>-2139197011</v>
      </c>
      <c r="G14" s="19">
        <v>-2064572004</v>
      </c>
      <c r="H14" s="20">
        <v>-1643635670</v>
      </c>
      <c r="I14" s="22">
        <v>-1528822807</v>
      </c>
      <c r="J14" s="23">
        <v>-2473764367</v>
      </c>
      <c r="K14" s="19">
        <v>-2632818186</v>
      </c>
      <c r="L14" s="20">
        <v>-2786736962</v>
      </c>
    </row>
    <row r="15" spans="1:12" ht="13.5">
      <c r="A15" s="24" t="s">
        <v>28</v>
      </c>
      <c r="B15" s="18"/>
      <c r="C15" s="19">
        <v>-34448853</v>
      </c>
      <c r="D15" s="19">
        <v>-43778999</v>
      </c>
      <c r="E15" s="20">
        <v>-33862799</v>
      </c>
      <c r="F15" s="21">
        <v>-14181004</v>
      </c>
      <c r="G15" s="19">
        <v>-14181001</v>
      </c>
      <c r="H15" s="20">
        <v>-7525329</v>
      </c>
      <c r="I15" s="22">
        <v>-43954964</v>
      </c>
      <c r="J15" s="23">
        <v>-11000000</v>
      </c>
      <c r="K15" s="19">
        <v>-11000000</v>
      </c>
      <c r="L15" s="20">
        <v>-11000000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167556485</v>
      </c>
      <c r="D17" s="27">
        <f aca="true" t="shared" si="0" ref="D17:L17">SUM(D6:D16)</f>
        <v>122183679</v>
      </c>
      <c r="E17" s="28">
        <f t="shared" si="0"/>
        <v>93756269</v>
      </c>
      <c r="F17" s="29">
        <f t="shared" si="0"/>
        <v>179588035</v>
      </c>
      <c r="G17" s="27">
        <f t="shared" si="0"/>
        <v>242242846</v>
      </c>
      <c r="H17" s="30">
        <f t="shared" si="0"/>
        <v>195488211</v>
      </c>
      <c r="I17" s="29">
        <f t="shared" si="0"/>
        <v>233128396</v>
      </c>
      <c r="J17" s="31">
        <f t="shared" si="0"/>
        <v>212637286</v>
      </c>
      <c r="K17" s="27">
        <f t="shared" si="0"/>
        <v>140545449</v>
      </c>
      <c r="L17" s="28">
        <f t="shared" si="0"/>
        <v>150761549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1894980</v>
      </c>
      <c r="D21" s="19">
        <v>5105345</v>
      </c>
      <c r="E21" s="20">
        <v>17830596</v>
      </c>
      <c r="F21" s="38"/>
      <c r="G21" s="39"/>
      <c r="H21" s="40"/>
      <c r="I21" s="22">
        <v>3997088</v>
      </c>
      <c r="J21" s="41"/>
      <c r="K21" s="39"/>
      <c r="L21" s="40"/>
    </row>
    <row r="22" spans="1:12" ht="13.5">
      <c r="A22" s="24" t="s">
        <v>33</v>
      </c>
      <c r="B22" s="18"/>
      <c r="C22" s="19">
        <v>22214</v>
      </c>
      <c r="D22" s="39"/>
      <c r="E22" s="40"/>
      <c r="F22" s="21">
        <v>27996</v>
      </c>
      <c r="G22" s="19">
        <v>28000</v>
      </c>
      <c r="H22" s="20">
        <v>-513081</v>
      </c>
      <c r="I22" s="22"/>
      <c r="J22" s="23"/>
      <c r="K22" s="19"/>
      <c r="L22" s="20"/>
    </row>
    <row r="23" spans="1:12" ht="13.5">
      <c r="A23" s="24" t="s">
        <v>34</v>
      </c>
      <c r="B23" s="18"/>
      <c r="C23" s="39">
        <v>-7638592</v>
      </c>
      <c r="D23" s="19">
        <v>-1780924</v>
      </c>
      <c r="E23" s="20">
        <v>-15000000</v>
      </c>
      <c r="F23" s="38">
        <v>-500004</v>
      </c>
      <c r="G23" s="39">
        <v>-500000</v>
      </c>
      <c r="H23" s="40">
        <v>-1382276</v>
      </c>
      <c r="I23" s="22">
        <v>-2</v>
      </c>
      <c r="J23" s="41"/>
      <c r="K23" s="39"/>
      <c r="L23" s="40"/>
    </row>
    <row r="24" spans="1:12" ht="13.5">
      <c r="A24" s="24" t="s">
        <v>35</v>
      </c>
      <c r="B24" s="18"/>
      <c r="C24" s="19">
        <v>2313501</v>
      </c>
      <c r="D24" s="19"/>
      <c r="E24" s="20">
        <v>-1895357</v>
      </c>
      <c r="F24" s="21">
        <v>-500004</v>
      </c>
      <c r="G24" s="19">
        <v>-500002</v>
      </c>
      <c r="H24" s="20">
        <v>1503</v>
      </c>
      <c r="I24" s="22">
        <v>-2366707</v>
      </c>
      <c r="J24" s="23">
        <v>10000000</v>
      </c>
      <c r="K24" s="19">
        <v>10000000</v>
      </c>
      <c r="L24" s="20">
        <v>10000000</v>
      </c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-132756621</v>
      </c>
      <c r="D26" s="19">
        <v>-96128268</v>
      </c>
      <c r="E26" s="20">
        <v>-92874676</v>
      </c>
      <c r="F26" s="21">
        <v>-144615900</v>
      </c>
      <c r="G26" s="19">
        <v>-173941000</v>
      </c>
      <c r="H26" s="20">
        <v>-97900329</v>
      </c>
      <c r="I26" s="22">
        <v>-150049458</v>
      </c>
      <c r="J26" s="23">
        <v>-213588949</v>
      </c>
      <c r="K26" s="19">
        <v>-134538449</v>
      </c>
      <c r="L26" s="20">
        <v>-139761550</v>
      </c>
    </row>
    <row r="27" spans="1:12" ht="13.5">
      <c r="A27" s="25" t="s">
        <v>37</v>
      </c>
      <c r="B27" s="26"/>
      <c r="C27" s="27">
        <f>SUM(C21:C26)</f>
        <v>-136164518</v>
      </c>
      <c r="D27" s="27">
        <f aca="true" t="shared" si="1" ref="D27:L27">SUM(D21:D26)</f>
        <v>-92803847</v>
      </c>
      <c r="E27" s="28">
        <f t="shared" si="1"/>
        <v>-91939437</v>
      </c>
      <c r="F27" s="29">
        <f t="shared" si="1"/>
        <v>-145587912</v>
      </c>
      <c r="G27" s="27">
        <f t="shared" si="1"/>
        <v>-174913002</v>
      </c>
      <c r="H27" s="28">
        <f t="shared" si="1"/>
        <v>-99794183</v>
      </c>
      <c r="I27" s="30">
        <f t="shared" si="1"/>
        <v>-148419079</v>
      </c>
      <c r="J27" s="31">
        <f t="shared" si="1"/>
        <v>-203588949</v>
      </c>
      <c r="K27" s="27">
        <f t="shared" si="1"/>
        <v>-124538449</v>
      </c>
      <c r="L27" s="28">
        <f t="shared" si="1"/>
        <v>-129761550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>
        <v>-40100000</v>
      </c>
      <c r="E32" s="20"/>
      <c r="F32" s="21"/>
      <c r="G32" s="19"/>
      <c r="H32" s="20">
        <v>-10606009</v>
      </c>
      <c r="I32" s="22"/>
      <c r="J32" s="23">
        <v>30000000</v>
      </c>
      <c r="K32" s="19"/>
      <c r="L32" s="20"/>
    </row>
    <row r="33" spans="1:12" ht="13.5">
      <c r="A33" s="24" t="s">
        <v>41</v>
      </c>
      <c r="B33" s="18"/>
      <c r="C33" s="19">
        <v>-23026610</v>
      </c>
      <c r="D33" s="19">
        <v>6269012</v>
      </c>
      <c r="E33" s="20">
        <v>6361600</v>
      </c>
      <c r="F33" s="21">
        <v>2000004</v>
      </c>
      <c r="G33" s="39">
        <v>2000001</v>
      </c>
      <c r="H33" s="40">
        <v>-6017290</v>
      </c>
      <c r="I33" s="42">
        <v>-5184269</v>
      </c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-17003821</v>
      </c>
      <c r="D35" s="19">
        <v>-14706487</v>
      </c>
      <c r="E35" s="20">
        <v>-13109542</v>
      </c>
      <c r="F35" s="21">
        <v>-16000000</v>
      </c>
      <c r="G35" s="19">
        <v>-16000000</v>
      </c>
      <c r="H35" s="20">
        <v>-18683369</v>
      </c>
      <c r="I35" s="22">
        <v>-14561640</v>
      </c>
      <c r="J35" s="23">
        <v>-20000000</v>
      </c>
      <c r="K35" s="19">
        <v>-20000000</v>
      </c>
      <c r="L35" s="20">
        <v>-20000000</v>
      </c>
    </row>
    <row r="36" spans="1:12" ht="13.5">
      <c r="A36" s="25" t="s">
        <v>43</v>
      </c>
      <c r="B36" s="26"/>
      <c r="C36" s="27">
        <f>SUM(C31:C35)</f>
        <v>-40030431</v>
      </c>
      <c r="D36" s="27">
        <f aca="true" t="shared" si="2" ref="D36:L36">SUM(D31:D35)</f>
        <v>-48537475</v>
      </c>
      <c r="E36" s="28">
        <f t="shared" si="2"/>
        <v>-6747942</v>
      </c>
      <c r="F36" s="29">
        <f t="shared" si="2"/>
        <v>-13999996</v>
      </c>
      <c r="G36" s="27">
        <f t="shared" si="2"/>
        <v>-13999999</v>
      </c>
      <c r="H36" s="28">
        <f t="shared" si="2"/>
        <v>-35306668</v>
      </c>
      <c r="I36" s="30">
        <f t="shared" si="2"/>
        <v>-19745909</v>
      </c>
      <c r="J36" s="31">
        <f t="shared" si="2"/>
        <v>10000000</v>
      </c>
      <c r="K36" s="27">
        <f t="shared" si="2"/>
        <v>-20000000</v>
      </c>
      <c r="L36" s="28">
        <f t="shared" si="2"/>
        <v>-20000000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-8638464</v>
      </c>
      <c r="D38" s="33">
        <f aca="true" t="shared" si="3" ref="D38:L38">+D17+D27+D36</f>
        <v>-19157643</v>
      </c>
      <c r="E38" s="34">
        <f t="shared" si="3"/>
        <v>-4931110</v>
      </c>
      <c r="F38" s="35">
        <f t="shared" si="3"/>
        <v>20000127</v>
      </c>
      <c r="G38" s="33">
        <f t="shared" si="3"/>
        <v>53329845</v>
      </c>
      <c r="H38" s="34">
        <f t="shared" si="3"/>
        <v>60387360</v>
      </c>
      <c r="I38" s="36">
        <f t="shared" si="3"/>
        <v>64963408</v>
      </c>
      <c r="J38" s="37">
        <f t="shared" si="3"/>
        <v>19048337</v>
      </c>
      <c r="K38" s="33">
        <f t="shared" si="3"/>
        <v>-3993000</v>
      </c>
      <c r="L38" s="34">
        <f t="shared" si="3"/>
        <v>999999</v>
      </c>
    </row>
    <row r="39" spans="1:12" ht="13.5">
      <c r="A39" s="24" t="s">
        <v>45</v>
      </c>
      <c r="B39" s="18" t="s">
        <v>46</v>
      </c>
      <c r="C39" s="33">
        <v>58296126</v>
      </c>
      <c r="D39" s="33">
        <v>49657662</v>
      </c>
      <c r="E39" s="34">
        <v>30500019</v>
      </c>
      <c r="F39" s="35">
        <v>60000000</v>
      </c>
      <c r="G39" s="33">
        <v>25569000</v>
      </c>
      <c r="H39" s="34">
        <v>31075842</v>
      </c>
      <c r="I39" s="36">
        <v>25568909</v>
      </c>
      <c r="J39" s="37">
        <v>20944658</v>
      </c>
      <c r="K39" s="33">
        <v>39992996</v>
      </c>
      <c r="L39" s="34">
        <v>35999996</v>
      </c>
    </row>
    <row r="40" spans="1:12" ht="13.5">
      <c r="A40" s="43" t="s">
        <v>47</v>
      </c>
      <c r="B40" s="44" t="s">
        <v>46</v>
      </c>
      <c r="C40" s="45">
        <v>49657662</v>
      </c>
      <c r="D40" s="45">
        <v>30500019</v>
      </c>
      <c r="E40" s="46">
        <v>25568909</v>
      </c>
      <c r="F40" s="47">
        <v>80000129</v>
      </c>
      <c r="G40" s="45">
        <v>78898845</v>
      </c>
      <c r="H40" s="46"/>
      <c r="I40" s="48">
        <v>90532317</v>
      </c>
      <c r="J40" s="49">
        <v>39992996</v>
      </c>
      <c r="K40" s="45">
        <v>35999996</v>
      </c>
      <c r="L40" s="46">
        <v>36999995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9114693</v>
      </c>
      <c r="D6" s="19">
        <v>15015753</v>
      </c>
      <c r="E6" s="20">
        <v>18748748</v>
      </c>
      <c r="F6" s="21">
        <v>14371775</v>
      </c>
      <c r="G6" s="19">
        <v>14371775</v>
      </c>
      <c r="H6" s="20">
        <v>16772407</v>
      </c>
      <c r="I6" s="22">
        <v>18007407</v>
      </c>
      <c r="J6" s="23">
        <v>18353500</v>
      </c>
      <c r="K6" s="19">
        <v>19455240</v>
      </c>
      <c r="L6" s="20">
        <v>20622554</v>
      </c>
    </row>
    <row r="7" spans="1:12" ht="13.5">
      <c r="A7" s="24" t="s">
        <v>19</v>
      </c>
      <c r="B7" s="18"/>
      <c r="C7" s="19">
        <v>50124533</v>
      </c>
      <c r="D7" s="19">
        <v>67221837</v>
      </c>
      <c r="E7" s="20">
        <v>80546265</v>
      </c>
      <c r="F7" s="21">
        <v>62227842</v>
      </c>
      <c r="G7" s="19">
        <v>62227842</v>
      </c>
      <c r="H7" s="20">
        <v>53056220</v>
      </c>
      <c r="I7" s="22">
        <v>68380849</v>
      </c>
      <c r="J7" s="23">
        <v>80539244</v>
      </c>
      <c r="K7" s="19">
        <v>85371608</v>
      </c>
      <c r="L7" s="20">
        <v>90493903</v>
      </c>
    </row>
    <row r="8" spans="1:12" ht="13.5">
      <c r="A8" s="24" t="s">
        <v>20</v>
      </c>
      <c r="B8" s="18"/>
      <c r="C8" s="19">
        <v>11694822</v>
      </c>
      <c r="D8" s="19">
        <v>3223911</v>
      </c>
      <c r="E8" s="20">
        <v>4091580</v>
      </c>
      <c r="F8" s="21">
        <v>17533362</v>
      </c>
      <c r="G8" s="19">
        <v>17533362</v>
      </c>
      <c r="H8" s="20">
        <v>306433360</v>
      </c>
      <c r="I8" s="22">
        <v>12609180</v>
      </c>
      <c r="J8" s="23">
        <v>15790491</v>
      </c>
      <c r="K8" s="19">
        <v>16737911</v>
      </c>
      <c r="L8" s="20">
        <v>17742185</v>
      </c>
    </row>
    <row r="9" spans="1:12" ht="13.5">
      <c r="A9" s="24" t="s">
        <v>21</v>
      </c>
      <c r="B9" s="18" t="s">
        <v>22</v>
      </c>
      <c r="C9" s="19">
        <v>89957286</v>
      </c>
      <c r="D9" s="19">
        <v>91029233</v>
      </c>
      <c r="E9" s="20">
        <v>94882000</v>
      </c>
      <c r="F9" s="21">
        <v>97894000</v>
      </c>
      <c r="G9" s="19">
        <v>97894000</v>
      </c>
      <c r="H9" s="20">
        <v>88628182</v>
      </c>
      <c r="I9" s="22">
        <v>91462001</v>
      </c>
      <c r="J9" s="23">
        <v>108592000</v>
      </c>
      <c r="K9" s="19">
        <v>113304460</v>
      </c>
      <c r="L9" s="20">
        <v>120102728</v>
      </c>
    </row>
    <row r="10" spans="1:12" ht="13.5">
      <c r="A10" s="24" t="s">
        <v>23</v>
      </c>
      <c r="B10" s="18" t="s">
        <v>22</v>
      </c>
      <c r="C10" s="19">
        <v>25512099</v>
      </c>
      <c r="D10" s="19">
        <v>26925000</v>
      </c>
      <c r="E10" s="20">
        <v>57367000</v>
      </c>
      <c r="F10" s="21">
        <v>29725340</v>
      </c>
      <c r="G10" s="19">
        <v>29725340</v>
      </c>
      <c r="H10" s="20"/>
      <c r="I10" s="22">
        <v>80925000</v>
      </c>
      <c r="J10" s="23">
        <v>48419600</v>
      </c>
      <c r="K10" s="19">
        <v>29906800</v>
      </c>
      <c r="L10" s="20">
        <v>37349050</v>
      </c>
    </row>
    <row r="11" spans="1:12" ht="13.5">
      <c r="A11" s="24" t="s">
        <v>24</v>
      </c>
      <c r="B11" s="18"/>
      <c r="C11" s="19">
        <v>631190</v>
      </c>
      <c r="D11" s="19">
        <v>785807</v>
      </c>
      <c r="E11" s="20">
        <v>896744</v>
      </c>
      <c r="F11" s="21">
        <v>21132390</v>
      </c>
      <c r="G11" s="19">
        <v>21132390</v>
      </c>
      <c r="H11" s="20">
        <v>3066016</v>
      </c>
      <c r="I11" s="22">
        <v>915117</v>
      </c>
      <c r="J11" s="23">
        <v>1092972</v>
      </c>
      <c r="K11" s="19">
        <v>1158554</v>
      </c>
      <c r="L11" s="20">
        <v>1228066</v>
      </c>
    </row>
    <row r="12" spans="1:12" ht="13.5">
      <c r="A12" s="24" t="s">
        <v>25</v>
      </c>
      <c r="B12" s="18"/>
      <c r="C12" s="19"/>
      <c r="D12" s="19"/>
      <c r="E12" s="20"/>
      <c r="F12" s="21">
        <v>2019</v>
      </c>
      <c r="G12" s="19">
        <v>2019</v>
      </c>
      <c r="H12" s="20"/>
      <c r="I12" s="22">
        <v>2413</v>
      </c>
      <c r="J12" s="23">
        <v>51975000</v>
      </c>
      <c r="K12" s="19">
        <v>55093500</v>
      </c>
      <c r="L12" s="20">
        <v>58399110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-127701606</v>
      </c>
      <c r="D14" s="19">
        <v>-164184991</v>
      </c>
      <c r="E14" s="20">
        <v>-216698528</v>
      </c>
      <c r="F14" s="21">
        <v>-271004138</v>
      </c>
      <c r="G14" s="19">
        <v>-271004138</v>
      </c>
      <c r="H14" s="20">
        <v>-425187090</v>
      </c>
      <c r="I14" s="22">
        <v>-213881847</v>
      </c>
      <c r="J14" s="23">
        <v>-271480597</v>
      </c>
      <c r="K14" s="19">
        <v>-288807713</v>
      </c>
      <c r="L14" s="20">
        <v>-307248175</v>
      </c>
    </row>
    <row r="15" spans="1:12" ht="13.5">
      <c r="A15" s="24" t="s">
        <v>28</v>
      </c>
      <c r="B15" s="18"/>
      <c r="C15" s="19">
        <v>-11033967</v>
      </c>
      <c r="D15" s="19">
        <v>-9101894</v>
      </c>
      <c r="E15" s="20">
        <v>-4379493</v>
      </c>
      <c r="F15" s="21">
        <v>-2150027</v>
      </c>
      <c r="G15" s="19">
        <v>-2150027</v>
      </c>
      <c r="H15" s="20"/>
      <c r="I15" s="22">
        <v>-866729</v>
      </c>
      <c r="J15" s="23">
        <v>-4150000</v>
      </c>
      <c r="K15" s="19">
        <v>-4399000</v>
      </c>
      <c r="L15" s="20">
        <v>-4662940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>
        <v>-371000</v>
      </c>
      <c r="K16" s="19"/>
      <c r="L16" s="20"/>
    </row>
    <row r="17" spans="1:12" ht="13.5">
      <c r="A17" s="25" t="s">
        <v>30</v>
      </c>
      <c r="B17" s="26"/>
      <c r="C17" s="27">
        <f>SUM(C6:C16)</f>
        <v>48299050</v>
      </c>
      <c r="D17" s="27">
        <f aca="true" t="shared" si="0" ref="D17:L17">SUM(D6:D16)</f>
        <v>30914656</v>
      </c>
      <c r="E17" s="28">
        <f t="shared" si="0"/>
        <v>35454316</v>
      </c>
      <c r="F17" s="29">
        <f t="shared" si="0"/>
        <v>-30267437</v>
      </c>
      <c r="G17" s="27">
        <f t="shared" si="0"/>
        <v>-30267437</v>
      </c>
      <c r="H17" s="30">
        <f t="shared" si="0"/>
        <v>42769095</v>
      </c>
      <c r="I17" s="29">
        <f t="shared" si="0"/>
        <v>57553391</v>
      </c>
      <c r="J17" s="31">
        <f t="shared" si="0"/>
        <v>48761210</v>
      </c>
      <c r="K17" s="27">
        <f t="shared" si="0"/>
        <v>27821360</v>
      </c>
      <c r="L17" s="28">
        <f t="shared" si="0"/>
        <v>34026481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505824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>
        <v>50000</v>
      </c>
      <c r="G22" s="19">
        <v>50000</v>
      </c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-24451</v>
      </c>
      <c r="D24" s="19">
        <v>-17457</v>
      </c>
      <c r="E24" s="20">
        <v>-24907</v>
      </c>
      <c r="F24" s="21"/>
      <c r="G24" s="19"/>
      <c r="H24" s="20"/>
      <c r="I24" s="22">
        <v>370836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-25512099</v>
      </c>
      <c r="D26" s="19">
        <v>-28320114</v>
      </c>
      <c r="E26" s="20">
        <v>-42634844</v>
      </c>
      <c r="F26" s="21">
        <v>-29725340</v>
      </c>
      <c r="G26" s="19">
        <v>-29725340</v>
      </c>
      <c r="H26" s="20">
        <v>-43394343</v>
      </c>
      <c r="I26" s="22">
        <v>-62807153</v>
      </c>
      <c r="J26" s="23">
        <v>-48419601</v>
      </c>
      <c r="K26" s="19">
        <v>-29000000</v>
      </c>
      <c r="L26" s="20">
        <v>-29000000</v>
      </c>
    </row>
    <row r="27" spans="1:12" ht="13.5">
      <c r="A27" s="25" t="s">
        <v>37</v>
      </c>
      <c r="B27" s="26"/>
      <c r="C27" s="27">
        <f>SUM(C21:C26)</f>
        <v>-25536550</v>
      </c>
      <c r="D27" s="27">
        <f aca="true" t="shared" si="1" ref="D27:L27">SUM(D21:D26)</f>
        <v>-28337571</v>
      </c>
      <c r="E27" s="28">
        <f t="shared" si="1"/>
        <v>-42659751</v>
      </c>
      <c r="F27" s="29">
        <f t="shared" si="1"/>
        <v>-29675340</v>
      </c>
      <c r="G27" s="27">
        <f t="shared" si="1"/>
        <v>-29675340</v>
      </c>
      <c r="H27" s="28">
        <f t="shared" si="1"/>
        <v>-43394343</v>
      </c>
      <c r="I27" s="30">
        <f t="shared" si="1"/>
        <v>-61930493</v>
      </c>
      <c r="J27" s="31">
        <f t="shared" si="1"/>
        <v>-48419601</v>
      </c>
      <c r="K27" s="27">
        <f t="shared" si="1"/>
        <v>-29000000</v>
      </c>
      <c r="L27" s="28">
        <f t="shared" si="1"/>
        <v>-29000000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1891218</v>
      </c>
      <c r="D35" s="19">
        <v>-2959215</v>
      </c>
      <c r="E35" s="20">
        <v>-1991168</v>
      </c>
      <c r="F35" s="21">
        <v>-2849973</v>
      </c>
      <c r="G35" s="19">
        <v>-2849973</v>
      </c>
      <c r="H35" s="20"/>
      <c r="I35" s="22">
        <v>1091259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1891218</v>
      </c>
      <c r="D36" s="27">
        <f aca="true" t="shared" si="2" ref="D36:L36">SUM(D31:D35)</f>
        <v>-2959215</v>
      </c>
      <c r="E36" s="28">
        <f t="shared" si="2"/>
        <v>-1991168</v>
      </c>
      <c r="F36" s="29">
        <f t="shared" si="2"/>
        <v>-2849973</v>
      </c>
      <c r="G36" s="27">
        <f t="shared" si="2"/>
        <v>-2849973</v>
      </c>
      <c r="H36" s="28">
        <f t="shared" si="2"/>
        <v>0</v>
      </c>
      <c r="I36" s="30">
        <f t="shared" si="2"/>
        <v>1091259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24653718</v>
      </c>
      <c r="D38" s="33">
        <f aca="true" t="shared" si="3" ref="D38:L38">+D17+D27+D36</f>
        <v>-382130</v>
      </c>
      <c r="E38" s="34">
        <f t="shared" si="3"/>
        <v>-9196603</v>
      </c>
      <c r="F38" s="35">
        <f t="shared" si="3"/>
        <v>-62792750</v>
      </c>
      <c r="G38" s="33">
        <f t="shared" si="3"/>
        <v>-62792750</v>
      </c>
      <c r="H38" s="34">
        <f t="shared" si="3"/>
        <v>-625248</v>
      </c>
      <c r="I38" s="36">
        <f t="shared" si="3"/>
        <v>-3285843</v>
      </c>
      <c r="J38" s="37">
        <f t="shared" si="3"/>
        <v>341609</v>
      </c>
      <c r="K38" s="33">
        <f t="shared" si="3"/>
        <v>-1178640</v>
      </c>
      <c r="L38" s="34">
        <f t="shared" si="3"/>
        <v>5026481</v>
      </c>
    </row>
    <row r="39" spans="1:12" ht="13.5">
      <c r="A39" s="24" t="s">
        <v>45</v>
      </c>
      <c r="B39" s="18" t="s">
        <v>46</v>
      </c>
      <c r="C39" s="33">
        <v>-10598653</v>
      </c>
      <c r="D39" s="33">
        <v>14055065</v>
      </c>
      <c r="E39" s="34">
        <v>13672965</v>
      </c>
      <c r="F39" s="35">
        <v>-9341000</v>
      </c>
      <c r="G39" s="33">
        <v>-9341000</v>
      </c>
      <c r="H39" s="34">
        <v>655122</v>
      </c>
      <c r="I39" s="36">
        <v>3945433</v>
      </c>
      <c r="J39" s="37">
        <v>9521120</v>
      </c>
      <c r="K39" s="33">
        <v>9862730</v>
      </c>
      <c r="L39" s="34">
        <v>8684090</v>
      </c>
    </row>
    <row r="40" spans="1:12" ht="13.5">
      <c r="A40" s="43" t="s">
        <v>47</v>
      </c>
      <c r="B40" s="44" t="s">
        <v>46</v>
      </c>
      <c r="C40" s="45">
        <v>14055065</v>
      </c>
      <c r="D40" s="45">
        <v>13672935</v>
      </c>
      <c r="E40" s="46">
        <v>4476362</v>
      </c>
      <c r="F40" s="47">
        <v>-72133750</v>
      </c>
      <c r="G40" s="45">
        <v>-72133750</v>
      </c>
      <c r="H40" s="46"/>
      <c r="I40" s="48">
        <v>659590</v>
      </c>
      <c r="J40" s="49">
        <v>9862730</v>
      </c>
      <c r="K40" s="45">
        <v>8684090</v>
      </c>
      <c r="L40" s="46">
        <v>13710571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>
        <v>144918470</v>
      </c>
      <c r="H6" s="20">
        <v>130132523</v>
      </c>
      <c r="I6" s="22">
        <v>128473433</v>
      </c>
      <c r="J6" s="23">
        <v>155887487</v>
      </c>
      <c r="K6" s="19">
        <v>161025611</v>
      </c>
      <c r="L6" s="20">
        <v>170043044</v>
      </c>
    </row>
    <row r="7" spans="1:12" ht="13.5">
      <c r="A7" s="24" t="s">
        <v>19</v>
      </c>
      <c r="B7" s="18"/>
      <c r="C7" s="19"/>
      <c r="D7" s="19"/>
      <c r="E7" s="20"/>
      <c r="F7" s="21"/>
      <c r="G7" s="19">
        <v>880662134</v>
      </c>
      <c r="H7" s="20">
        <v>843263000</v>
      </c>
      <c r="I7" s="22">
        <v>758115436</v>
      </c>
      <c r="J7" s="23">
        <v>787574199</v>
      </c>
      <c r="K7" s="19">
        <v>982407505</v>
      </c>
      <c r="L7" s="20">
        <v>1097175152</v>
      </c>
    </row>
    <row r="8" spans="1:12" ht="13.5">
      <c r="A8" s="24" t="s">
        <v>20</v>
      </c>
      <c r="B8" s="18"/>
      <c r="C8" s="19"/>
      <c r="D8" s="19"/>
      <c r="E8" s="20"/>
      <c r="F8" s="21"/>
      <c r="G8" s="19">
        <v>62004665</v>
      </c>
      <c r="H8" s="20">
        <v>110057008</v>
      </c>
      <c r="I8" s="22">
        <v>24355837</v>
      </c>
      <c r="J8" s="23">
        <v>59836276</v>
      </c>
      <c r="K8" s="19">
        <v>53822875</v>
      </c>
      <c r="L8" s="20">
        <v>56818815</v>
      </c>
    </row>
    <row r="9" spans="1:12" ht="13.5">
      <c r="A9" s="24" t="s">
        <v>21</v>
      </c>
      <c r="B9" s="18" t="s">
        <v>22</v>
      </c>
      <c r="C9" s="19"/>
      <c r="D9" s="19"/>
      <c r="E9" s="20"/>
      <c r="F9" s="21"/>
      <c r="G9" s="19">
        <v>199378000</v>
      </c>
      <c r="H9" s="20">
        <v>267173245</v>
      </c>
      <c r="I9" s="22">
        <v>275234818</v>
      </c>
      <c r="J9" s="23">
        <v>226889000</v>
      </c>
      <c r="K9" s="19">
        <v>243635300</v>
      </c>
      <c r="L9" s="20">
        <v>266837900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>
        <v>64910792</v>
      </c>
      <c r="H10" s="20">
        <v>107894669</v>
      </c>
      <c r="I10" s="22"/>
      <c r="J10" s="23">
        <v>117000000</v>
      </c>
      <c r="K10" s="19">
        <v>124458700</v>
      </c>
      <c r="L10" s="20">
        <v>88438100</v>
      </c>
    </row>
    <row r="11" spans="1:12" ht="13.5">
      <c r="A11" s="24" t="s">
        <v>24</v>
      </c>
      <c r="B11" s="18"/>
      <c r="C11" s="19"/>
      <c r="D11" s="19"/>
      <c r="E11" s="20"/>
      <c r="F11" s="21"/>
      <c r="G11" s="19">
        <v>23500000</v>
      </c>
      <c r="H11" s="20">
        <v>19806829</v>
      </c>
      <c r="I11" s="22">
        <v>27536353</v>
      </c>
      <c r="J11" s="23">
        <v>19079500</v>
      </c>
      <c r="K11" s="19">
        <v>27528176</v>
      </c>
      <c r="L11" s="20">
        <v>29069753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/>
      <c r="D14" s="19"/>
      <c r="E14" s="20"/>
      <c r="F14" s="21"/>
      <c r="G14" s="19">
        <v>-539486000</v>
      </c>
      <c r="H14" s="20">
        <v>-1249980064</v>
      </c>
      <c r="I14" s="22">
        <v>-1050635828</v>
      </c>
      <c r="J14" s="23">
        <v>-1404261541</v>
      </c>
      <c r="K14" s="19">
        <v>-1452399083</v>
      </c>
      <c r="L14" s="20">
        <v>-1551270397</v>
      </c>
    </row>
    <row r="15" spans="1:12" ht="13.5">
      <c r="A15" s="24" t="s">
        <v>28</v>
      </c>
      <c r="B15" s="18"/>
      <c r="C15" s="19"/>
      <c r="D15" s="19"/>
      <c r="E15" s="20"/>
      <c r="F15" s="21"/>
      <c r="G15" s="19">
        <v>-480151000</v>
      </c>
      <c r="H15" s="20"/>
      <c r="I15" s="22">
        <v>-6469275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-295754000</v>
      </c>
      <c r="H16" s="20">
        <v>-26484307</v>
      </c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0</v>
      </c>
      <c r="D17" s="27">
        <f aca="true" t="shared" si="0" ref="D17:L17">SUM(D6:D16)</f>
        <v>0</v>
      </c>
      <c r="E17" s="28">
        <f t="shared" si="0"/>
        <v>0</v>
      </c>
      <c r="F17" s="29">
        <f t="shared" si="0"/>
        <v>0</v>
      </c>
      <c r="G17" s="27">
        <f t="shared" si="0"/>
        <v>59983061</v>
      </c>
      <c r="H17" s="30">
        <f t="shared" si="0"/>
        <v>201862903</v>
      </c>
      <c r="I17" s="29">
        <f t="shared" si="0"/>
        <v>156610774</v>
      </c>
      <c r="J17" s="31">
        <f t="shared" si="0"/>
        <v>-37995079</v>
      </c>
      <c r="K17" s="27">
        <f t="shared" si="0"/>
        <v>140479084</v>
      </c>
      <c r="L17" s="28">
        <f t="shared" si="0"/>
        <v>157112367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>
        <v>-15431323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>
        <v>1001000</v>
      </c>
      <c r="I22" s="22">
        <v>-3794888</v>
      </c>
      <c r="J22" s="23">
        <v>24000000</v>
      </c>
      <c r="K22" s="19">
        <v>30000000</v>
      </c>
      <c r="L22" s="20">
        <v>25000000</v>
      </c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>
        <v>-1180</v>
      </c>
      <c r="I23" s="22"/>
      <c r="J23" s="41">
        <v>178000000</v>
      </c>
      <c r="K23" s="39">
        <v>155000000</v>
      </c>
      <c r="L23" s="40">
        <v>160000000</v>
      </c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>
        <v>-4019586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/>
      <c r="D26" s="19"/>
      <c r="E26" s="20"/>
      <c r="F26" s="21"/>
      <c r="G26" s="19">
        <v>-294040000</v>
      </c>
      <c r="H26" s="20">
        <v>-209671864</v>
      </c>
      <c r="I26" s="22">
        <v>-214725425</v>
      </c>
      <c r="J26" s="23">
        <v>-241497885</v>
      </c>
      <c r="K26" s="19">
        <v>-228739726</v>
      </c>
      <c r="L26" s="20">
        <v>-238419322</v>
      </c>
    </row>
    <row r="27" spans="1:12" ht="13.5">
      <c r="A27" s="25" t="s">
        <v>37</v>
      </c>
      <c r="B27" s="26"/>
      <c r="C27" s="27">
        <f>SUM(C21:C26)</f>
        <v>0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0</v>
      </c>
      <c r="G27" s="27">
        <f t="shared" si="1"/>
        <v>-294040000</v>
      </c>
      <c r="H27" s="28">
        <f t="shared" si="1"/>
        <v>-208672044</v>
      </c>
      <c r="I27" s="30">
        <f t="shared" si="1"/>
        <v>-237971222</v>
      </c>
      <c r="J27" s="31">
        <f t="shared" si="1"/>
        <v>-39497885</v>
      </c>
      <c r="K27" s="27">
        <f t="shared" si="1"/>
        <v>-43739726</v>
      </c>
      <c r="L27" s="28">
        <f t="shared" si="1"/>
        <v>-53419322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>
        <v>3000000</v>
      </c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/>
      <c r="G35" s="19"/>
      <c r="H35" s="20"/>
      <c r="I35" s="22">
        <v>7914207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3000000</v>
      </c>
      <c r="H36" s="28">
        <f t="shared" si="2"/>
        <v>0</v>
      </c>
      <c r="I36" s="30">
        <f t="shared" si="2"/>
        <v>7914207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0</v>
      </c>
      <c r="D38" s="33">
        <f aca="true" t="shared" si="3" ref="D38:L38">+D17+D27+D36</f>
        <v>0</v>
      </c>
      <c r="E38" s="34">
        <f t="shared" si="3"/>
        <v>0</v>
      </c>
      <c r="F38" s="35">
        <f t="shared" si="3"/>
        <v>0</v>
      </c>
      <c r="G38" s="33">
        <f t="shared" si="3"/>
        <v>-231056939</v>
      </c>
      <c r="H38" s="34">
        <f t="shared" si="3"/>
        <v>-6809141</v>
      </c>
      <c r="I38" s="36">
        <f t="shared" si="3"/>
        <v>-73446241</v>
      </c>
      <c r="J38" s="37">
        <f t="shared" si="3"/>
        <v>-77492964</v>
      </c>
      <c r="K38" s="33">
        <f t="shared" si="3"/>
        <v>96739358</v>
      </c>
      <c r="L38" s="34">
        <f t="shared" si="3"/>
        <v>103693045</v>
      </c>
    </row>
    <row r="39" spans="1:12" ht="13.5">
      <c r="A39" s="24" t="s">
        <v>45</v>
      </c>
      <c r="B39" s="18" t="s">
        <v>46</v>
      </c>
      <c r="C39" s="33"/>
      <c r="D39" s="33"/>
      <c r="E39" s="34"/>
      <c r="F39" s="35"/>
      <c r="G39" s="33">
        <v>156624000</v>
      </c>
      <c r="H39" s="34">
        <v>174321662</v>
      </c>
      <c r="I39" s="36">
        <v>195469819</v>
      </c>
      <c r="J39" s="37">
        <v>153051000</v>
      </c>
      <c r="K39" s="33">
        <v>75558036</v>
      </c>
      <c r="L39" s="34">
        <v>172297394</v>
      </c>
    </row>
    <row r="40" spans="1:12" ht="13.5">
      <c r="A40" s="43" t="s">
        <v>47</v>
      </c>
      <c r="B40" s="44" t="s">
        <v>46</v>
      </c>
      <c r="C40" s="45"/>
      <c r="D40" s="45"/>
      <c r="E40" s="46"/>
      <c r="F40" s="47"/>
      <c r="G40" s="45">
        <v>-74432939</v>
      </c>
      <c r="H40" s="46"/>
      <c r="I40" s="48">
        <v>122023578</v>
      </c>
      <c r="J40" s="49">
        <v>75558036</v>
      </c>
      <c r="K40" s="45">
        <v>172297394</v>
      </c>
      <c r="L40" s="46">
        <v>275990439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328223</v>
      </c>
      <c r="D8" s="19">
        <v>5089534</v>
      </c>
      <c r="E8" s="20">
        <v>12003604</v>
      </c>
      <c r="F8" s="21">
        <v>37000</v>
      </c>
      <c r="G8" s="19">
        <v>37000</v>
      </c>
      <c r="H8" s="20">
        <v>121565</v>
      </c>
      <c r="I8" s="22">
        <v>10563124</v>
      </c>
      <c r="J8" s="23"/>
      <c r="K8" s="19"/>
      <c r="L8" s="20"/>
    </row>
    <row r="9" spans="1:12" ht="13.5">
      <c r="A9" s="24" t="s">
        <v>21</v>
      </c>
      <c r="B9" s="18" t="s">
        <v>22</v>
      </c>
      <c r="C9" s="19">
        <v>157156406</v>
      </c>
      <c r="D9" s="19">
        <v>164661433</v>
      </c>
      <c r="E9" s="20">
        <v>172008128</v>
      </c>
      <c r="F9" s="21">
        <v>172198600</v>
      </c>
      <c r="G9" s="19">
        <v>174198600</v>
      </c>
      <c r="H9" s="20">
        <v>174773122</v>
      </c>
      <c r="I9" s="22">
        <v>174863577</v>
      </c>
      <c r="J9" s="23">
        <v>178673004</v>
      </c>
      <c r="K9" s="19">
        <v>179125080</v>
      </c>
      <c r="L9" s="20">
        <v>187871305</v>
      </c>
    </row>
    <row r="10" spans="1:12" ht="13.5">
      <c r="A10" s="24" t="s">
        <v>23</v>
      </c>
      <c r="B10" s="18" t="s">
        <v>22</v>
      </c>
      <c r="C10" s="19">
        <v>1096627</v>
      </c>
      <c r="D10" s="19">
        <v>1801000</v>
      </c>
      <c r="E10" s="20">
        <v>2152000</v>
      </c>
      <c r="F10" s="21">
        <v>2242000</v>
      </c>
      <c r="G10" s="19">
        <v>2242000</v>
      </c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9950481</v>
      </c>
      <c r="D11" s="19">
        <v>8473807</v>
      </c>
      <c r="E11" s="20">
        <v>3995710</v>
      </c>
      <c r="F11" s="21">
        <v>1160000</v>
      </c>
      <c r="G11" s="19">
        <v>2160000</v>
      </c>
      <c r="H11" s="20">
        <v>1914714</v>
      </c>
      <c r="I11" s="22">
        <v>2331126</v>
      </c>
      <c r="J11" s="23">
        <v>2160000</v>
      </c>
      <c r="K11" s="19">
        <v>2360000</v>
      </c>
      <c r="L11" s="20">
        <v>2360000</v>
      </c>
    </row>
    <row r="12" spans="1:12" ht="13.5">
      <c r="A12" s="24" t="s">
        <v>25</v>
      </c>
      <c r="B12" s="18"/>
      <c r="C12" s="19">
        <v>1649</v>
      </c>
      <c r="D12" s="19">
        <v>1855</v>
      </c>
      <c r="E12" s="20">
        <v>2020</v>
      </c>
      <c r="F12" s="21"/>
      <c r="G12" s="19"/>
      <c r="H12" s="20"/>
      <c r="I12" s="22">
        <v>2080</v>
      </c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-110454940</v>
      </c>
      <c r="D14" s="19">
        <v>-221409488</v>
      </c>
      <c r="E14" s="20">
        <v>-234470114</v>
      </c>
      <c r="F14" s="21">
        <v>-119794777</v>
      </c>
      <c r="G14" s="19">
        <v>-125904681</v>
      </c>
      <c r="H14" s="20">
        <v>-119742917</v>
      </c>
      <c r="I14" s="22">
        <v>-174517705</v>
      </c>
      <c r="J14" s="23">
        <v>-165077940</v>
      </c>
      <c r="K14" s="19">
        <v>-174696338</v>
      </c>
      <c r="L14" s="20">
        <v>-183716689</v>
      </c>
    </row>
    <row r="15" spans="1:12" ht="13.5">
      <c r="A15" s="24" t="s">
        <v>28</v>
      </c>
      <c r="B15" s="18"/>
      <c r="C15" s="19">
        <v>-915742</v>
      </c>
      <c r="D15" s="19">
        <v>-873606</v>
      </c>
      <c r="E15" s="20"/>
      <c r="F15" s="21"/>
      <c r="G15" s="19"/>
      <c r="H15" s="20">
        <v>-2601214</v>
      </c>
      <c r="I15" s="22"/>
      <c r="J15" s="23"/>
      <c r="K15" s="19"/>
      <c r="L15" s="20"/>
    </row>
    <row r="16" spans="1:12" ht="13.5">
      <c r="A16" s="24" t="s">
        <v>29</v>
      </c>
      <c r="B16" s="18" t="s">
        <v>22</v>
      </c>
      <c r="C16" s="19">
        <v>-70955689</v>
      </c>
      <c r="D16" s="19"/>
      <c r="E16" s="20"/>
      <c r="F16" s="21">
        <v>-49363818</v>
      </c>
      <c r="G16" s="19">
        <v>-50566100</v>
      </c>
      <c r="H16" s="20">
        <v>-50377948</v>
      </c>
      <c r="I16" s="22"/>
      <c r="J16" s="23">
        <v>-5792004</v>
      </c>
      <c r="K16" s="19">
        <v>-5148000</v>
      </c>
      <c r="L16" s="20">
        <v>-5274360</v>
      </c>
    </row>
    <row r="17" spans="1:12" ht="13.5">
      <c r="A17" s="25" t="s">
        <v>30</v>
      </c>
      <c r="B17" s="26"/>
      <c r="C17" s="27">
        <f>SUM(C6:C16)</f>
        <v>-13792985</v>
      </c>
      <c r="D17" s="27">
        <f aca="true" t="shared" si="0" ref="D17:L17">SUM(D6:D16)</f>
        <v>-42255465</v>
      </c>
      <c r="E17" s="28">
        <f t="shared" si="0"/>
        <v>-44308652</v>
      </c>
      <c r="F17" s="29">
        <f t="shared" si="0"/>
        <v>6479005</v>
      </c>
      <c r="G17" s="27">
        <f t="shared" si="0"/>
        <v>2166819</v>
      </c>
      <c r="H17" s="30">
        <f t="shared" si="0"/>
        <v>4087322</v>
      </c>
      <c r="I17" s="29">
        <f t="shared" si="0"/>
        <v>13242202</v>
      </c>
      <c r="J17" s="31">
        <f t="shared" si="0"/>
        <v>9963060</v>
      </c>
      <c r="K17" s="27">
        <f t="shared" si="0"/>
        <v>1640742</v>
      </c>
      <c r="L17" s="28">
        <f t="shared" si="0"/>
        <v>1240256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15435</v>
      </c>
      <c r="E21" s="20">
        <v>725907</v>
      </c>
      <c r="F21" s="38"/>
      <c r="G21" s="39"/>
      <c r="H21" s="40"/>
      <c r="I21" s="22">
        <v>45886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5100000</v>
      </c>
      <c r="D24" s="19">
        <v>-57451</v>
      </c>
      <c r="E24" s="20">
        <v>-65165</v>
      </c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-18907536</v>
      </c>
      <c r="D26" s="19">
        <v>-23330810</v>
      </c>
      <c r="E26" s="20">
        <v>-35199325</v>
      </c>
      <c r="F26" s="21">
        <v>-3925000</v>
      </c>
      <c r="G26" s="19">
        <v>-4755000</v>
      </c>
      <c r="H26" s="20">
        <v>-372150</v>
      </c>
      <c r="I26" s="22">
        <v>-3176069</v>
      </c>
      <c r="J26" s="23">
        <v>-9905004</v>
      </c>
      <c r="K26" s="19">
        <v>-977892</v>
      </c>
      <c r="L26" s="20">
        <v>-1023666</v>
      </c>
    </row>
    <row r="27" spans="1:12" ht="13.5">
      <c r="A27" s="25" t="s">
        <v>37</v>
      </c>
      <c r="B27" s="26"/>
      <c r="C27" s="27">
        <f>SUM(C21:C26)</f>
        <v>-13807536</v>
      </c>
      <c r="D27" s="27">
        <f aca="true" t="shared" si="1" ref="D27:L27">SUM(D21:D26)</f>
        <v>-23372826</v>
      </c>
      <c r="E27" s="28">
        <f t="shared" si="1"/>
        <v>-34538583</v>
      </c>
      <c r="F27" s="29">
        <f t="shared" si="1"/>
        <v>-3925000</v>
      </c>
      <c r="G27" s="27">
        <f t="shared" si="1"/>
        <v>-4755000</v>
      </c>
      <c r="H27" s="28">
        <f t="shared" si="1"/>
        <v>-372150</v>
      </c>
      <c r="I27" s="30">
        <f t="shared" si="1"/>
        <v>-3130183</v>
      </c>
      <c r="J27" s="31">
        <f t="shared" si="1"/>
        <v>-9905004</v>
      </c>
      <c r="K27" s="27">
        <f t="shared" si="1"/>
        <v>-977892</v>
      </c>
      <c r="L27" s="28">
        <f t="shared" si="1"/>
        <v>-1023666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-124125</v>
      </c>
      <c r="D35" s="19">
        <v>-68090</v>
      </c>
      <c r="E35" s="20">
        <v>-667128</v>
      </c>
      <c r="F35" s="21"/>
      <c r="G35" s="19"/>
      <c r="H35" s="20"/>
      <c r="I35" s="22">
        <v>-746274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-124125</v>
      </c>
      <c r="D36" s="27">
        <f aca="true" t="shared" si="2" ref="D36:L36">SUM(D31:D35)</f>
        <v>-68090</v>
      </c>
      <c r="E36" s="28">
        <f t="shared" si="2"/>
        <v>-667128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-746274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-27724646</v>
      </c>
      <c r="D38" s="33">
        <f aca="true" t="shared" si="3" ref="D38:L38">+D17+D27+D36</f>
        <v>-65696381</v>
      </c>
      <c r="E38" s="34">
        <f t="shared" si="3"/>
        <v>-79514363</v>
      </c>
      <c r="F38" s="35">
        <f t="shared" si="3"/>
        <v>2554005</v>
      </c>
      <c r="G38" s="33">
        <f t="shared" si="3"/>
        <v>-2588181</v>
      </c>
      <c r="H38" s="34">
        <f t="shared" si="3"/>
        <v>3715172</v>
      </c>
      <c r="I38" s="36">
        <f t="shared" si="3"/>
        <v>9365745</v>
      </c>
      <c r="J38" s="37">
        <f t="shared" si="3"/>
        <v>58056</v>
      </c>
      <c r="K38" s="33">
        <f t="shared" si="3"/>
        <v>662850</v>
      </c>
      <c r="L38" s="34">
        <f t="shared" si="3"/>
        <v>216590</v>
      </c>
    </row>
    <row r="39" spans="1:12" ht="13.5">
      <c r="A39" s="24" t="s">
        <v>45</v>
      </c>
      <c r="B39" s="18" t="s">
        <v>46</v>
      </c>
      <c r="C39" s="33">
        <v>177314789</v>
      </c>
      <c r="D39" s="33">
        <v>149590143</v>
      </c>
      <c r="E39" s="34">
        <v>83893762</v>
      </c>
      <c r="F39" s="35">
        <v>8500000</v>
      </c>
      <c r="G39" s="33">
        <v>8500000</v>
      </c>
      <c r="H39" s="34"/>
      <c r="I39" s="36">
        <v>4379399</v>
      </c>
      <c r="J39" s="37">
        <v>3448222</v>
      </c>
      <c r="K39" s="33">
        <v>3506279</v>
      </c>
      <c r="L39" s="34">
        <v>4169129</v>
      </c>
    </row>
    <row r="40" spans="1:12" ht="13.5">
      <c r="A40" s="43" t="s">
        <v>47</v>
      </c>
      <c r="B40" s="44" t="s">
        <v>46</v>
      </c>
      <c r="C40" s="45">
        <v>149590143</v>
      </c>
      <c r="D40" s="45">
        <v>83893762</v>
      </c>
      <c r="E40" s="46">
        <v>4379399</v>
      </c>
      <c r="F40" s="47">
        <v>11054005</v>
      </c>
      <c r="G40" s="45">
        <v>5911819</v>
      </c>
      <c r="H40" s="46">
        <v>3715172</v>
      </c>
      <c r="I40" s="48">
        <v>13745144</v>
      </c>
      <c r="J40" s="49">
        <v>3506279</v>
      </c>
      <c r="K40" s="45">
        <v>4169129</v>
      </c>
      <c r="L40" s="46">
        <v>4385719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157714550</v>
      </c>
      <c r="D6" s="19">
        <v>263330709</v>
      </c>
      <c r="E6" s="20">
        <v>231127318</v>
      </c>
      <c r="F6" s="21">
        <v>233598768</v>
      </c>
      <c r="G6" s="19">
        <v>233511769</v>
      </c>
      <c r="H6" s="20">
        <v>156030211</v>
      </c>
      <c r="I6" s="22">
        <v>296045962</v>
      </c>
      <c r="J6" s="23">
        <v>230000004</v>
      </c>
      <c r="K6" s="19">
        <v>240000000</v>
      </c>
      <c r="L6" s="20">
        <v>255000000</v>
      </c>
    </row>
    <row r="7" spans="1:12" ht="13.5">
      <c r="A7" s="24" t="s">
        <v>19</v>
      </c>
      <c r="B7" s="18"/>
      <c r="C7" s="19">
        <v>448314138</v>
      </c>
      <c r="D7" s="19">
        <v>426787116</v>
      </c>
      <c r="E7" s="20">
        <v>502745098</v>
      </c>
      <c r="F7" s="21">
        <v>537522348</v>
      </c>
      <c r="G7" s="19">
        <v>448122360</v>
      </c>
      <c r="H7" s="20">
        <v>631830614</v>
      </c>
      <c r="I7" s="22">
        <v>693885475</v>
      </c>
      <c r="J7" s="23">
        <v>525999996</v>
      </c>
      <c r="K7" s="19">
        <v>552000000</v>
      </c>
      <c r="L7" s="20">
        <v>582000000</v>
      </c>
    </row>
    <row r="8" spans="1:12" ht="13.5">
      <c r="A8" s="24" t="s">
        <v>20</v>
      </c>
      <c r="B8" s="18"/>
      <c r="C8" s="19">
        <v>27835428</v>
      </c>
      <c r="D8" s="19">
        <v>13097838</v>
      </c>
      <c r="E8" s="20">
        <v>13551814</v>
      </c>
      <c r="F8" s="21">
        <v>28671000</v>
      </c>
      <c r="G8" s="19">
        <v>28141000</v>
      </c>
      <c r="H8" s="20">
        <v>120222583</v>
      </c>
      <c r="I8" s="22">
        <v>9778220</v>
      </c>
      <c r="J8" s="23">
        <v>29511996</v>
      </c>
      <c r="K8" s="19">
        <v>30735208</v>
      </c>
      <c r="L8" s="20">
        <v>32007561</v>
      </c>
    </row>
    <row r="9" spans="1:12" ht="13.5">
      <c r="A9" s="24" t="s">
        <v>21</v>
      </c>
      <c r="B9" s="18" t="s">
        <v>22</v>
      </c>
      <c r="C9" s="19">
        <v>310910000</v>
      </c>
      <c r="D9" s="19">
        <v>369770000</v>
      </c>
      <c r="E9" s="20">
        <v>442428000</v>
      </c>
      <c r="F9" s="21">
        <v>515319000</v>
      </c>
      <c r="G9" s="19">
        <v>515319000</v>
      </c>
      <c r="H9" s="20">
        <v>508218000</v>
      </c>
      <c r="I9" s="22">
        <v>504673000</v>
      </c>
      <c r="J9" s="23">
        <v>571733000</v>
      </c>
      <c r="K9" s="19">
        <v>627800000</v>
      </c>
      <c r="L9" s="20">
        <v>683960000</v>
      </c>
    </row>
    <row r="10" spans="1:12" ht="13.5">
      <c r="A10" s="24" t="s">
        <v>23</v>
      </c>
      <c r="B10" s="18" t="s">
        <v>22</v>
      </c>
      <c r="C10" s="19">
        <v>239361966</v>
      </c>
      <c r="D10" s="19">
        <v>255099454</v>
      </c>
      <c r="E10" s="20">
        <v>296442066</v>
      </c>
      <c r="F10" s="21">
        <v>255210999</v>
      </c>
      <c r="G10" s="19">
        <v>255211000</v>
      </c>
      <c r="H10" s="20">
        <v>264011000</v>
      </c>
      <c r="I10" s="22">
        <v>263056000</v>
      </c>
      <c r="J10" s="23">
        <v>301005000</v>
      </c>
      <c r="K10" s="19">
        <v>324486000</v>
      </c>
      <c r="L10" s="20">
        <v>357935000</v>
      </c>
    </row>
    <row r="11" spans="1:12" ht="13.5">
      <c r="A11" s="24" t="s">
        <v>24</v>
      </c>
      <c r="B11" s="18"/>
      <c r="C11" s="19">
        <v>3442116</v>
      </c>
      <c r="D11" s="19">
        <v>3750086</v>
      </c>
      <c r="E11" s="20">
        <v>7717414</v>
      </c>
      <c r="F11" s="21">
        <v>77599992</v>
      </c>
      <c r="G11" s="19">
        <v>77599997</v>
      </c>
      <c r="H11" s="20">
        <v>7965888</v>
      </c>
      <c r="I11" s="22">
        <v>4300846</v>
      </c>
      <c r="J11" s="23">
        <v>10500000</v>
      </c>
      <c r="K11" s="19">
        <v>12824500</v>
      </c>
      <c r="L11" s="20">
        <v>14162321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-1032496372</v>
      </c>
      <c r="D14" s="19">
        <v>-1041811832</v>
      </c>
      <c r="E14" s="20">
        <v>-1196933987</v>
      </c>
      <c r="F14" s="21">
        <v>-1309481016</v>
      </c>
      <c r="G14" s="19">
        <v>-1309481010</v>
      </c>
      <c r="H14" s="20">
        <v>-1465907909</v>
      </c>
      <c r="I14" s="22">
        <v>-1561627939</v>
      </c>
      <c r="J14" s="23">
        <v>-1308392164</v>
      </c>
      <c r="K14" s="19">
        <v>-1375953539</v>
      </c>
      <c r="L14" s="20">
        <v>-1447262805</v>
      </c>
    </row>
    <row r="15" spans="1:12" ht="13.5">
      <c r="A15" s="24" t="s">
        <v>28</v>
      </c>
      <c r="B15" s="18"/>
      <c r="C15" s="19">
        <v>-3</v>
      </c>
      <c r="D15" s="19">
        <v>-141390</v>
      </c>
      <c r="E15" s="20">
        <v>-243</v>
      </c>
      <c r="F15" s="21">
        <v>-9999996</v>
      </c>
      <c r="G15" s="19">
        <v>-9999999</v>
      </c>
      <c r="H15" s="20">
        <v>-27491980</v>
      </c>
      <c r="I15" s="22">
        <v>-10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-1</v>
      </c>
      <c r="H16" s="20">
        <v>-4361772</v>
      </c>
      <c r="I16" s="22"/>
      <c r="J16" s="23">
        <v>-9999996</v>
      </c>
      <c r="K16" s="19">
        <v>-10590000</v>
      </c>
      <c r="L16" s="20">
        <v>-11204220</v>
      </c>
    </row>
    <row r="17" spans="1:12" ht="13.5">
      <c r="A17" s="25" t="s">
        <v>30</v>
      </c>
      <c r="B17" s="26"/>
      <c r="C17" s="27">
        <f>SUM(C6:C16)</f>
        <v>155081823</v>
      </c>
      <c r="D17" s="27">
        <f aca="true" t="shared" si="0" ref="D17:L17">SUM(D6:D16)</f>
        <v>289881981</v>
      </c>
      <c r="E17" s="28">
        <f t="shared" si="0"/>
        <v>297077480</v>
      </c>
      <c r="F17" s="29">
        <f t="shared" si="0"/>
        <v>328441095</v>
      </c>
      <c r="G17" s="27">
        <f t="shared" si="0"/>
        <v>238424116</v>
      </c>
      <c r="H17" s="30">
        <f t="shared" si="0"/>
        <v>190516635</v>
      </c>
      <c r="I17" s="29">
        <f t="shared" si="0"/>
        <v>210111554</v>
      </c>
      <c r="J17" s="31">
        <f t="shared" si="0"/>
        <v>350357836</v>
      </c>
      <c r="K17" s="27">
        <f t="shared" si="0"/>
        <v>401302169</v>
      </c>
      <c r="L17" s="28">
        <f t="shared" si="0"/>
        <v>466597857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/>
      <c r="E21" s="20"/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6345511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1980808</v>
      </c>
      <c r="D24" s="19"/>
      <c r="E24" s="20">
        <v>-186431</v>
      </c>
      <c r="F24" s="21"/>
      <c r="G24" s="19"/>
      <c r="H24" s="20"/>
      <c r="I24" s="22">
        <v>-132322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-192858270</v>
      </c>
      <c r="D26" s="19">
        <v>-233581408</v>
      </c>
      <c r="E26" s="20">
        <v>-289000262</v>
      </c>
      <c r="F26" s="21">
        <v>-255210996</v>
      </c>
      <c r="G26" s="19">
        <v>-258231513</v>
      </c>
      <c r="H26" s="20">
        <v>-265822847</v>
      </c>
      <c r="I26" s="22">
        <v>-252614260</v>
      </c>
      <c r="J26" s="23">
        <v>-301005000</v>
      </c>
      <c r="K26" s="19">
        <v>-324486000</v>
      </c>
      <c r="L26" s="20">
        <v>-357935000</v>
      </c>
    </row>
    <row r="27" spans="1:12" ht="13.5">
      <c r="A27" s="25" t="s">
        <v>37</v>
      </c>
      <c r="B27" s="26"/>
      <c r="C27" s="27">
        <f>SUM(C21:C26)</f>
        <v>-190877462</v>
      </c>
      <c r="D27" s="27">
        <f aca="true" t="shared" si="1" ref="D27:L27">SUM(D21:D26)</f>
        <v>-227235897</v>
      </c>
      <c r="E27" s="28">
        <f t="shared" si="1"/>
        <v>-289186693</v>
      </c>
      <c r="F27" s="29">
        <f t="shared" si="1"/>
        <v>-255210996</v>
      </c>
      <c r="G27" s="27">
        <f t="shared" si="1"/>
        <v>-258231513</v>
      </c>
      <c r="H27" s="28">
        <f t="shared" si="1"/>
        <v>-265822847</v>
      </c>
      <c r="I27" s="30">
        <f t="shared" si="1"/>
        <v>-252746582</v>
      </c>
      <c r="J27" s="31">
        <f t="shared" si="1"/>
        <v>-301005000</v>
      </c>
      <c r="K27" s="27">
        <f t="shared" si="1"/>
        <v>-324486000</v>
      </c>
      <c r="L27" s="28">
        <f t="shared" si="1"/>
        <v>-357935000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5935441</v>
      </c>
      <c r="F32" s="21"/>
      <c r="G32" s="19"/>
      <c r="H32" s="20"/>
      <c r="I32" s="22">
        <v>6229320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-721685</v>
      </c>
      <c r="D35" s="19">
        <v>164964</v>
      </c>
      <c r="E35" s="20">
        <v>-3628619</v>
      </c>
      <c r="F35" s="21"/>
      <c r="G35" s="19"/>
      <c r="H35" s="20"/>
      <c r="I35" s="22">
        <v>-5140601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-721685</v>
      </c>
      <c r="D36" s="27">
        <f aca="true" t="shared" si="2" ref="D36:L36">SUM(D31:D35)</f>
        <v>164964</v>
      </c>
      <c r="E36" s="28">
        <f t="shared" si="2"/>
        <v>2306822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1088719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-36517324</v>
      </c>
      <c r="D38" s="33">
        <f aca="true" t="shared" si="3" ref="D38:L38">+D17+D27+D36</f>
        <v>62811048</v>
      </c>
      <c r="E38" s="34">
        <f t="shared" si="3"/>
        <v>10197609</v>
      </c>
      <c r="F38" s="35">
        <f t="shared" si="3"/>
        <v>73230099</v>
      </c>
      <c r="G38" s="33">
        <f t="shared" si="3"/>
        <v>-19807397</v>
      </c>
      <c r="H38" s="34">
        <f t="shared" si="3"/>
        <v>-75306212</v>
      </c>
      <c r="I38" s="36">
        <f t="shared" si="3"/>
        <v>-41546309</v>
      </c>
      <c r="J38" s="37">
        <f t="shared" si="3"/>
        <v>49352836</v>
      </c>
      <c r="K38" s="33">
        <f t="shared" si="3"/>
        <v>76816169</v>
      </c>
      <c r="L38" s="34">
        <f t="shared" si="3"/>
        <v>108662857</v>
      </c>
    </row>
    <row r="39" spans="1:12" ht="13.5">
      <c r="A39" s="24" t="s">
        <v>45</v>
      </c>
      <c r="B39" s="18" t="s">
        <v>46</v>
      </c>
      <c r="C39" s="33">
        <v>32663815</v>
      </c>
      <c r="D39" s="33">
        <v>-3853509</v>
      </c>
      <c r="E39" s="34">
        <v>58957539</v>
      </c>
      <c r="F39" s="35">
        <v>17136421</v>
      </c>
      <c r="G39" s="33">
        <v>17136421</v>
      </c>
      <c r="H39" s="34">
        <v>77959113</v>
      </c>
      <c r="I39" s="36">
        <v>69155149</v>
      </c>
      <c r="J39" s="37">
        <v>-29235067</v>
      </c>
      <c r="K39" s="33">
        <v>20117769</v>
      </c>
      <c r="L39" s="34">
        <v>96933938</v>
      </c>
    </row>
    <row r="40" spans="1:12" ht="13.5">
      <c r="A40" s="43" t="s">
        <v>47</v>
      </c>
      <c r="B40" s="44" t="s">
        <v>46</v>
      </c>
      <c r="C40" s="45">
        <v>-3853509</v>
      </c>
      <c r="D40" s="45">
        <v>58957539</v>
      </c>
      <c r="E40" s="46">
        <v>69155149</v>
      </c>
      <c r="F40" s="47">
        <v>90366523</v>
      </c>
      <c r="G40" s="45">
        <v>-2670975</v>
      </c>
      <c r="H40" s="46">
        <v>2652901</v>
      </c>
      <c r="I40" s="48">
        <v>27608840</v>
      </c>
      <c r="J40" s="49">
        <v>20117769</v>
      </c>
      <c r="K40" s="45">
        <v>96933938</v>
      </c>
      <c r="L40" s="46">
        <v>205596795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161957000</v>
      </c>
      <c r="D6" s="19">
        <v>262776000</v>
      </c>
      <c r="E6" s="20">
        <v>283411000</v>
      </c>
      <c r="F6" s="21">
        <v>275556327</v>
      </c>
      <c r="G6" s="19">
        <v>275556325</v>
      </c>
      <c r="H6" s="20">
        <v>288830419</v>
      </c>
      <c r="I6" s="22">
        <v>243327000</v>
      </c>
      <c r="J6" s="23">
        <v>275074200</v>
      </c>
      <c r="K6" s="19">
        <v>280460258</v>
      </c>
      <c r="L6" s="20">
        <v>290913022</v>
      </c>
    </row>
    <row r="7" spans="1:12" ht="13.5">
      <c r="A7" s="24" t="s">
        <v>19</v>
      </c>
      <c r="B7" s="18"/>
      <c r="C7" s="19">
        <v>2071578000</v>
      </c>
      <c r="D7" s="19">
        <v>2102949000</v>
      </c>
      <c r="E7" s="20">
        <v>2256436000</v>
      </c>
      <c r="F7" s="21">
        <v>2671541875</v>
      </c>
      <c r="G7" s="19">
        <v>2941424876</v>
      </c>
      <c r="H7" s="20">
        <v>2720248247</v>
      </c>
      <c r="I7" s="22">
        <v>2658527000</v>
      </c>
      <c r="J7" s="23">
        <v>2978373019</v>
      </c>
      <c r="K7" s="19">
        <v>3348913071</v>
      </c>
      <c r="L7" s="20">
        <v>3787033810</v>
      </c>
    </row>
    <row r="8" spans="1:12" ht="13.5">
      <c r="A8" s="24" t="s">
        <v>20</v>
      </c>
      <c r="B8" s="18"/>
      <c r="C8" s="19">
        <v>99858012</v>
      </c>
      <c r="D8" s="19">
        <v>66620000</v>
      </c>
      <c r="E8" s="20">
        <v>75750000</v>
      </c>
      <c r="F8" s="21">
        <v>72478375</v>
      </c>
      <c r="G8" s="19">
        <v>63834375</v>
      </c>
      <c r="H8" s="20">
        <v>49367848</v>
      </c>
      <c r="I8" s="22">
        <v>95189000</v>
      </c>
      <c r="J8" s="23">
        <v>67696749</v>
      </c>
      <c r="K8" s="19">
        <v>71690855</v>
      </c>
      <c r="L8" s="20">
        <v>75848926</v>
      </c>
    </row>
    <row r="9" spans="1:12" ht="13.5">
      <c r="A9" s="24" t="s">
        <v>21</v>
      </c>
      <c r="B9" s="18" t="s">
        <v>22</v>
      </c>
      <c r="C9" s="19">
        <v>1116300000</v>
      </c>
      <c r="D9" s="19">
        <v>344378000</v>
      </c>
      <c r="E9" s="20">
        <v>412018000</v>
      </c>
      <c r="F9" s="21">
        <v>583767909</v>
      </c>
      <c r="G9" s="19">
        <v>609025909</v>
      </c>
      <c r="H9" s="20">
        <v>370409428</v>
      </c>
      <c r="I9" s="22">
        <v>458809000</v>
      </c>
      <c r="J9" s="23">
        <v>651264621</v>
      </c>
      <c r="K9" s="19">
        <v>681965668</v>
      </c>
      <c r="L9" s="20">
        <v>754669668</v>
      </c>
    </row>
    <row r="10" spans="1:12" ht="13.5">
      <c r="A10" s="24" t="s">
        <v>23</v>
      </c>
      <c r="B10" s="18" t="s">
        <v>22</v>
      </c>
      <c r="C10" s="19"/>
      <c r="D10" s="19">
        <v>657411000</v>
      </c>
      <c r="E10" s="20">
        <v>724560000</v>
      </c>
      <c r="F10" s="21">
        <v>398874090</v>
      </c>
      <c r="G10" s="19">
        <v>429529090</v>
      </c>
      <c r="H10" s="20">
        <v>499640343</v>
      </c>
      <c r="I10" s="22">
        <v>530606000</v>
      </c>
      <c r="J10" s="23">
        <v>512218379</v>
      </c>
      <c r="K10" s="19">
        <v>416943324</v>
      </c>
      <c r="L10" s="20">
        <v>494548324</v>
      </c>
    </row>
    <row r="11" spans="1:12" ht="13.5">
      <c r="A11" s="24" t="s">
        <v>24</v>
      </c>
      <c r="B11" s="18"/>
      <c r="C11" s="19">
        <v>151109000</v>
      </c>
      <c r="D11" s="19">
        <v>172876000</v>
      </c>
      <c r="E11" s="20">
        <v>184516000</v>
      </c>
      <c r="F11" s="21">
        <v>35240813</v>
      </c>
      <c r="G11" s="19">
        <v>15193477</v>
      </c>
      <c r="H11" s="20">
        <v>200817365</v>
      </c>
      <c r="I11" s="22">
        <v>235663000</v>
      </c>
      <c r="J11" s="23">
        <v>16113542</v>
      </c>
      <c r="K11" s="19">
        <v>17106639</v>
      </c>
      <c r="L11" s="20">
        <v>18098825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-2185314810</v>
      </c>
      <c r="D14" s="19">
        <v>-2742985000</v>
      </c>
      <c r="E14" s="20">
        <v>-3323756000</v>
      </c>
      <c r="F14" s="21">
        <v>-3005924279</v>
      </c>
      <c r="G14" s="19">
        <v>-3412155280</v>
      </c>
      <c r="H14" s="20">
        <v>-3013387893</v>
      </c>
      <c r="I14" s="22">
        <v>-3725429000</v>
      </c>
      <c r="J14" s="23">
        <v>-3432127611</v>
      </c>
      <c r="K14" s="19">
        <v>-3794456198</v>
      </c>
      <c r="L14" s="20">
        <v>-4238311459</v>
      </c>
    </row>
    <row r="15" spans="1:12" ht="13.5">
      <c r="A15" s="24" t="s">
        <v>28</v>
      </c>
      <c r="B15" s="18"/>
      <c r="C15" s="19">
        <v>-42522000</v>
      </c>
      <c r="D15" s="19">
        <v>-69244000</v>
      </c>
      <c r="E15" s="20">
        <v>-76613000</v>
      </c>
      <c r="F15" s="21">
        <v>-52720936</v>
      </c>
      <c r="G15" s="19">
        <v>-61821746</v>
      </c>
      <c r="H15" s="20">
        <v>-48817559</v>
      </c>
      <c r="I15" s="22">
        <v>-70655000</v>
      </c>
      <c r="J15" s="23">
        <v>-61565199</v>
      </c>
      <c r="K15" s="19">
        <v>-61026392</v>
      </c>
      <c r="L15" s="20">
        <v>-61753804</v>
      </c>
    </row>
    <row r="16" spans="1:12" ht="13.5">
      <c r="A16" s="24" t="s">
        <v>29</v>
      </c>
      <c r="B16" s="18" t="s">
        <v>22</v>
      </c>
      <c r="C16" s="19">
        <v>-909615190</v>
      </c>
      <c r="D16" s="19">
        <v>-70228000</v>
      </c>
      <c r="E16" s="20">
        <v>-2631000</v>
      </c>
      <c r="F16" s="21">
        <v>-24778715</v>
      </c>
      <c r="G16" s="19">
        <v>-19748715</v>
      </c>
      <c r="H16" s="20">
        <v>-2109908</v>
      </c>
      <c r="I16" s="22">
        <v>-3202000</v>
      </c>
      <c r="J16" s="23">
        <v>-16020983</v>
      </c>
      <c r="K16" s="19">
        <v>-16937606</v>
      </c>
      <c r="L16" s="20">
        <v>-17891857</v>
      </c>
    </row>
    <row r="17" spans="1:12" ht="13.5">
      <c r="A17" s="25" t="s">
        <v>30</v>
      </c>
      <c r="B17" s="26"/>
      <c r="C17" s="27">
        <f>SUM(C6:C16)</f>
        <v>463350012</v>
      </c>
      <c r="D17" s="27">
        <f aca="true" t="shared" si="0" ref="D17:L17">SUM(D6:D16)</f>
        <v>724553000</v>
      </c>
      <c r="E17" s="28">
        <f t="shared" si="0"/>
        <v>533691000</v>
      </c>
      <c r="F17" s="29">
        <f t="shared" si="0"/>
        <v>954035459</v>
      </c>
      <c r="G17" s="27">
        <f t="shared" si="0"/>
        <v>840838311</v>
      </c>
      <c r="H17" s="30">
        <f t="shared" si="0"/>
        <v>1064998290</v>
      </c>
      <c r="I17" s="29">
        <f t="shared" si="0"/>
        <v>422835000</v>
      </c>
      <c r="J17" s="31">
        <f t="shared" si="0"/>
        <v>991026717</v>
      </c>
      <c r="K17" s="27">
        <f t="shared" si="0"/>
        <v>944659619</v>
      </c>
      <c r="L17" s="28">
        <f t="shared" si="0"/>
        <v>1103155455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36189000</v>
      </c>
      <c r="D21" s="19">
        <v>10685000</v>
      </c>
      <c r="E21" s="20">
        <v>37246000</v>
      </c>
      <c r="F21" s="38">
        <v>93000000</v>
      </c>
      <c r="G21" s="39">
        <v>1357895</v>
      </c>
      <c r="H21" s="40">
        <v>2226403</v>
      </c>
      <c r="I21" s="22">
        <v>40786000</v>
      </c>
      <c r="J21" s="41">
        <v>70440727</v>
      </c>
      <c r="K21" s="39">
        <v>44525729</v>
      </c>
      <c r="L21" s="40">
        <v>17614222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-153000</v>
      </c>
      <c r="D24" s="19">
        <v>-18000</v>
      </c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-923807012</v>
      </c>
      <c r="D26" s="19">
        <v>-802282000</v>
      </c>
      <c r="E26" s="20">
        <v>-702363000</v>
      </c>
      <c r="F26" s="21">
        <v>-486873090</v>
      </c>
      <c r="G26" s="19">
        <v>-646252409</v>
      </c>
      <c r="H26" s="20">
        <v>-488801011</v>
      </c>
      <c r="I26" s="22">
        <v>-511426000</v>
      </c>
      <c r="J26" s="23">
        <v>-581218379</v>
      </c>
      <c r="K26" s="19">
        <v>-459943324</v>
      </c>
      <c r="L26" s="20">
        <v>-510548324</v>
      </c>
    </row>
    <row r="27" spans="1:12" ht="13.5">
      <c r="A27" s="25" t="s">
        <v>37</v>
      </c>
      <c r="B27" s="26"/>
      <c r="C27" s="27">
        <f>SUM(C21:C26)</f>
        <v>-887771012</v>
      </c>
      <c r="D27" s="27">
        <f aca="true" t="shared" si="1" ref="D27:L27">SUM(D21:D26)</f>
        <v>-791615000</v>
      </c>
      <c r="E27" s="28">
        <f t="shared" si="1"/>
        <v>-665117000</v>
      </c>
      <c r="F27" s="29">
        <f t="shared" si="1"/>
        <v>-393873090</v>
      </c>
      <c r="G27" s="27">
        <f t="shared" si="1"/>
        <v>-644894514</v>
      </c>
      <c r="H27" s="28">
        <f t="shared" si="1"/>
        <v>-486574608</v>
      </c>
      <c r="I27" s="30">
        <f t="shared" si="1"/>
        <v>-470640000</v>
      </c>
      <c r="J27" s="31">
        <f t="shared" si="1"/>
        <v>-510777652</v>
      </c>
      <c r="K27" s="27">
        <f t="shared" si="1"/>
        <v>-415417595</v>
      </c>
      <c r="L27" s="28">
        <f t="shared" si="1"/>
        <v>-492934102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>
        <v>200000000</v>
      </c>
      <c r="D32" s="19">
        <v>258000000</v>
      </c>
      <c r="E32" s="20">
        <v>136000</v>
      </c>
      <c r="F32" s="21"/>
      <c r="G32" s="19"/>
      <c r="H32" s="20"/>
      <c r="I32" s="22">
        <v>-48000</v>
      </c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2077600</v>
      </c>
      <c r="G33" s="39">
        <v>2077600</v>
      </c>
      <c r="H33" s="40">
        <v>8571297</v>
      </c>
      <c r="I33" s="42"/>
      <c r="J33" s="23">
        <v>2160704</v>
      </c>
      <c r="K33" s="19">
        <v>2247132</v>
      </c>
      <c r="L33" s="20">
        <v>2337017</v>
      </c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-22045000</v>
      </c>
      <c r="D35" s="19">
        <v>-116659000</v>
      </c>
      <c r="E35" s="20">
        <v>-125721000</v>
      </c>
      <c r="F35" s="21">
        <v>-52720937</v>
      </c>
      <c r="G35" s="19">
        <v>-52720936</v>
      </c>
      <c r="H35" s="20">
        <v>-54512880</v>
      </c>
      <c r="I35" s="22">
        <v>-123374000</v>
      </c>
      <c r="J35" s="23">
        <v>-52720937</v>
      </c>
      <c r="K35" s="19">
        <v>-55720936</v>
      </c>
      <c r="L35" s="20">
        <v>-59720936</v>
      </c>
    </row>
    <row r="36" spans="1:12" ht="13.5">
      <c r="A36" s="25" t="s">
        <v>43</v>
      </c>
      <c r="B36" s="26"/>
      <c r="C36" s="27">
        <f>SUM(C31:C35)</f>
        <v>177955000</v>
      </c>
      <c r="D36" s="27">
        <f aca="true" t="shared" si="2" ref="D36:L36">SUM(D31:D35)</f>
        <v>141341000</v>
      </c>
      <c r="E36" s="28">
        <f t="shared" si="2"/>
        <v>-125585000</v>
      </c>
      <c r="F36" s="29">
        <f t="shared" si="2"/>
        <v>-50643337</v>
      </c>
      <c r="G36" s="27">
        <f t="shared" si="2"/>
        <v>-50643336</v>
      </c>
      <c r="H36" s="28">
        <f t="shared" si="2"/>
        <v>-45941583</v>
      </c>
      <c r="I36" s="30">
        <f t="shared" si="2"/>
        <v>-123422000</v>
      </c>
      <c r="J36" s="31">
        <f t="shared" si="2"/>
        <v>-50560233</v>
      </c>
      <c r="K36" s="27">
        <f t="shared" si="2"/>
        <v>-53473804</v>
      </c>
      <c r="L36" s="28">
        <f t="shared" si="2"/>
        <v>-57383919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-246466000</v>
      </c>
      <c r="D38" s="33">
        <f aca="true" t="shared" si="3" ref="D38:L38">+D17+D27+D36</f>
        <v>74279000</v>
      </c>
      <c r="E38" s="34">
        <f t="shared" si="3"/>
        <v>-257011000</v>
      </c>
      <c r="F38" s="35">
        <f t="shared" si="3"/>
        <v>509519032</v>
      </c>
      <c r="G38" s="33">
        <f t="shared" si="3"/>
        <v>145300461</v>
      </c>
      <c r="H38" s="34">
        <f t="shared" si="3"/>
        <v>532482099</v>
      </c>
      <c r="I38" s="36">
        <f t="shared" si="3"/>
        <v>-171227000</v>
      </c>
      <c r="J38" s="37">
        <f t="shared" si="3"/>
        <v>429688832</v>
      </c>
      <c r="K38" s="33">
        <f t="shared" si="3"/>
        <v>475768220</v>
      </c>
      <c r="L38" s="34">
        <f t="shared" si="3"/>
        <v>552837434</v>
      </c>
    </row>
    <row r="39" spans="1:12" ht="13.5">
      <c r="A39" s="24" t="s">
        <v>45</v>
      </c>
      <c r="B39" s="18" t="s">
        <v>46</v>
      </c>
      <c r="C39" s="33">
        <v>773560625</v>
      </c>
      <c r="D39" s="33">
        <v>527095000</v>
      </c>
      <c r="E39" s="34">
        <v>601374000</v>
      </c>
      <c r="F39" s="35">
        <v>593692589</v>
      </c>
      <c r="G39" s="33">
        <v>407258000</v>
      </c>
      <c r="H39" s="34">
        <v>344363000</v>
      </c>
      <c r="I39" s="36">
        <v>344363000</v>
      </c>
      <c r="J39" s="37">
        <v>49064520</v>
      </c>
      <c r="K39" s="33">
        <v>478753352</v>
      </c>
      <c r="L39" s="34">
        <v>954521572</v>
      </c>
    </row>
    <row r="40" spans="1:12" ht="13.5">
      <c r="A40" s="43" t="s">
        <v>47</v>
      </c>
      <c r="B40" s="44" t="s">
        <v>46</v>
      </c>
      <c r="C40" s="45">
        <v>527094625</v>
      </c>
      <c r="D40" s="45">
        <v>601374000</v>
      </c>
      <c r="E40" s="46">
        <v>344363000</v>
      </c>
      <c r="F40" s="47">
        <v>1103211621</v>
      </c>
      <c r="G40" s="45">
        <v>552558461</v>
      </c>
      <c r="H40" s="46">
        <v>876845099</v>
      </c>
      <c r="I40" s="48">
        <v>173136000</v>
      </c>
      <c r="J40" s="49">
        <v>478753352</v>
      </c>
      <c r="K40" s="45">
        <v>954521572</v>
      </c>
      <c r="L40" s="46">
        <v>1507359006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4831384</v>
      </c>
      <c r="D6" s="19"/>
      <c r="E6" s="20">
        <v>365933</v>
      </c>
      <c r="F6" s="21">
        <v>6117000</v>
      </c>
      <c r="G6" s="19">
        <v>6116737</v>
      </c>
      <c r="H6" s="20">
        <v>6269804</v>
      </c>
      <c r="I6" s="22">
        <v>6787680</v>
      </c>
      <c r="J6" s="23">
        <v>5702471</v>
      </c>
      <c r="K6" s="19">
        <v>7329065</v>
      </c>
      <c r="L6" s="20">
        <v>8223211</v>
      </c>
    </row>
    <row r="7" spans="1:12" ht="13.5">
      <c r="A7" s="24" t="s">
        <v>19</v>
      </c>
      <c r="B7" s="18"/>
      <c r="C7" s="19">
        <v>38129055</v>
      </c>
      <c r="D7" s="19">
        <v>38897658</v>
      </c>
      <c r="E7" s="20">
        <v>1463716</v>
      </c>
      <c r="F7" s="21">
        <v>45572988</v>
      </c>
      <c r="G7" s="19">
        <v>45357241</v>
      </c>
      <c r="H7" s="20">
        <v>18785526</v>
      </c>
      <c r="I7" s="22">
        <v>27150704</v>
      </c>
      <c r="J7" s="23">
        <v>43394352</v>
      </c>
      <c r="K7" s="19">
        <v>46996862</v>
      </c>
      <c r="L7" s="20">
        <v>58184741</v>
      </c>
    </row>
    <row r="8" spans="1:12" ht="13.5">
      <c r="A8" s="24" t="s">
        <v>20</v>
      </c>
      <c r="B8" s="18"/>
      <c r="C8" s="19">
        <v>1868505</v>
      </c>
      <c r="D8" s="19">
        <v>5179502</v>
      </c>
      <c r="E8" s="20">
        <v>37422295</v>
      </c>
      <c r="F8" s="21">
        <v>14156004</v>
      </c>
      <c r="G8" s="19">
        <v>36425053</v>
      </c>
      <c r="H8" s="20">
        <v>49000255</v>
      </c>
      <c r="I8" s="22">
        <v>4537332</v>
      </c>
      <c r="J8" s="23">
        <v>25216591</v>
      </c>
      <c r="K8" s="19">
        <v>26913129</v>
      </c>
      <c r="L8" s="20">
        <v>28424896</v>
      </c>
    </row>
    <row r="9" spans="1:12" ht="13.5">
      <c r="A9" s="24" t="s">
        <v>21</v>
      </c>
      <c r="B9" s="18" t="s">
        <v>22</v>
      </c>
      <c r="C9" s="19">
        <v>90069029</v>
      </c>
      <c r="D9" s="19">
        <v>68146887</v>
      </c>
      <c r="E9" s="20">
        <v>66492448</v>
      </c>
      <c r="F9" s="21">
        <v>69241000</v>
      </c>
      <c r="G9" s="19">
        <v>69241000</v>
      </c>
      <c r="H9" s="20">
        <v>77575000</v>
      </c>
      <c r="I9" s="22">
        <v>80526878</v>
      </c>
      <c r="J9" s="23">
        <v>75936000</v>
      </c>
      <c r="K9" s="19">
        <v>85451000</v>
      </c>
      <c r="L9" s="20">
        <v>104113000</v>
      </c>
    </row>
    <row r="10" spans="1:12" ht="13.5">
      <c r="A10" s="24" t="s">
        <v>23</v>
      </c>
      <c r="B10" s="18" t="s">
        <v>22</v>
      </c>
      <c r="C10" s="19"/>
      <c r="D10" s="19"/>
      <c r="E10" s="20">
        <v>23658013</v>
      </c>
      <c r="F10" s="21">
        <v>32415000</v>
      </c>
      <c r="G10" s="19">
        <v>32415000</v>
      </c>
      <c r="H10" s="20">
        <v>22915000</v>
      </c>
      <c r="I10" s="22">
        <v>22915000</v>
      </c>
      <c r="J10" s="23">
        <v>46239000</v>
      </c>
      <c r="K10" s="19">
        <v>52556000</v>
      </c>
      <c r="L10" s="20">
        <v>58946000</v>
      </c>
    </row>
    <row r="11" spans="1:12" ht="13.5">
      <c r="A11" s="24" t="s">
        <v>24</v>
      </c>
      <c r="B11" s="18"/>
      <c r="C11" s="19">
        <v>453120</v>
      </c>
      <c r="D11" s="19">
        <v>345876</v>
      </c>
      <c r="E11" s="20">
        <v>12076861</v>
      </c>
      <c r="F11" s="21">
        <v>3181000</v>
      </c>
      <c r="G11" s="19">
        <v>3180840</v>
      </c>
      <c r="H11" s="20">
        <v>3233068</v>
      </c>
      <c r="I11" s="22">
        <v>16116112</v>
      </c>
      <c r="J11" s="23">
        <v>2104316</v>
      </c>
      <c r="K11" s="19">
        <v>2982975</v>
      </c>
      <c r="L11" s="20">
        <v>3951224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-68654458</v>
      </c>
      <c r="D14" s="19">
        <v>-70953420</v>
      </c>
      <c r="E14" s="20">
        <v>-112728940</v>
      </c>
      <c r="F14" s="21">
        <v>-139961662</v>
      </c>
      <c r="G14" s="19">
        <v>-139961662</v>
      </c>
      <c r="H14" s="20">
        <v>-159296037</v>
      </c>
      <c r="I14" s="22">
        <v>-131588289</v>
      </c>
      <c r="J14" s="23">
        <v>-150158712</v>
      </c>
      <c r="K14" s="19">
        <v>-158458254</v>
      </c>
      <c r="L14" s="20">
        <v>-165940479</v>
      </c>
    </row>
    <row r="15" spans="1:12" ht="13.5">
      <c r="A15" s="24" t="s">
        <v>28</v>
      </c>
      <c r="B15" s="18"/>
      <c r="C15" s="19">
        <v>-2265414</v>
      </c>
      <c r="D15" s="19">
        <v>-4500153</v>
      </c>
      <c r="E15" s="20">
        <v>-4146583</v>
      </c>
      <c r="F15" s="21">
        <v>-500000</v>
      </c>
      <c r="G15" s="19">
        <v>-500000</v>
      </c>
      <c r="H15" s="20">
        <v>-497921</v>
      </c>
      <c r="I15" s="22">
        <v>-3888581</v>
      </c>
      <c r="J15" s="23">
        <v>-531996</v>
      </c>
      <c r="K15" s="19">
        <v>-562324</v>
      </c>
      <c r="L15" s="20">
        <v>-593814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64431221</v>
      </c>
      <c r="D17" s="27">
        <f aca="true" t="shared" si="0" ref="D17:L17">SUM(D6:D16)</f>
        <v>37116350</v>
      </c>
      <c r="E17" s="28">
        <f t="shared" si="0"/>
        <v>24603743</v>
      </c>
      <c r="F17" s="29">
        <f t="shared" si="0"/>
        <v>30221330</v>
      </c>
      <c r="G17" s="27">
        <f t="shared" si="0"/>
        <v>52274209</v>
      </c>
      <c r="H17" s="30">
        <f t="shared" si="0"/>
        <v>17984695</v>
      </c>
      <c r="I17" s="29">
        <f t="shared" si="0"/>
        <v>22556836</v>
      </c>
      <c r="J17" s="31">
        <f t="shared" si="0"/>
        <v>47902022</v>
      </c>
      <c r="K17" s="27">
        <f t="shared" si="0"/>
        <v>63208453</v>
      </c>
      <c r="L17" s="28">
        <f t="shared" si="0"/>
        <v>95308779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-3319</v>
      </c>
      <c r="E21" s="20">
        <v>141755</v>
      </c>
      <c r="F21" s="38">
        <v>4792000</v>
      </c>
      <c r="G21" s="39">
        <v>4792000</v>
      </c>
      <c r="H21" s="40">
        <v>286587</v>
      </c>
      <c r="I21" s="22">
        <v>302422</v>
      </c>
      <c r="J21" s="41">
        <v>4675351</v>
      </c>
      <c r="K21" s="39">
        <v>5197948</v>
      </c>
      <c r="L21" s="40">
        <v>5488963</v>
      </c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-63875651</v>
      </c>
      <c r="D26" s="19">
        <v>-36570017</v>
      </c>
      <c r="E26" s="20">
        <v>-26233219</v>
      </c>
      <c r="F26" s="21">
        <v>-34769250</v>
      </c>
      <c r="G26" s="19">
        <v>-34769251</v>
      </c>
      <c r="H26" s="20">
        <v>-19500807</v>
      </c>
      <c r="I26" s="22">
        <v>-24323561</v>
      </c>
      <c r="J26" s="23">
        <v>-44927050</v>
      </c>
      <c r="K26" s="19">
        <v>-51178200</v>
      </c>
      <c r="L26" s="20">
        <v>-57498700</v>
      </c>
    </row>
    <row r="27" spans="1:12" ht="13.5">
      <c r="A27" s="25" t="s">
        <v>37</v>
      </c>
      <c r="B27" s="26"/>
      <c r="C27" s="27">
        <f>SUM(C21:C26)</f>
        <v>-63875651</v>
      </c>
      <c r="D27" s="27">
        <f aca="true" t="shared" si="1" ref="D27:L27">SUM(D21:D26)</f>
        <v>-36573336</v>
      </c>
      <c r="E27" s="28">
        <f t="shared" si="1"/>
        <v>-26091464</v>
      </c>
      <c r="F27" s="29">
        <f t="shared" si="1"/>
        <v>-29977250</v>
      </c>
      <c r="G27" s="27">
        <f t="shared" si="1"/>
        <v>-29977251</v>
      </c>
      <c r="H27" s="28">
        <f t="shared" si="1"/>
        <v>-19214220</v>
      </c>
      <c r="I27" s="30">
        <f t="shared" si="1"/>
        <v>-24021139</v>
      </c>
      <c r="J27" s="31">
        <f t="shared" si="1"/>
        <v>-40251699</v>
      </c>
      <c r="K27" s="27">
        <f t="shared" si="1"/>
        <v>-45980252</v>
      </c>
      <c r="L27" s="28">
        <f t="shared" si="1"/>
        <v>-52009737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4854003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>
        <v>2470000</v>
      </c>
      <c r="G33" s="39">
        <v>2470000</v>
      </c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-6295000</v>
      </c>
      <c r="D35" s="19"/>
      <c r="E35" s="20">
        <v>-1791658</v>
      </c>
      <c r="F35" s="21"/>
      <c r="G35" s="19"/>
      <c r="H35" s="20"/>
      <c r="I35" s="22">
        <v>-65977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-6295000</v>
      </c>
      <c r="D36" s="27">
        <f aca="true" t="shared" si="2" ref="D36:L36">SUM(D31:D35)</f>
        <v>0</v>
      </c>
      <c r="E36" s="28">
        <f t="shared" si="2"/>
        <v>3062345</v>
      </c>
      <c r="F36" s="29">
        <f t="shared" si="2"/>
        <v>2470000</v>
      </c>
      <c r="G36" s="27">
        <f t="shared" si="2"/>
        <v>2470000</v>
      </c>
      <c r="H36" s="28">
        <f t="shared" si="2"/>
        <v>0</v>
      </c>
      <c r="I36" s="30">
        <f t="shared" si="2"/>
        <v>-65977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-5739430</v>
      </c>
      <c r="D38" s="33">
        <f aca="true" t="shared" si="3" ref="D38:L38">+D17+D27+D36</f>
        <v>543014</v>
      </c>
      <c r="E38" s="34">
        <f t="shared" si="3"/>
        <v>1574624</v>
      </c>
      <c r="F38" s="35">
        <f t="shared" si="3"/>
        <v>2714080</v>
      </c>
      <c r="G38" s="33">
        <f t="shared" si="3"/>
        <v>24766958</v>
      </c>
      <c r="H38" s="34">
        <f t="shared" si="3"/>
        <v>-1229525</v>
      </c>
      <c r="I38" s="36">
        <f t="shared" si="3"/>
        <v>-1530280</v>
      </c>
      <c r="J38" s="37">
        <f t="shared" si="3"/>
        <v>7650323</v>
      </c>
      <c r="K38" s="33">
        <f t="shared" si="3"/>
        <v>17228201</v>
      </c>
      <c r="L38" s="34">
        <f t="shared" si="3"/>
        <v>43299042</v>
      </c>
    </row>
    <row r="39" spans="1:12" ht="13.5">
      <c r="A39" s="24" t="s">
        <v>45</v>
      </c>
      <c r="B39" s="18" t="s">
        <v>46</v>
      </c>
      <c r="C39" s="33">
        <v>7109169</v>
      </c>
      <c r="D39" s="33">
        <v>1369739</v>
      </c>
      <c r="E39" s="34">
        <v>1912755</v>
      </c>
      <c r="F39" s="35">
        <v>5226800</v>
      </c>
      <c r="G39" s="33">
        <v>1607543</v>
      </c>
      <c r="H39" s="34">
        <v>1607543</v>
      </c>
      <c r="I39" s="36">
        <v>3487379</v>
      </c>
      <c r="J39" s="37">
        <v>3487379</v>
      </c>
      <c r="K39" s="33">
        <v>11137703</v>
      </c>
      <c r="L39" s="34">
        <v>28365904</v>
      </c>
    </row>
    <row r="40" spans="1:12" ht="13.5">
      <c r="A40" s="43" t="s">
        <v>47</v>
      </c>
      <c r="B40" s="44" t="s">
        <v>46</v>
      </c>
      <c r="C40" s="45">
        <v>1369739</v>
      </c>
      <c r="D40" s="45">
        <v>1912753</v>
      </c>
      <c r="E40" s="46">
        <v>3487379</v>
      </c>
      <c r="F40" s="47">
        <v>7940880</v>
      </c>
      <c r="G40" s="45">
        <v>26374501</v>
      </c>
      <c r="H40" s="46">
        <v>378018</v>
      </c>
      <c r="I40" s="48">
        <v>1957099</v>
      </c>
      <c r="J40" s="49">
        <v>11137703</v>
      </c>
      <c r="K40" s="45">
        <v>28365904</v>
      </c>
      <c r="L40" s="46">
        <v>71664946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23766230</v>
      </c>
      <c r="D6" s="19">
        <v>65438378</v>
      </c>
      <c r="E6" s="20">
        <v>97112317</v>
      </c>
      <c r="F6" s="21">
        <v>86637861</v>
      </c>
      <c r="G6" s="19">
        <v>86637861</v>
      </c>
      <c r="H6" s="20">
        <v>96743258</v>
      </c>
      <c r="I6" s="22">
        <v>115110779</v>
      </c>
      <c r="J6" s="23">
        <v>93766000</v>
      </c>
      <c r="K6" s="19">
        <v>100804000</v>
      </c>
      <c r="L6" s="20">
        <v>106853000</v>
      </c>
    </row>
    <row r="7" spans="1:12" ht="13.5">
      <c r="A7" s="24" t="s">
        <v>19</v>
      </c>
      <c r="B7" s="18"/>
      <c r="C7" s="19">
        <v>46299126</v>
      </c>
      <c r="D7" s="19">
        <v>130153950</v>
      </c>
      <c r="E7" s="20">
        <v>133401924</v>
      </c>
      <c r="F7" s="21">
        <v>118718000</v>
      </c>
      <c r="G7" s="19">
        <v>118718000</v>
      </c>
      <c r="H7" s="20">
        <v>50120296</v>
      </c>
      <c r="I7" s="22">
        <v>114218713</v>
      </c>
      <c r="J7" s="23">
        <v>82348035</v>
      </c>
      <c r="K7" s="19">
        <v>90582839</v>
      </c>
      <c r="L7" s="20">
        <v>99641123</v>
      </c>
    </row>
    <row r="8" spans="1:12" ht="13.5">
      <c r="A8" s="24" t="s">
        <v>20</v>
      </c>
      <c r="B8" s="18"/>
      <c r="C8" s="19">
        <v>64196685</v>
      </c>
      <c r="D8" s="19"/>
      <c r="E8" s="20"/>
      <c r="F8" s="21">
        <v>4509600</v>
      </c>
      <c r="G8" s="19">
        <v>4509600</v>
      </c>
      <c r="H8" s="20">
        <v>25203666</v>
      </c>
      <c r="I8" s="22"/>
      <c r="J8" s="23">
        <v>6977000</v>
      </c>
      <c r="K8" s="19">
        <v>7085000</v>
      </c>
      <c r="L8" s="20">
        <v>7095000</v>
      </c>
    </row>
    <row r="9" spans="1:12" ht="13.5">
      <c r="A9" s="24" t="s">
        <v>21</v>
      </c>
      <c r="B9" s="18" t="s">
        <v>22</v>
      </c>
      <c r="C9" s="19">
        <v>265989000</v>
      </c>
      <c r="D9" s="19">
        <v>302781735</v>
      </c>
      <c r="E9" s="20">
        <v>339939915</v>
      </c>
      <c r="F9" s="21">
        <v>354468387</v>
      </c>
      <c r="G9" s="19">
        <v>354468387</v>
      </c>
      <c r="H9" s="20">
        <v>353595048</v>
      </c>
      <c r="I9" s="22">
        <v>320084446</v>
      </c>
      <c r="J9" s="23">
        <v>381723497</v>
      </c>
      <c r="K9" s="19">
        <v>392847230</v>
      </c>
      <c r="L9" s="20">
        <v>416178833</v>
      </c>
    </row>
    <row r="10" spans="1:12" ht="13.5">
      <c r="A10" s="24" t="s">
        <v>23</v>
      </c>
      <c r="B10" s="18" t="s">
        <v>22</v>
      </c>
      <c r="C10" s="19">
        <v>88390064</v>
      </c>
      <c r="D10" s="19">
        <v>128837000</v>
      </c>
      <c r="E10" s="20">
        <v>123293118</v>
      </c>
      <c r="F10" s="21">
        <v>155272613</v>
      </c>
      <c r="G10" s="19">
        <v>155272613</v>
      </c>
      <c r="H10" s="20">
        <v>139616000</v>
      </c>
      <c r="I10" s="22">
        <v>150880414</v>
      </c>
      <c r="J10" s="23">
        <v>186780000</v>
      </c>
      <c r="K10" s="19">
        <v>207135000</v>
      </c>
      <c r="L10" s="20">
        <v>220938000</v>
      </c>
    </row>
    <row r="11" spans="1:12" ht="13.5">
      <c r="A11" s="24" t="s">
        <v>24</v>
      </c>
      <c r="B11" s="18"/>
      <c r="C11" s="19">
        <v>28979909</v>
      </c>
      <c r="D11" s="19">
        <v>33161846</v>
      </c>
      <c r="E11" s="20">
        <v>52207237</v>
      </c>
      <c r="F11" s="21">
        <v>16084869</v>
      </c>
      <c r="G11" s="19">
        <v>16084869</v>
      </c>
      <c r="H11" s="20">
        <v>5753120</v>
      </c>
      <c r="I11" s="22">
        <v>59950252</v>
      </c>
      <c r="J11" s="23">
        <v>29967000</v>
      </c>
      <c r="K11" s="19">
        <v>30500000</v>
      </c>
      <c r="L11" s="20">
        <v>31000000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-363695487</v>
      </c>
      <c r="D14" s="19">
        <v>-529711351</v>
      </c>
      <c r="E14" s="20">
        <v>-425061339</v>
      </c>
      <c r="F14" s="21">
        <v>-557498547</v>
      </c>
      <c r="G14" s="19">
        <v>-371251189</v>
      </c>
      <c r="H14" s="20">
        <v>-573025640</v>
      </c>
      <c r="I14" s="22">
        <v>-665408327</v>
      </c>
      <c r="J14" s="23">
        <v>-570666666</v>
      </c>
      <c r="K14" s="19">
        <v>-571054216</v>
      </c>
      <c r="L14" s="20">
        <v>-604631063</v>
      </c>
    </row>
    <row r="15" spans="1:12" ht="13.5">
      <c r="A15" s="24" t="s">
        <v>28</v>
      </c>
      <c r="B15" s="18"/>
      <c r="C15" s="19">
        <v>-8586287</v>
      </c>
      <c r="D15" s="19">
        <v>-9315631</v>
      </c>
      <c r="E15" s="20">
        <v>-8590181</v>
      </c>
      <c r="F15" s="21">
        <v>-6606408</v>
      </c>
      <c r="G15" s="19"/>
      <c r="H15" s="20">
        <v>-5415358</v>
      </c>
      <c r="I15" s="22">
        <v>-9763783</v>
      </c>
      <c r="J15" s="23">
        <v>-6829519</v>
      </c>
      <c r="K15" s="19">
        <v>-7313726</v>
      </c>
      <c r="L15" s="20">
        <v>-7512183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>
        <v>-192853766</v>
      </c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145339240</v>
      </c>
      <c r="D17" s="27">
        <f aca="true" t="shared" si="0" ref="D17:L17">SUM(D6:D16)</f>
        <v>121345927</v>
      </c>
      <c r="E17" s="28">
        <f t="shared" si="0"/>
        <v>312302991</v>
      </c>
      <c r="F17" s="29">
        <f t="shared" si="0"/>
        <v>171586375</v>
      </c>
      <c r="G17" s="27">
        <f t="shared" si="0"/>
        <v>171586375</v>
      </c>
      <c r="H17" s="30">
        <f t="shared" si="0"/>
        <v>92590390</v>
      </c>
      <c r="I17" s="29">
        <f t="shared" si="0"/>
        <v>85072494</v>
      </c>
      <c r="J17" s="31">
        <f t="shared" si="0"/>
        <v>204065347</v>
      </c>
      <c r="K17" s="27">
        <f t="shared" si="0"/>
        <v>250586127</v>
      </c>
      <c r="L17" s="28">
        <f t="shared" si="0"/>
        <v>269562710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-38685589</v>
      </c>
      <c r="D21" s="19">
        <v>127702</v>
      </c>
      <c r="E21" s="20">
        <v>10265942</v>
      </c>
      <c r="F21" s="38">
        <v>30600000</v>
      </c>
      <c r="G21" s="39">
        <v>30600000</v>
      </c>
      <c r="H21" s="40"/>
      <c r="I21" s="22">
        <v>160440689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-21860222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>
        <v>25343128</v>
      </c>
      <c r="D24" s="19">
        <v>236869</v>
      </c>
      <c r="E24" s="20">
        <v>26444770</v>
      </c>
      <c r="F24" s="21"/>
      <c r="G24" s="19"/>
      <c r="H24" s="20"/>
      <c r="I24" s="22">
        <v>-284182554</v>
      </c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-142482502</v>
      </c>
      <c r="D26" s="19">
        <v>-168864357</v>
      </c>
      <c r="E26" s="20">
        <v>-287010889</v>
      </c>
      <c r="F26" s="21">
        <v>-185873000</v>
      </c>
      <c r="G26" s="19">
        <v>-185873000</v>
      </c>
      <c r="H26" s="20">
        <v>-159967309</v>
      </c>
      <c r="I26" s="22">
        <v>-53190548</v>
      </c>
      <c r="J26" s="23">
        <v>-214680000</v>
      </c>
      <c r="K26" s="19">
        <v>-209585000</v>
      </c>
      <c r="L26" s="20">
        <v>-223338000</v>
      </c>
    </row>
    <row r="27" spans="1:12" ht="13.5">
      <c r="A27" s="25" t="s">
        <v>37</v>
      </c>
      <c r="B27" s="26"/>
      <c r="C27" s="27">
        <f>SUM(C21:C26)</f>
        <v>-155824963</v>
      </c>
      <c r="D27" s="27">
        <f aca="true" t="shared" si="1" ref="D27:L27">SUM(D21:D26)</f>
        <v>-190360008</v>
      </c>
      <c r="E27" s="28">
        <f t="shared" si="1"/>
        <v>-250300177</v>
      </c>
      <c r="F27" s="29">
        <f t="shared" si="1"/>
        <v>-155273000</v>
      </c>
      <c r="G27" s="27">
        <f t="shared" si="1"/>
        <v>-155273000</v>
      </c>
      <c r="H27" s="28">
        <f t="shared" si="1"/>
        <v>-159967309</v>
      </c>
      <c r="I27" s="30">
        <f t="shared" si="1"/>
        <v>-176932413</v>
      </c>
      <c r="J27" s="31">
        <f t="shared" si="1"/>
        <v>-214680000</v>
      </c>
      <c r="K27" s="27">
        <f t="shared" si="1"/>
        <v>-209585000</v>
      </c>
      <c r="L27" s="28">
        <f t="shared" si="1"/>
        <v>-223338000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>
        <v>8000000</v>
      </c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-2664293</v>
      </c>
      <c r="D35" s="19">
        <v>-11141860</v>
      </c>
      <c r="E35" s="20">
        <v>-12209634</v>
      </c>
      <c r="F35" s="21">
        <v>-9029000</v>
      </c>
      <c r="G35" s="19">
        <v>-9029000</v>
      </c>
      <c r="H35" s="20">
        <v>-10127381</v>
      </c>
      <c r="I35" s="22">
        <v>-12435130</v>
      </c>
      <c r="J35" s="23">
        <v>-8497000</v>
      </c>
      <c r="K35" s="19">
        <v>-8250000</v>
      </c>
      <c r="L35" s="20">
        <v>-8110000</v>
      </c>
    </row>
    <row r="36" spans="1:12" ht="13.5">
      <c r="A36" s="25" t="s">
        <v>43</v>
      </c>
      <c r="B36" s="26"/>
      <c r="C36" s="27">
        <f>SUM(C31:C35)</f>
        <v>-2664293</v>
      </c>
      <c r="D36" s="27">
        <f aca="true" t="shared" si="2" ref="D36:L36">SUM(D31:D35)</f>
        <v>-11141860</v>
      </c>
      <c r="E36" s="28">
        <f t="shared" si="2"/>
        <v>-12209634</v>
      </c>
      <c r="F36" s="29">
        <f t="shared" si="2"/>
        <v>-9029000</v>
      </c>
      <c r="G36" s="27">
        <f t="shared" si="2"/>
        <v>-9029000</v>
      </c>
      <c r="H36" s="28">
        <f t="shared" si="2"/>
        <v>-10127381</v>
      </c>
      <c r="I36" s="30">
        <f t="shared" si="2"/>
        <v>-12435130</v>
      </c>
      <c r="J36" s="31">
        <f t="shared" si="2"/>
        <v>-497000</v>
      </c>
      <c r="K36" s="27">
        <f t="shared" si="2"/>
        <v>-8250000</v>
      </c>
      <c r="L36" s="28">
        <f t="shared" si="2"/>
        <v>-8110000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-13150016</v>
      </c>
      <c r="D38" s="33">
        <f aca="true" t="shared" si="3" ref="D38:L38">+D17+D27+D36</f>
        <v>-80155941</v>
      </c>
      <c r="E38" s="34">
        <f t="shared" si="3"/>
        <v>49793180</v>
      </c>
      <c r="F38" s="35">
        <f t="shared" si="3"/>
        <v>7284375</v>
      </c>
      <c r="G38" s="33">
        <f t="shared" si="3"/>
        <v>7284375</v>
      </c>
      <c r="H38" s="34">
        <f t="shared" si="3"/>
        <v>-77504300</v>
      </c>
      <c r="I38" s="36">
        <f t="shared" si="3"/>
        <v>-104295049</v>
      </c>
      <c r="J38" s="37">
        <f t="shared" si="3"/>
        <v>-11111653</v>
      </c>
      <c r="K38" s="33">
        <f t="shared" si="3"/>
        <v>32751127</v>
      </c>
      <c r="L38" s="34">
        <f t="shared" si="3"/>
        <v>38114710</v>
      </c>
    </row>
    <row r="39" spans="1:12" ht="13.5">
      <c r="A39" s="24" t="s">
        <v>45</v>
      </c>
      <c r="B39" s="18" t="s">
        <v>46</v>
      </c>
      <c r="C39" s="33">
        <v>179039221</v>
      </c>
      <c r="D39" s="33">
        <v>165889206</v>
      </c>
      <c r="E39" s="34">
        <v>85483463</v>
      </c>
      <c r="F39" s="35">
        <v>85483000</v>
      </c>
      <c r="G39" s="33"/>
      <c r="H39" s="34">
        <v>108011243</v>
      </c>
      <c r="I39" s="36">
        <v>135276643</v>
      </c>
      <c r="J39" s="37">
        <v>50000000</v>
      </c>
      <c r="K39" s="33">
        <v>38888348</v>
      </c>
      <c r="L39" s="34">
        <v>71639475</v>
      </c>
    </row>
    <row r="40" spans="1:12" ht="13.5">
      <c r="A40" s="43" t="s">
        <v>47</v>
      </c>
      <c r="B40" s="44" t="s">
        <v>46</v>
      </c>
      <c r="C40" s="45">
        <v>165889205</v>
      </c>
      <c r="D40" s="45">
        <v>85733265</v>
      </c>
      <c r="E40" s="46">
        <v>135276643</v>
      </c>
      <c r="F40" s="47">
        <v>92767375</v>
      </c>
      <c r="G40" s="45">
        <v>7284375</v>
      </c>
      <c r="H40" s="46">
        <v>30506943</v>
      </c>
      <c r="I40" s="48">
        <v>30981594</v>
      </c>
      <c r="J40" s="49">
        <v>38888348</v>
      </c>
      <c r="K40" s="45">
        <v>71639475</v>
      </c>
      <c r="L40" s="46">
        <v>109754185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/>
      <c r="D6" s="19"/>
      <c r="E6" s="20"/>
      <c r="F6" s="21"/>
      <c r="G6" s="19"/>
      <c r="H6" s="20"/>
      <c r="I6" s="22"/>
      <c r="J6" s="23"/>
      <c r="K6" s="19"/>
      <c r="L6" s="20"/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>
        <v>1920225</v>
      </c>
      <c r="D8" s="19"/>
      <c r="E8" s="20">
        <v>2637041</v>
      </c>
      <c r="F8" s="21">
        <v>400000</v>
      </c>
      <c r="G8" s="19">
        <v>400000</v>
      </c>
      <c r="H8" s="20">
        <v>342088</v>
      </c>
      <c r="I8" s="22">
        <v>2590763</v>
      </c>
      <c r="J8" s="23">
        <v>630000</v>
      </c>
      <c r="K8" s="19">
        <v>550000</v>
      </c>
      <c r="L8" s="20">
        <v>550000</v>
      </c>
    </row>
    <row r="9" spans="1:12" ht="13.5">
      <c r="A9" s="24" t="s">
        <v>21</v>
      </c>
      <c r="B9" s="18" t="s">
        <v>22</v>
      </c>
      <c r="C9" s="19">
        <v>263398646</v>
      </c>
      <c r="D9" s="19">
        <v>269205995</v>
      </c>
      <c r="E9" s="20">
        <v>306593383</v>
      </c>
      <c r="F9" s="21">
        <v>313650000</v>
      </c>
      <c r="G9" s="19">
        <v>321726000</v>
      </c>
      <c r="H9" s="20">
        <v>311745817</v>
      </c>
      <c r="I9" s="22">
        <v>317473146</v>
      </c>
      <c r="J9" s="23">
        <v>318413000</v>
      </c>
      <c r="K9" s="19">
        <v>325329000</v>
      </c>
      <c r="L9" s="20">
        <v>337325000</v>
      </c>
    </row>
    <row r="10" spans="1:12" ht="13.5">
      <c r="A10" s="24" t="s">
        <v>23</v>
      </c>
      <c r="B10" s="18" t="s">
        <v>22</v>
      </c>
      <c r="C10" s="19"/>
      <c r="D10" s="19"/>
      <c r="E10" s="20"/>
      <c r="F10" s="21"/>
      <c r="G10" s="19"/>
      <c r="H10" s="20"/>
      <c r="I10" s="22"/>
      <c r="J10" s="23"/>
      <c r="K10" s="19"/>
      <c r="L10" s="20"/>
    </row>
    <row r="11" spans="1:12" ht="13.5">
      <c r="A11" s="24" t="s">
        <v>24</v>
      </c>
      <c r="B11" s="18"/>
      <c r="C11" s="19">
        <v>1798073</v>
      </c>
      <c r="D11" s="19">
        <v>1361046</v>
      </c>
      <c r="E11" s="20"/>
      <c r="F11" s="21">
        <v>1200000</v>
      </c>
      <c r="G11" s="19">
        <v>1200000</v>
      </c>
      <c r="H11" s="20">
        <v>1446086</v>
      </c>
      <c r="I11" s="22"/>
      <c r="J11" s="23">
        <v>1100000</v>
      </c>
      <c r="K11" s="19">
        <v>1150000</v>
      </c>
      <c r="L11" s="20">
        <v>1200000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-259866732</v>
      </c>
      <c r="D14" s="19">
        <v>-265391401</v>
      </c>
      <c r="E14" s="20">
        <v>-288373471</v>
      </c>
      <c r="F14" s="21">
        <v>-291746000</v>
      </c>
      <c r="G14" s="19">
        <v>-316710000</v>
      </c>
      <c r="H14" s="20">
        <v>-309757511</v>
      </c>
      <c r="I14" s="22">
        <v>-309119299</v>
      </c>
      <c r="J14" s="23">
        <v>-274692000</v>
      </c>
      <c r="K14" s="19">
        <v>-290267000</v>
      </c>
      <c r="L14" s="20">
        <v>-305401000</v>
      </c>
    </row>
    <row r="15" spans="1:12" ht="13.5">
      <c r="A15" s="24" t="s">
        <v>28</v>
      </c>
      <c r="B15" s="18"/>
      <c r="C15" s="19">
        <v>-354798</v>
      </c>
      <c r="D15" s="19"/>
      <c r="E15" s="20"/>
      <c r="F15" s="21">
        <v>-249479</v>
      </c>
      <c r="G15" s="19"/>
      <c r="H15" s="20"/>
      <c r="I15" s="22"/>
      <c r="J15" s="23">
        <v>-250000</v>
      </c>
      <c r="K15" s="19">
        <v>-265000</v>
      </c>
      <c r="L15" s="20">
        <v>-281000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-3000000</v>
      </c>
      <c r="G16" s="19">
        <v>-3000000</v>
      </c>
      <c r="H16" s="20"/>
      <c r="I16" s="22"/>
      <c r="J16" s="23">
        <v>-17275000</v>
      </c>
      <c r="K16" s="19">
        <v>-21697000</v>
      </c>
      <c r="L16" s="20">
        <v>-22349000</v>
      </c>
    </row>
    <row r="17" spans="1:12" ht="13.5">
      <c r="A17" s="25" t="s">
        <v>30</v>
      </c>
      <c r="B17" s="26"/>
      <c r="C17" s="27">
        <f>SUM(C6:C16)</f>
        <v>6895414</v>
      </c>
      <c r="D17" s="27">
        <f aca="true" t="shared" si="0" ref="D17:L17">SUM(D6:D16)</f>
        <v>5175640</v>
      </c>
      <c r="E17" s="28">
        <f t="shared" si="0"/>
        <v>20856953</v>
      </c>
      <c r="F17" s="29">
        <f t="shared" si="0"/>
        <v>20254521</v>
      </c>
      <c r="G17" s="27">
        <f t="shared" si="0"/>
        <v>3616000</v>
      </c>
      <c r="H17" s="30">
        <f t="shared" si="0"/>
        <v>3776480</v>
      </c>
      <c r="I17" s="29">
        <f t="shared" si="0"/>
        <v>10944610</v>
      </c>
      <c r="J17" s="31">
        <f t="shared" si="0"/>
        <v>27926000</v>
      </c>
      <c r="K17" s="27">
        <f t="shared" si="0"/>
        <v>14800000</v>
      </c>
      <c r="L17" s="28">
        <f t="shared" si="0"/>
        <v>11044000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684240</v>
      </c>
      <c r="D21" s="19">
        <v>209398</v>
      </c>
      <c r="E21" s="20">
        <v>4342719</v>
      </c>
      <c r="F21" s="38"/>
      <c r="G21" s="39"/>
      <c r="H21" s="40"/>
      <c r="I21" s="22">
        <v>7722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-5306508</v>
      </c>
      <c r="D26" s="19">
        <v>-9175979</v>
      </c>
      <c r="E26" s="20">
        <v>-22782156</v>
      </c>
      <c r="F26" s="21">
        <v>-2156000</v>
      </c>
      <c r="G26" s="19">
        <v>-2234000</v>
      </c>
      <c r="H26" s="20">
        <v>-1139515</v>
      </c>
      <c r="I26" s="22">
        <v>-20153988</v>
      </c>
      <c r="J26" s="23">
        <v>-3593000</v>
      </c>
      <c r="K26" s="19">
        <v>-4041000</v>
      </c>
      <c r="L26" s="20">
        <v>-4267000</v>
      </c>
    </row>
    <row r="27" spans="1:12" ht="13.5">
      <c r="A27" s="25" t="s">
        <v>37</v>
      </c>
      <c r="B27" s="26"/>
      <c r="C27" s="27">
        <f>SUM(C21:C26)</f>
        <v>-4622268</v>
      </c>
      <c r="D27" s="27">
        <f aca="true" t="shared" si="1" ref="D27:L27">SUM(D21:D26)</f>
        <v>-8966581</v>
      </c>
      <c r="E27" s="28">
        <f t="shared" si="1"/>
        <v>-18439437</v>
      </c>
      <c r="F27" s="29">
        <f t="shared" si="1"/>
        <v>-2156000</v>
      </c>
      <c r="G27" s="27">
        <f t="shared" si="1"/>
        <v>-2234000</v>
      </c>
      <c r="H27" s="28">
        <f t="shared" si="1"/>
        <v>-1139515</v>
      </c>
      <c r="I27" s="30">
        <f t="shared" si="1"/>
        <v>-20146266</v>
      </c>
      <c r="J27" s="31">
        <f t="shared" si="1"/>
        <v>-3593000</v>
      </c>
      <c r="K27" s="27">
        <f t="shared" si="1"/>
        <v>-4041000</v>
      </c>
      <c r="L27" s="28">
        <f t="shared" si="1"/>
        <v>-4267000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-878710</v>
      </c>
      <c r="D35" s="19"/>
      <c r="E35" s="20"/>
      <c r="F35" s="21"/>
      <c r="G35" s="19"/>
      <c r="H35" s="20"/>
      <c r="I35" s="22">
        <v>7382249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-878710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7382249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1394436</v>
      </c>
      <c r="D38" s="33">
        <f aca="true" t="shared" si="3" ref="D38:L38">+D17+D27+D36</f>
        <v>-3790941</v>
      </c>
      <c r="E38" s="34">
        <f t="shared" si="3"/>
        <v>2417516</v>
      </c>
      <c r="F38" s="35">
        <f t="shared" si="3"/>
        <v>18098521</v>
      </c>
      <c r="G38" s="33">
        <f t="shared" si="3"/>
        <v>1382000</v>
      </c>
      <c r="H38" s="34">
        <f t="shared" si="3"/>
        <v>2636965</v>
      </c>
      <c r="I38" s="36">
        <f t="shared" si="3"/>
        <v>-1819407</v>
      </c>
      <c r="J38" s="37">
        <f t="shared" si="3"/>
        <v>24333000</v>
      </c>
      <c r="K38" s="33">
        <f t="shared" si="3"/>
        <v>10759000</v>
      </c>
      <c r="L38" s="34">
        <f t="shared" si="3"/>
        <v>6777000</v>
      </c>
    </row>
    <row r="39" spans="1:12" ht="13.5">
      <c r="A39" s="24" t="s">
        <v>45</v>
      </c>
      <c r="B39" s="18" t="s">
        <v>46</v>
      </c>
      <c r="C39" s="33">
        <v>2589274</v>
      </c>
      <c r="D39" s="33">
        <v>3955211</v>
      </c>
      <c r="E39" s="34">
        <v>164269</v>
      </c>
      <c r="F39" s="35">
        <v>304000</v>
      </c>
      <c r="G39" s="33">
        <v>3983710</v>
      </c>
      <c r="H39" s="34">
        <v>2579582</v>
      </c>
      <c r="I39" s="36">
        <v>2581785</v>
      </c>
      <c r="J39" s="37">
        <v>2967000</v>
      </c>
      <c r="K39" s="33">
        <v>27300000</v>
      </c>
      <c r="L39" s="34">
        <v>38059000</v>
      </c>
    </row>
    <row r="40" spans="1:12" ht="13.5">
      <c r="A40" s="43" t="s">
        <v>47</v>
      </c>
      <c r="B40" s="44" t="s">
        <v>46</v>
      </c>
      <c r="C40" s="45">
        <v>3983710</v>
      </c>
      <c r="D40" s="45">
        <v>164270</v>
      </c>
      <c r="E40" s="46">
        <v>2581785</v>
      </c>
      <c r="F40" s="47">
        <v>18402521</v>
      </c>
      <c r="G40" s="45">
        <v>5365710</v>
      </c>
      <c r="H40" s="46">
        <v>5216547</v>
      </c>
      <c r="I40" s="48">
        <v>762378</v>
      </c>
      <c r="J40" s="49">
        <v>27300000</v>
      </c>
      <c r="K40" s="45">
        <v>38059000</v>
      </c>
      <c r="L40" s="46">
        <v>44836000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3843182</v>
      </c>
      <c r="D6" s="19">
        <v>8619458</v>
      </c>
      <c r="E6" s="20">
        <v>20078933</v>
      </c>
      <c r="F6" s="21">
        <v>9500000</v>
      </c>
      <c r="G6" s="19">
        <v>9500000</v>
      </c>
      <c r="H6" s="20">
        <v>17467328</v>
      </c>
      <c r="I6" s="22"/>
      <c r="J6" s="23">
        <v>13269204</v>
      </c>
      <c r="K6" s="19">
        <v>13487972</v>
      </c>
      <c r="L6" s="20">
        <v>11000000</v>
      </c>
    </row>
    <row r="7" spans="1:12" ht="13.5">
      <c r="A7" s="24" t="s">
        <v>19</v>
      </c>
      <c r="B7" s="18"/>
      <c r="C7" s="19"/>
      <c r="D7" s="19"/>
      <c r="E7" s="20"/>
      <c r="F7" s="21"/>
      <c r="G7" s="19"/>
      <c r="H7" s="20"/>
      <c r="I7" s="22"/>
      <c r="J7" s="23"/>
      <c r="K7" s="19"/>
      <c r="L7" s="20"/>
    </row>
    <row r="8" spans="1:12" ht="13.5">
      <c r="A8" s="24" t="s">
        <v>20</v>
      </c>
      <c r="B8" s="18"/>
      <c r="C8" s="19"/>
      <c r="D8" s="19">
        <v>8050663</v>
      </c>
      <c r="E8" s="20">
        <v>7861298</v>
      </c>
      <c r="F8" s="21">
        <v>2927490</v>
      </c>
      <c r="G8" s="19">
        <v>24314470</v>
      </c>
      <c r="H8" s="20">
        <v>3205655</v>
      </c>
      <c r="I8" s="22">
        <v>7749285</v>
      </c>
      <c r="J8" s="23">
        <v>3792364</v>
      </c>
      <c r="K8" s="19">
        <v>4580000</v>
      </c>
      <c r="L8" s="20">
        <v>4609114</v>
      </c>
    </row>
    <row r="9" spans="1:12" ht="13.5">
      <c r="A9" s="24" t="s">
        <v>21</v>
      </c>
      <c r="B9" s="18" t="s">
        <v>22</v>
      </c>
      <c r="C9" s="19">
        <v>79478844</v>
      </c>
      <c r="D9" s="19">
        <v>91727524</v>
      </c>
      <c r="E9" s="20">
        <v>108798178</v>
      </c>
      <c r="F9" s="21">
        <v>101869000</v>
      </c>
      <c r="G9" s="19">
        <v>101869000</v>
      </c>
      <c r="H9" s="20">
        <v>102784257</v>
      </c>
      <c r="I9" s="22">
        <v>102946003</v>
      </c>
      <c r="J9" s="23">
        <v>108673000</v>
      </c>
      <c r="K9" s="19">
        <v>114325000</v>
      </c>
      <c r="L9" s="20">
        <v>119007000</v>
      </c>
    </row>
    <row r="10" spans="1:12" ht="13.5">
      <c r="A10" s="24" t="s">
        <v>23</v>
      </c>
      <c r="B10" s="18" t="s">
        <v>22</v>
      </c>
      <c r="C10" s="19">
        <v>38796000</v>
      </c>
      <c r="D10" s="19">
        <v>23332000</v>
      </c>
      <c r="E10" s="20">
        <v>28511000</v>
      </c>
      <c r="F10" s="21">
        <v>43059000</v>
      </c>
      <c r="G10" s="19">
        <v>58059000</v>
      </c>
      <c r="H10" s="20">
        <v>58059000</v>
      </c>
      <c r="I10" s="22">
        <v>58059000</v>
      </c>
      <c r="J10" s="23">
        <v>29859000</v>
      </c>
      <c r="K10" s="19">
        <v>29800000</v>
      </c>
      <c r="L10" s="20">
        <v>33026000</v>
      </c>
    </row>
    <row r="11" spans="1:12" ht="13.5">
      <c r="A11" s="24" t="s">
        <v>24</v>
      </c>
      <c r="B11" s="18"/>
      <c r="C11" s="19">
        <v>1924979</v>
      </c>
      <c r="D11" s="19">
        <v>1626073</v>
      </c>
      <c r="E11" s="20">
        <v>2132536</v>
      </c>
      <c r="F11" s="21">
        <v>1599996</v>
      </c>
      <c r="G11" s="19">
        <v>1599996</v>
      </c>
      <c r="H11" s="20">
        <v>4121358</v>
      </c>
      <c r="I11" s="22">
        <v>4162545</v>
      </c>
      <c r="J11" s="23">
        <v>3700000</v>
      </c>
      <c r="K11" s="19">
        <v>3250000</v>
      </c>
      <c r="L11" s="20">
        <v>3260000</v>
      </c>
    </row>
    <row r="12" spans="1:12" ht="13.5">
      <c r="A12" s="24" t="s">
        <v>25</v>
      </c>
      <c r="B12" s="18"/>
      <c r="C12" s="19"/>
      <c r="D12" s="19"/>
      <c r="E12" s="20"/>
      <c r="F12" s="21"/>
      <c r="G12" s="19"/>
      <c r="H12" s="20"/>
      <c r="I12" s="22"/>
      <c r="J12" s="23"/>
      <c r="K12" s="19"/>
      <c r="L12" s="20"/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-74163098</v>
      </c>
      <c r="D14" s="19">
        <v>-93451483</v>
      </c>
      <c r="E14" s="20">
        <v>-104613669</v>
      </c>
      <c r="F14" s="21">
        <v>-96718958</v>
      </c>
      <c r="G14" s="19">
        <v>-118316071</v>
      </c>
      <c r="H14" s="20">
        <v>-126351373</v>
      </c>
      <c r="I14" s="22">
        <v>-120284475</v>
      </c>
      <c r="J14" s="23">
        <v>-109359207</v>
      </c>
      <c r="K14" s="19">
        <v>-114139971</v>
      </c>
      <c r="L14" s="20">
        <v>-118838174</v>
      </c>
    </row>
    <row r="15" spans="1:12" ht="13.5">
      <c r="A15" s="24" t="s">
        <v>28</v>
      </c>
      <c r="B15" s="18"/>
      <c r="C15" s="19">
        <v>-57472</v>
      </c>
      <c r="D15" s="19">
        <v>-143800</v>
      </c>
      <c r="E15" s="20">
        <v>-165419</v>
      </c>
      <c r="F15" s="21">
        <v>-2696522</v>
      </c>
      <c r="G15" s="19"/>
      <c r="H15" s="20">
        <v>-2188275</v>
      </c>
      <c r="I15" s="22">
        <v>-2247891</v>
      </c>
      <c r="J15" s="23">
        <v>-1077945</v>
      </c>
      <c r="K15" s="19">
        <v>-60000</v>
      </c>
      <c r="L15" s="20">
        <v>-63000</v>
      </c>
    </row>
    <row r="16" spans="1:12" ht="13.5">
      <c r="A16" s="24" t="s">
        <v>29</v>
      </c>
      <c r="B16" s="18" t="s">
        <v>22</v>
      </c>
      <c r="C16" s="19"/>
      <c r="D16" s="19"/>
      <c r="E16" s="20"/>
      <c r="F16" s="21">
        <v>-4749996</v>
      </c>
      <c r="G16" s="19">
        <v>-5539998</v>
      </c>
      <c r="H16" s="20">
        <v>-4106585</v>
      </c>
      <c r="I16" s="22"/>
      <c r="J16" s="23">
        <v>-2499996</v>
      </c>
      <c r="K16" s="19">
        <v>-2575000</v>
      </c>
      <c r="L16" s="20">
        <v>-2653750</v>
      </c>
    </row>
    <row r="17" spans="1:12" ht="13.5">
      <c r="A17" s="25" t="s">
        <v>30</v>
      </c>
      <c r="B17" s="26"/>
      <c r="C17" s="27">
        <f>SUM(C6:C16)</f>
        <v>49822435</v>
      </c>
      <c r="D17" s="27">
        <f aca="true" t="shared" si="0" ref="D17:L17">SUM(D6:D16)</f>
        <v>39760435</v>
      </c>
      <c r="E17" s="28">
        <f t="shared" si="0"/>
        <v>62602857</v>
      </c>
      <c r="F17" s="29">
        <f t="shared" si="0"/>
        <v>54790010</v>
      </c>
      <c r="G17" s="27">
        <f t="shared" si="0"/>
        <v>71486397</v>
      </c>
      <c r="H17" s="30">
        <f t="shared" si="0"/>
        <v>52991365</v>
      </c>
      <c r="I17" s="29">
        <f t="shared" si="0"/>
        <v>50384467</v>
      </c>
      <c r="J17" s="31">
        <f t="shared" si="0"/>
        <v>46356420</v>
      </c>
      <c r="K17" s="27">
        <f t="shared" si="0"/>
        <v>48668001</v>
      </c>
      <c r="L17" s="28">
        <f t="shared" si="0"/>
        <v>49347190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>
        <v>205709</v>
      </c>
      <c r="D21" s="19">
        <v>280704</v>
      </c>
      <c r="E21" s="20">
        <v>614041</v>
      </c>
      <c r="F21" s="38"/>
      <c r="G21" s="39"/>
      <c r="H21" s="40"/>
      <c r="I21" s="22">
        <v>481579</v>
      </c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>
        <v>-220548</v>
      </c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-39515893</v>
      </c>
      <c r="D26" s="19">
        <v>-40710542</v>
      </c>
      <c r="E26" s="20">
        <v>-67977176</v>
      </c>
      <c r="F26" s="21">
        <v>-27584765</v>
      </c>
      <c r="G26" s="19">
        <v>-64808000</v>
      </c>
      <c r="H26" s="20">
        <v>-52220352</v>
      </c>
      <c r="I26" s="22">
        <v>-50605715</v>
      </c>
      <c r="J26" s="23">
        <v>-34011996</v>
      </c>
      <c r="K26" s="19">
        <v>-37537046</v>
      </c>
      <c r="L26" s="20">
        <v>-35958450</v>
      </c>
    </row>
    <row r="27" spans="1:12" ht="13.5">
      <c r="A27" s="25" t="s">
        <v>37</v>
      </c>
      <c r="B27" s="26"/>
      <c r="C27" s="27">
        <f>SUM(C21:C26)</f>
        <v>-39310184</v>
      </c>
      <c r="D27" s="27">
        <f aca="true" t="shared" si="1" ref="D27:L27">SUM(D21:D26)</f>
        <v>-40650386</v>
      </c>
      <c r="E27" s="28">
        <f t="shared" si="1"/>
        <v>-67363135</v>
      </c>
      <c r="F27" s="29">
        <f t="shared" si="1"/>
        <v>-27584765</v>
      </c>
      <c r="G27" s="27">
        <f t="shared" si="1"/>
        <v>-64808000</v>
      </c>
      <c r="H27" s="28">
        <f t="shared" si="1"/>
        <v>-52220352</v>
      </c>
      <c r="I27" s="30">
        <f t="shared" si="1"/>
        <v>-50124136</v>
      </c>
      <c r="J27" s="31">
        <f t="shared" si="1"/>
        <v>-34011996</v>
      </c>
      <c r="K27" s="27">
        <f t="shared" si="1"/>
        <v>-37537046</v>
      </c>
      <c r="L27" s="28">
        <f t="shared" si="1"/>
        <v>-35958450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>
        <v>36300000</v>
      </c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/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/>
      <c r="D35" s="19"/>
      <c r="E35" s="20"/>
      <c r="F35" s="21">
        <v>-17694235</v>
      </c>
      <c r="G35" s="19">
        <v>-17694235</v>
      </c>
      <c r="H35" s="20">
        <v>-18310795</v>
      </c>
      <c r="I35" s="22">
        <v>-18335024</v>
      </c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36300000</v>
      </c>
      <c r="F36" s="29">
        <f t="shared" si="2"/>
        <v>-17694235</v>
      </c>
      <c r="G36" s="27">
        <f t="shared" si="2"/>
        <v>-17694235</v>
      </c>
      <c r="H36" s="28">
        <f t="shared" si="2"/>
        <v>-18310795</v>
      </c>
      <c r="I36" s="30">
        <f t="shared" si="2"/>
        <v>-18335024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10512251</v>
      </c>
      <c r="D38" s="33">
        <f aca="true" t="shared" si="3" ref="D38:L38">+D17+D27+D36</f>
        <v>-889951</v>
      </c>
      <c r="E38" s="34">
        <f t="shared" si="3"/>
        <v>31539722</v>
      </c>
      <c r="F38" s="35">
        <f t="shared" si="3"/>
        <v>9511010</v>
      </c>
      <c r="G38" s="33">
        <f t="shared" si="3"/>
        <v>-11015838</v>
      </c>
      <c r="H38" s="34">
        <f t="shared" si="3"/>
        <v>-17539782</v>
      </c>
      <c r="I38" s="36">
        <f t="shared" si="3"/>
        <v>-18074693</v>
      </c>
      <c r="J38" s="37">
        <f t="shared" si="3"/>
        <v>12344424</v>
      </c>
      <c r="K38" s="33">
        <f t="shared" si="3"/>
        <v>11130955</v>
      </c>
      <c r="L38" s="34">
        <f t="shared" si="3"/>
        <v>13388740</v>
      </c>
    </row>
    <row r="39" spans="1:12" ht="13.5">
      <c r="A39" s="24" t="s">
        <v>45</v>
      </c>
      <c r="B39" s="18" t="s">
        <v>46</v>
      </c>
      <c r="C39" s="33">
        <v>17069527</v>
      </c>
      <c r="D39" s="33">
        <v>27581778</v>
      </c>
      <c r="E39" s="34">
        <v>26690235</v>
      </c>
      <c r="F39" s="35">
        <v>24500000</v>
      </c>
      <c r="G39" s="33">
        <v>24500000</v>
      </c>
      <c r="H39" s="34">
        <v>58728674</v>
      </c>
      <c r="I39" s="36">
        <v>58229957</v>
      </c>
      <c r="J39" s="37">
        <v>66474009</v>
      </c>
      <c r="K39" s="33">
        <v>78818432</v>
      </c>
      <c r="L39" s="34">
        <v>89949387</v>
      </c>
    </row>
    <row r="40" spans="1:12" ht="13.5">
      <c r="A40" s="43" t="s">
        <v>47</v>
      </c>
      <c r="B40" s="44" t="s">
        <v>46</v>
      </c>
      <c r="C40" s="45">
        <v>27581778</v>
      </c>
      <c r="D40" s="45">
        <v>26691827</v>
      </c>
      <c r="E40" s="46">
        <v>58229957</v>
      </c>
      <c r="F40" s="47">
        <v>34011010</v>
      </c>
      <c r="G40" s="45">
        <v>13484162</v>
      </c>
      <c r="H40" s="46">
        <v>41188892</v>
      </c>
      <c r="I40" s="48">
        <v>40155264</v>
      </c>
      <c r="J40" s="49">
        <v>78818432</v>
      </c>
      <c r="K40" s="45">
        <v>89949387</v>
      </c>
      <c r="L40" s="46">
        <v>103338127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2" t="s">
        <v>6</v>
      </c>
      <c r="G2" s="53"/>
      <c r="H2" s="53"/>
      <c r="I2" s="53"/>
      <c r="J2" s="54" t="s">
        <v>7</v>
      </c>
      <c r="K2" s="55"/>
      <c r="L2" s="56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9</v>
      </c>
      <c r="F3" s="9" t="s">
        <v>10</v>
      </c>
      <c r="G3" s="7" t="s">
        <v>11</v>
      </c>
      <c r="H3" s="8" t="s">
        <v>12</v>
      </c>
      <c r="I3" s="10" t="s">
        <v>9</v>
      </c>
      <c r="J3" s="9" t="s">
        <v>13</v>
      </c>
      <c r="K3" s="7" t="s">
        <v>14</v>
      </c>
      <c r="L3" s="8" t="s">
        <v>15</v>
      </c>
    </row>
    <row r="4" spans="1:12" ht="13.5">
      <c r="A4" s="11" t="s">
        <v>16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3.5">
      <c r="A5" s="11" t="s">
        <v>17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3.5">
      <c r="A6" s="24" t="s">
        <v>18</v>
      </c>
      <c r="B6" s="18"/>
      <c r="C6" s="19">
        <v>4127211</v>
      </c>
      <c r="D6" s="19">
        <v>6209627</v>
      </c>
      <c r="E6" s="20">
        <v>16365862</v>
      </c>
      <c r="F6" s="21">
        <v>7727639</v>
      </c>
      <c r="G6" s="19">
        <v>7727639</v>
      </c>
      <c r="H6" s="20">
        <v>3318264</v>
      </c>
      <c r="I6" s="22">
        <v>19206457</v>
      </c>
      <c r="J6" s="23">
        <v>8969681</v>
      </c>
      <c r="K6" s="19">
        <v>9480953</v>
      </c>
      <c r="L6" s="20">
        <v>10011887</v>
      </c>
    </row>
    <row r="7" spans="1:12" ht="13.5">
      <c r="A7" s="24" t="s">
        <v>19</v>
      </c>
      <c r="B7" s="18"/>
      <c r="C7" s="19">
        <v>21408736</v>
      </c>
      <c r="D7" s="19">
        <v>21592165</v>
      </c>
      <c r="E7" s="20">
        <v>50422670</v>
      </c>
      <c r="F7" s="21">
        <v>43021211</v>
      </c>
      <c r="G7" s="19">
        <v>43021211</v>
      </c>
      <c r="H7" s="20">
        <v>27287515</v>
      </c>
      <c r="I7" s="22">
        <v>75993227</v>
      </c>
      <c r="J7" s="23">
        <v>49384753</v>
      </c>
      <c r="K7" s="19">
        <v>52199684</v>
      </c>
      <c r="L7" s="20">
        <v>55122867</v>
      </c>
    </row>
    <row r="8" spans="1:12" ht="13.5">
      <c r="A8" s="24" t="s">
        <v>20</v>
      </c>
      <c r="B8" s="18"/>
      <c r="C8" s="19">
        <v>39407266</v>
      </c>
      <c r="D8" s="19">
        <v>16463719</v>
      </c>
      <c r="E8" s="20">
        <v>9911656</v>
      </c>
      <c r="F8" s="21">
        <v>3945668</v>
      </c>
      <c r="G8" s="19">
        <v>3945668</v>
      </c>
      <c r="H8" s="20">
        <v>12327669</v>
      </c>
      <c r="I8" s="22">
        <v>3819897</v>
      </c>
      <c r="J8" s="23">
        <v>4584816</v>
      </c>
      <c r="K8" s="19">
        <v>4846151</v>
      </c>
      <c r="L8" s="20">
        <v>5117535</v>
      </c>
    </row>
    <row r="9" spans="1:12" ht="13.5">
      <c r="A9" s="24" t="s">
        <v>21</v>
      </c>
      <c r="B9" s="18" t="s">
        <v>22</v>
      </c>
      <c r="C9" s="19">
        <v>72789200</v>
      </c>
      <c r="D9" s="19">
        <v>77333375</v>
      </c>
      <c r="E9" s="20">
        <v>86592599</v>
      </c>
      <c r="F9" s="21">
        <v>89027000</v>
      </c>
      <c r="G9" s="19">
        <v>89027000</v>
      </c>
      <c r="H9" s="20">
        <v>78572000</v>
      </c>
      <c r="I9" s="22">
        <v>79927542</v>
      </c>
      <c r="J9" s="23">
        <v>97640000</v>
      </c>
      <c r="K9" s="19">
        <v>105959000</v>
      </c>
      <c r="L9" s="20">
        <v>111736000</v>
      </c>
    </row>
    <row r="10" spans="1:12" ht="13.5">
      <c r="A10" s="24" t="s">
        <v>23</v>
      </c>
      <c r="B10" s="18" t="s">
        <v>22</v>
      </c>
      <c r="C10" s="19">
        <v>40407000</v>
      </c>
      <c r="D10" s="19">
        <v>47493000</v>
      </c>
      <c r="E10" s="20">
        <v>26058090</v>
      </c>
      <c r="F10" s="21">
        <v>30739000</v>
      </c>
      <c r="G10" s="19">
        <v>30739000</v>
      </c>
      <c r="H10" s="20">
        <v>30739000</v>
      </c>
      <c r="I10" s="22">
        <v>21155475</v>
      </c>
      <c r="J10" s="23">
        <v>29730000</v>
      </c>
      <c r="K10" s="19">
        <v>34263000</v>
      </c>
      <c r="L10" s="20">
        <v>35881000</v>
      </c>
    </row>
    <row r="11" spans="1:12" ht="13.5">
      <c r="A11" s="24" t="s">
        <v>24</v>
      </c>
      <c r="B11" s="18"/>
      <c r="C11" s="19">
        <v>142520</v>
      </c>
      <c r="D11" s="19">
        <v>106161</v>
      </c>
      <c r="E11" s="20">
        <v>318248</v>
      </c>
      <c r="F11" s="21">
        <v>30168</v>
      </c>
      <c r="G11" s="19">
        <v>30168</v>
      </c>
      <c r="H11" s="20">
        <v>153154</v>
      </c>
      <c r="I11" s="22">
        <v>192917</v>
      </c>
      <c r="J11" s="23">
        <v>106779</v>
      </c>
      <c r="K11" s="19">
        <v>112865</v>
      </c>
      <c r="L11" s="20">
        <v>119186</v>
      </c>
    </row>
    <row r="12" spans="1:12" ht="13.5">
      <c r="A12" s="24" t="s">
        <v>25</v>
      </c>
      <c r="B12" s="18"/>
      <c r="C12" s="19">
        <v>15073</v>
      </c>
      <c r="D12" s="19">
        <v>7642</v>
      </c>
      <c r="E12" s="20">
        <v>9515</v>
      </c>
      <c r="F12" s="21"/>
      <c r="G12" s="19"/>
      <c r="H12" s="20">
        <v>19543</v>
      </c>
      <c r="I12" s="22">
        <v>32553</v>
      </c>
      <c r="J12" s="23">
        <v>19152</v>
      </c>
      <c r="K12" s="19">
        <v>20244</v>
      </c>
      <c r="L12" s="20">
        <v>21377</v>
      </c>
    </row>
    <row r="13" spans="1:12" ht="13.5">
      <c r="A13" s="11" t="s">
        <v>26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3.5">
      <c r="A14" s="24" t="s">
        <v>27</v>
      </c>
      <c r="B14" s="18"/>
      <c r="C14" s="19">
        <v>-131664512</v>
      </c>
      <c r="D14" s="19">
        <v>-198705460</v>
      </c>
      <c r="E14" s="20">
        <v>-142339509</v>
      </c>
      <c r="F14" s="21">
        <v>-146785957</v>
      </c>
      <c r="G14" s="19">
        <v>-146785957</v>
      </c>
      <c r="H14" s="20">
        <v>-127290028</v>
      </c>
      <c r="I14" s="22">
        <v>-158218166</v>
      </c>
      <c r="J14" s="23">
        <v>-156083124</v>
      </c>
      <c r="K14" s="19">
        <v>-164615468</v>
      </c>
      <c r="L14" s="20">
        <v>-174693045</v>
      </c>
    </row>
    <row r="15" spans="1:12" ht="13.5">
      <c r="A15" s="24" t="s">
        <v>28</v>
      </c>
      <c r="B15" s="18"/>
      <c r="C15" s="19">
        <v>-762</v>
      </c>
      <c r="D15" s="19">
        <v>-3380730</v>
      </c>
      <c r="E15" s="20">
        <v>-8320318</v>
      </c>
      <c r="F15" s="21"/>
      <c r="G15" s="19"/>
      <c r="H15" s="20">
        <v>-114152</v>
      </c>
      <c r="I15" s="22">
        <v>-16330208</v>
      </c>
      <c r="J15" s="23"/>
      <c r="K15" s="19"/>
      <c r="L15" s="20"/>
    </row>
    <row r="16" spans="1:12" ht="13.5">
      <c r="A16" s="24" t="s">
        <v>29</v>
      </c>
      <c r="B16" s="18" t="s">
        <v>22</v>
      </c>
      <c r="C16" s="19"/>
      <c r="D16" s="19"/>
      <c r="E16" s="20"/>
      <c r="F16" s="21"/>
      <c r="G16" s="19"/>
      <c r="H16" s="20"/>
      <c r="I16" s="22"/>
      <c r="J16" s="23"/>
      <c r="K16" s="19"/>
      <c r="L16" s="20"/>
    </row>
    <row r="17" spans="1:12" ht="13.5">
      <c r="A17" s="25" t="s">
        <v>30</v>
      </c>
      <c r="B17" s="26"/>
      <c r="C17" s="27">
        <f>SUM(C6:C16)</f>
        <v>46631732</v>
      </c>
      <c r="D17" s="27">
        <f aca="true" t="shared" si="0" ref="D17:L17">SUM(D6:D16)</f>
        <v>-32880501</v>
      </c>
      <c r="E17" s="28">
        <f t="shared" si="0"/>
        <v>39018813</v>
      </c>
      <c r="F17" s="29">
        <f t="shared" si="0"/>
        <v>27704729</v>
      </c>
      <c r="G17" s="27">
        <f t="shared" si="0"/>
        <v>27704729</v>
      </c>
      <c r="H17" s="30">
        <f t="shared" si="0"/>
        <v>25012965</v>
      </c>
      <c r="I17" s="29">
        <f t="shared" si="0"/>
        <v>25779694</v>
      </c>
      <c r="J17" s="31">
        <f t="shared" si="0"/>
        <v>34352057</v>
      </c>
      <c r="K17" s="27">
        <f t="shared" si="0"/>
        <v>42266429</v>
      </c>
      <c r="L17" s="28">
        <f t="shared" si="0"/>
        <v>43316807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3.5">
      <c r="A19" s="11" t="s">
        <v>31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3.5">
      <c r="A20" s="11" t="s">
        <v>17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3.5">
      <c r="A21" s="24" t="s">
        <v>32</v>
      </c>
      <c r="B21" s="18"/>
      <c r="C21" s="19"/>
      <c r="D21" s="19">
        <v>-609702</v>
      </c>
      <c r="E21" s="20">
        <v>85833017</v>
      </c>
      <c r="F21" s="38"/>
      <c r="G21" s="39"/>
      <c r="H21" s="40"/>
      <c r="I21" s="22"/>
      <c r="J21" s="41"/>
      <c r="K21" s="39"/>
      <c r="L21" s="40"/>
    </row>
    <row r="22" spans="1:12" ht="13.5">
      <c r="A22" s="24" t="s">
        <v>33</v>
      </c>
      <c r="B22" s="18"/>
      <c r="C22" s="19"/>
      <c r="D22" s="39"/>
      <c r="E22" s="40"/>
      <c r="F22" s="21"/>
      <c r="G22" s="19"/>
      <c r="H22" s="20"/>
      <c r="I22" s="22"/>
      <c r="J22" s="23"/>
      <c r="K22" s="19"/>
      <c r="L22" s="20"/>
    </row>
    <row r="23" spans="1:12" ht="13.5">
      <c r="A23" s="24" t="s">
        <v>34</v>
      </c>
      <c r="B23" s="18"/>
      <c r="C23" s="39"/>
      <c r="D23" s="19"/>
      <c r="E23" s="20"/>
      <c r="F23" s="38"/>
      <c r="G23" s="39"/>
      <c r="H23" s="40"/>
      <c r="I23" s="22"/>
      <c r="J23" s="41"/>
      <c r="K23" s="39"/>
      <c r="L23" s="40"/>
    </row>
    <row r="24" spans="1:12" ht="13.5">
      <c r="A24" s="24" t="s">
        <v>35</v>
      </c>
      <c r="B24" s="18"/>
      <c r="C24" s="19"/>
      <c r="D24" s="19"/>
      <c r="E24" s="20"/>
      <c r="F24" s="21"/>
      <c r="G24" s="19"/>
      <c r="H24" s="20"/>
      <c r="I24" s="22"/>
      <c r="J24" s="23"/>
      <c r="K24" s="19"/>
      <c r="L24" s="20"/>
    </row>
    <row r="25" spans="1:12" ht="13.5">
      <c r="A25" s="11" t="s">
        <v>26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3.5">
      <c r="A26" s="24" t="s">
        <v>36</v>
      </c>
      <c r="B26" s="18"/>
      <c r="C26" s="19">
        <v>-46309826</v>
      </c>
      <c r="D26" s="19">
        <v>-39421188</v>
      </c>
      <c r="E26" s="20">
        <v>-124148676</v>
      </c>
      <c r="F26" s="21">
        <v>-29739000</v>
      </c>
      <c r="G26" s="19">
        <v>-29739000</v>
      </c>
      <c r="H26" s="20">
        <v>-23630671</v>
      </c>
      <c r="I26" s="22">
        <v>-26911080</v>
      </c>
      <c r="J26" s="23">
        <v>-29730000</v>
      </c>
      <c r="K26" s="19">
        <v>-34263000</v>
      </c>
      <c r="L26" s="20">
        <v>-35881000</v>
      </c>
    </row>
    <row r="27" spans="1:12" ht="13.5">
      <c r="A27" s="25" t="s">
        <v>37</v>
      </c>
      <c r="B27" s="26"/>
      <c r="C27" s="27">
        <f>SUM(C21:C26)</f>
        <v>-46309826</v>
      </c>
      <c r="D27" s="27">
        <f aca="true" t="shared" si="1" ref="D27:L27">SUM(D21:D26)</f>
        <v>-40030890</v>
      </c>
      <c r="E27" s="28">
        <f t="shared" si="1"/>
        <v>-38315659</v>
      </c>
      <c r="F27" s="29">
        <f t="shared" si="1"/>
        <v>-29739000</v>
      </c>
      <c r="G27" s="27">
        <f t="shared" si="1"/>
        <v>-29739000</v>
      </c>
      <c r="H27" s="28">
        <f t="shared" si="1"/>
        <v>-23630671</v>
      </c>
      <c r="I27" s="30">
        <f t="shared" si="1"/>
        <v>-26911080</v>
      </c>
      <c r="J27" s="31">
        <f t="shared" si="1"/>
        <v>-29730000</v>
      </c>
      <c r="K27" s="27">
        <f t="shared" si="1"/>
        <v>-34263000</v>
      </c>
      <c r="L27" s="28">
        <f t="shared" si="1"/>
        <v>-35881000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3.5">
      <c r="A29" s="11" t="s">
        <v>38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3.5">
      <c r="A30" s="11" t="s">
        <v>17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3.5">
      <c r="A31" s="24" t="s">
        <v>39</v>
      </c>
      <c r="B31" s="18"/>
      <c r="C31" s="19"/>
      <c r="D31" s="19"/>
      <c r="E31" s="20"/>
      <c r="F31" s="21"/>
      <c r="G31" s="19"/>
      <c r="H31" s="20"/>
      <c r="I31" s="22"/>
      <c r="J31" s="23"/>
      <c r="K31" s="19"/>
      <c r="L31" s="20"/>
    </row>
    <row r="32" spans="1:12" ht="13.5">
      <c r="A32" s="24" t="s">
        <v>40</v>
      </c>
      <c r="B32" s="18"/>
      <c r="C32" s="19"/>
      <c r="D32" s="19"/>
      <c r="E32" s="20"/>
      <c r="F32" s="21"/>
      <c r="G32" s="19"/>
      <c r="H32" s="20"/>
      <c r="I32" s="22"/>
      <c r="J32" s="23"/>
      <c r="K32" s="19"/>
      <c r="L32" s="20"/>
    </row>
    <row r="33" spans="1:12" ht="13.5">
      <c r="A33" s="24" t="s">
        <v>41</v>
      </c>
      <c r="B33" s="18"/>
      <c r="C33" s="19"/>
      <c r="D33" s="19"/>
      <c r="E33" s="20"/>
      <c r="F33" s="21"/>
      <c r="G33" s="39"/>
      <c r="H33" s="40">
        <v>17812</v>
      </c>
      <c r="I33" s="42"/>
      <c r="J33" s="23"/>
      <c r="K33" s="19"/>
      <c r="L33" s="20"/>
    </row>
    <row r="34" spans="1:12" ht="13.5">
      <c r="A34" s="11" t="s">
        <v>26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3.5">
      <c r="A35" s="24" t="s">
        <v>42</v>
      </c>
      <c r="B35" s="18"/>
      <c r="C35" s="19">
        <v>-8672</v>
      </c>
      <c r="D35" s="19"/>
      <c r="E35" s="20"/>
      <c r="F35" s="21"/>
      <c r="G35" s="19"/>
      <c r="H35" s="20"/>
      <c r="I35" s="22"/>
      <c r="J35" s="23"/>
      <c r="K35" s="19"/>
      <c r="L35" s="20"/>
    </row>
    <row r="36" spans="1:12" ht="13.5">
      <c r="A36" s="25" t="s">
        <v>43</v>
      </c>
      <c r="B36" s="26"/>
      <c r="C36" s="27">
        <f>SUM(C31:C35)</f>
        <v>-8672</v>
      </c>
      <c r="D36" s="27">
        <f aca="true" t="shared" si="2" ref="D36:L36">SUM(D31:D35)</f>
        <v>0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17812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3.5">
      <c r="A38" s="11" t="s">
        <v>44</v>
      </c>
      <c r="B38" s="18"/>
      <c r="C38" s="33">
        <f>+C17+C27+C36</f>
        <v>313234</v>
      </c>
      <c r="D38" s="33">
        <f aca="true" t="shared" si="3" ref="D38:L38">+D17+D27+D36</f>
        <v>-72911391</v>
      </c>
      <c r="E38" s="34">
        <f t="shared" si="3"/>
        <v>703154</v>
      </c>
      <c r="F38" s="35">
        <f t="shared" si="3"/>
        <v>-2034271</v>
      </c>
      <c r="G38" s="33">
        <f t="shared" si="3"/>
        <v>-2034271</v>
      </c>
      <c r="H38" s="34">
        <f t="shared" si="3"/>
        <v>1400106</v>
      </c>
      <c r="I38" s="36">
        <f t="shared" si="3"/>
        <v>-1131386</v>
      </c>
      <c r="J38" s="37">
        <f t="shared" si="3"/>
        <v>4622057</v>
      </c>
      <c r="K38" s="33">
        <f t="shared" si="3"/>
        <v>8003429</v>
      </c>
      <c r="L38" s="34">
        <f t="shared" si="3"/>
        <v>7435807</v>
      </c>
    </row>
    <row r="39" spans="1:12" ht="13.5">
      <c r="A39" s="24" t="s">
        <v>45</v>
      </c>
      <c r="B39" s="18" t="s">
        <v>46</v>
      </c>
      <c r="C39" s="33">
        <v>-6919858</v>
      </c>
      <c r="D39" s="33">
        <v>139822</v>
      </c>
      <c r="E39" s="34">
        <v>631651</v>
      </c>
      <c r="F39" s="35">
        <v>-7525909</v>
      </c>
      <c r="G39" s="33">
        <v>-7525909</v>
      </c>
      <c r="H39" s="34">
        <v>1334541</v>
      </c>
      <c r="I39" s="36">
        <v>1334805</v>
      </c>
      <c r="J39" s="37">
        <v>-143986</v>
      </c>
      <c r="K39" s="33">
        <v>4478071</v>
      </c>
      <c r="L39" s="34">
        <v>12481500</v>
      </c>
    </row>
    <row r="40" spans="1:12" ht="13.5">
      <c r="A40" s="43" t="s">
        <v>47</v>
      </c>
      <c r="B40" s="44" t="s">
        <v>46</v>
      </c>
      <c r="C40" s="45">
        <v>-6606624</v>
      </c>
      <c r="D40" s="45">
        <v>-72771569</v>
      </c>
      <c r="E40" s="46">
        <v>1334805</v>
      </c>
      <c r="F40" s="47">
        <v>-9560180</v>
      </c>
      <c r="G40" s="45">
        <v>-9560180</v>
      </c>
      <c r="H40" s="46"/>
      <c r="I40" s="48">
        <v>203419</v>
      </c>
      <c r="J40" s="49">
        <v>4478071</v>
      </c>
      <c r="K40" s="45">
        <v>12481500</v>
      </c>
      <c r="L40" s="46">
        <v>19917307</v>
      </c>
    </row>
    <row r="41" spans="1:12" ht="13.5">
      <c r="A41" s="50" t="s">
        <v>70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3.5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3.5">
      <c r="A43" s="50" t="s">
        <v>72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2018-06-04T15:27:28Z</dcterms:created>
  <dcterms:modified xsi:type="dcterms:W3CDTF">2018-06-04T15:28:17Z</dcterms:modified>
  <cp:category/>
  <cp:version/>
  <cp:contentType/>
  <cp:contentStatus/>
</cp:coreProperties>
</file>