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'DC16'!$A$1:$L$54</definedName>
    <definedName name="_xlnm.Print_Area" localSheetId="11">'DC18'!$A$1:$L$54</definedName>
    <definedName name="_xlnm.Print_Area" localSheetId="18">'DC19'!$A$1:$L$54</definedName>
    <definedName name="_xlnm.Print_Area" localSheetId="23">'DC20'!$A$1:$L$54</definedName>
    <definedName name="_xlnm.Print_Area" localSheetId="2">'FS161'!$A$1:$L$54</definedName>
    <definedName name="_xlnm.Print_Area" localSheetId="3">'FS162'!$A$1:$L$54</definedName>
    <definedName name="_xlnm.Print_Area" localSheetId="4">'FS163'!$A$1:$L$54</definedName>
    <definedName name="_xlnm.Print_Area" localSheetId="6">'FS181'!$A$1:$L$54</definedName>
    <definedName name="_xlnm.Print_Area" localSheetId="7">'FS182'!$A$1:$L$54</definedName>
    <definedName name="_xlnm.Print_Area" localSheetId="8">'FS183'!$A$1:$L$54</definedName>
    <definedName name="_xlnm.Print_Area" localSheetId="9">'FS184'!$A$1:$L$54</definedName>
    <definedName name="_xlnm.Print_Area" localSheetId="10">'FS185'!$A$1:$L$54</definedName>
    <definedName name="_xlnm.Print_Area" localSheetId="12">'FS191'!$A$1:$L$54</definedName>
    <definedName name="_xlnm.Print_Area" localSheetId="13">'FS192'!$A$1:$L$54</definedName>
    <definedName name="_xlnm.Print_Area" localSheetId="14">'FS193'!$A$1:$L$54</definedName>
    <definedName name="_xlnm.Print_Area" localSheetId="15">'FS194'!$A$1:$L$54</definedName>
    <definedName name="_xlnm.Print_Area" localSheetId="16">'FS195'!$A$1:$L$54</definedName>
    <definedName name="_xlnm.Print_Area" localSheetId="17">'FS196'!$A$1:$L$54</definedName>
    <definedName name="_xlnm.Print_Area" localSheetId="19">'FS201'!$A$1:$L$54</definedName>
    <definedName name="_xlnm.Print_Area" localSheetId="20">'FS203'!$A$1:$L$54</definedName>
    <definedName name="_xlnm.Print_Area" localSheetId="21">'FS204'!$A$1:$L$54</definedName>
    <definedName name="_xlnm.Print_Area" localSheetId="22">'FS205'!$A$1:$L$54</definedName>
    <definedName name="_xlnm.Print_Area" localSheetId="1">'MAN'!$A$1:$L$54</definedName>
    <definedName name="_xlnm.Print_Area" localSheetId="0">'Summary'!$A$1:$L$54</definedName>
  </definedNames>
  <calcPr fullCalcOnLoad="1"/>
</workbook>
</file>

<file path=xl/sharedStrings.xml><?xml version="1.0" encoding="utf-8"?>
<sst xmlns="http://schemas.openxmlformats.org/spreadsheetml/2006/main" count="1800" uniqueCount="88">
  <si>
    <t>Free State: Mangaung(MAN) - REVIEW - Table A6 Budgeted Financial Position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</si>
  <si>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</si>
  <si>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</si>
  <si>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</si>
  <si>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</si>
  <si>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</si>
  <si>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</si>
  <si>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</si>
  <si>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</si>
  <si>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</si>
  <si>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</si>
  <si>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</si>
  <si>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</si>
  <si>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</si>
  <si>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</si>
  <si>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</si>
  <si>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ASSETS</t>
  </si>
  <si>
    <t>Current assets</t>
  </si>
  <si>
    <t>Cash</t>
  </si>
  <si>
    <t>Call investment deposits</t>
  </si>
  <si>
    <t>1</t>
  </si>
  <si>
    <t>Consumer debtors</t>
  </si>
  <si>
    <t>Other debtors</t>
  </si>
  <si>
    <t>Current portion of long-term receivables</t>
  </si>
  <si>
    <t>Inventory</t>
  </si>
  <si>
    <t>2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</si>
  <si>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</si>
  <si>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</si>
  <si>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</si>
  <si>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</si>
  <si>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</si>
  <si>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</si>
  <si>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</si>
  <si>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3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</si>
  <si>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</si>
  <si>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</si>
  <si>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</si>
  <si>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</si>
  <si>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</si>
  <si>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</si>
  <si>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</si>
  <si>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</si>
  <si>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</si>
  <si>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</si>
  <si>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4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</si>
  <si>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</si>
  <si>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</si>
  <si>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</si>
  <si>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</si>
  <si>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</si>
  <si>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</si>
  <si>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</si>
  <si>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</si>
  <si>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5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</si>
  <si>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</si>
  <si>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</si>
  <si>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</si>
  <si>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</si>
  <si>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</si>
  <si>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Letsemeng(FS161) - REVIEW - Table A6 Budgeted Financial Position for 4th Quarter ended 30 June 2017 (Figures Finalised as at 2018/05/07)</t>
  </si>
  <si>
    <t>Free State: Kopanong(FS162) - REVIEW - Table A6 Budgeted Financial Position for 4th Quarter ended 30 June 2017 (Figures Finalised as at 2018/05/07)</t>
  </si>
  <si>
    <t>Free State: Mohokare(FS163) - REVIEW - Table A6 Budgeted Financial Position for 4th Quarter ended 30 June 2017 (Figures Finalised as at 2018/05/07)</t>
  </si>
  <si>
    <t>Free State: Xhariep(DC16) - REVIEW - Table A6 Budgeted Financial Position for 4th Quarter ended 30 June 2017 (Figures Finalised as at 2018/05/07)</t>
  </si>
  <si>
    <t>Free State: Masilonyana(FS181) - REVIEW - Table A6 Budgeted Financial Position for 4th Quarter ended 30 June 2017 (Figures Finalised as at 2018/05/07)</t>
  </si>
  <si>
    <t>Free State: Tokologo(FS182) - REVIEW - Table A6 Budgeted Financial Position for 4th Quarter ended 30 June 2017 (Figures Finalised as at 2018/05/07)</t>
  </si>
  <si>
    <t>Free State: Tswelopele(FS183) - REVIEW - Table A6 Budgeted Financial Position for 4th Quarter ended 30 June 2017 (Figures Finalised as at 2018/05/07)</t>
  </si>
  <si>
    <t>Free State: Matjhabeng(FS184) - REVIEW - Table A6 Budgeted Financial Position for 4th Quarter ended 30 June 2017 (Figures Finalised as at 2018/05/07)</t>
  </si>
  <si>
    <t>Free State: Nala(FS185) - REVIEW - Table A6 Budgeted Financial Position for 4th Quarter ended 30 June 2017 (Figures Finalised as at 2018/05/07)</t>
  </si>
  <si>
    <t>Free State: Lejweleputswa(DC18) - REVIEW - Table A6 Budgeted Financial Position for 4th Quarter ended 30 June 2017 (Figures Finalised as at 2018/05/07)</t>
  </si>
  <si>
    <t>Free State: Setsoto(FS191) - REVIEW - Table A6 Budgeted Financial Position for 4th Quarter ended 30 June 2017 (Figures Finalised as at 2018/05/07)</t>
  </si>
  <si>
    <t>Free State: Dihlabeng(FS192) - REVIEW - Table A6 Budgeted Financial Position for 4th Quarter ended 30 June 2017 (Figures Finalised as at 2018/05/07)</t>
  </si>
  <si>
    <t>Free State: Nketoana(FS193) - REVIEW - Table A6 Budgeted Financial Position for 4th Quarter ended 30 June 2017 (Figures Finalised as at 2018/05/07)</t>
  </si>
  <si>
    <t>Free State: Maluti-a-Phofung(FS194) - REVIEW - Table A6 Budgeted Financial Position for 4th Quarter ended 30 June 2017 (Figures Finalised as at 2018/05/07)</t>
  </si>
  <si>
    <t>Free State: Phumelela(FS195) - REVIEW - Table A6 Budgeted Financial Position for 4th Quarter ended 30 June 2017 (Figures Finalised as at 2018/05/07)</t>
  </si>
  <si>
    <t>Free State: Mantsopa(FS196) - REVIEW - Table A6 Budgeted Financial Position for 4th Quarter ended 30 June 2017 (Figures Finalised as at 2018/05/07)</t>
  </si>
  <si>
    <t>Free State: Thabo Mofutsanyana(DC19) - REVIEW - Table A6 Budgeted Financial Position for 4th Quarter ended 30 June 2017 (Figures Finalised as at 2018/05/07)</t>
  </si>
  <si>
    <t>Free State: Moqhaka(FS201) - REVIEW - Table A6 Budgeted Financial Position for 4th Quarter ended 30 June 2017 (Figures Finalised as at 2018/05/07)</t>
  </si>
  <si>
    <t>Free State: Ngwathe(FS203) - REVIEW - Table A6 Budgeted Financial Position for 4th Quarter ended 30 June 2017 (Figures Finalised as at 2018/05/07)</t>
  </si>
  <si>
    <t>Free State: Metsimaholo(FS204) - REVIEW - Table A6 Budgeted Financial Position for 4th Quarter ended 30 June 2017 (Figures Finalised as at 2018/05/07)</t>
  </si>
  <si>
    <t>Free State: Mafube(FS205) - REVIEW - Table A6 Budgeted Financial Position for 4th Quarter ended 30 June 2017 (Figures Finalised as at 2018/05/07)</t>
  </si>
  <si>
    <t>Free State: Fezile Dabi(DC20) - REVIEW - Table A6 Budgeted Financial Position for 4th Quarter ended 30 June 2017 (Figures Finalised as at 2018/05/07)</t>
  </si>
  <si>
    <t>Summary - REVIEW - Table A6 Budgeted Financial Position for 4th Quarter ended 30 June 2017 (Figures Finalised as at 2018/05/07)</t>
  </si>
  <si>
    <t>References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</si>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</sst>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0" fontId="2" fillId="0" borderId="11" xfId="0" applyNumberFormat="1" applyFont="1" applyFill="1" applyBorder="1" applyAlignment="1" applyProtection="1">
      <alignment horizontal="center"/>
      <protection/>
    </xf>
    <xf numFmtId="170" fontId="2" fillId="0" borderId="19" xfId="0" applyNumberFormat="1" applyFont="1" applyFill="1" applyBorder="1" applyAlignment="1" applyProtection="1">
      <alignment horizontal="center"/>
      <protection/>
    </xf>
    <xf numFmtId="170" fontId="2" fillId="0" borderId="20" xfId="0" applyNumberFormat="1" applyFont="1" applyFill="1" applyBorder="1" applyAlignment="1" applyProtection="1">
      <alignment horizontal="center"/>
      <protection/>
    </xf>
    <xf numFmtId="170" fontId="2" fillId="0" borderId="21" xfId="0" applyNumberFormat="1" applyFont="1" applyFill="1" applyBorder="1" applyAlignment="1" applyProtection="1">
      <alignment horizontal="center"/>
      <protection/>
    </xf>
    <xf numFmtId="170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170" fontId="3" fillId="0" borderId="18" xfId="42" applyNumberFormat="1" applyFont="1" applyFill="1" applyBorder="1" applyAlignment="1" applyProtection="1">
      <alignment/>
      <protection/>
    </xf>
    <xf numFmtId="170" fontId="3" fillId="0" borderId="22" xfId="42" applyNumberFormat="1" applyFont="1" applyFill="1" applyBorder="1" applyAlignment="1" applyProtection="1">
      <alignment/>
      <protection/>
    </xf>
    <xf numFmtId="170" fontId="3" fillId="0" borderId="23" xfId="42" applyNumberFormat="1" applyFont="1" applyFill="1" applyBorder="1" applyAlignment="1" applyProtection="1">
      <alignment/>
      <protection/>
    </xf>
    <xf numFmtId="170" fontId="3" fillId="0" borderId="24" xfId="42" applyNumberFormat="1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0" fontId="2" fillId="0" borderId="26" xfId="0" applyNumberFormat="1" applyFont="1" applyFill="1" applyBorder="1" applyAlignment="1" applyProtection="1">
      <alignment/>
      <protection/>
    </xf>
    <xf numFmtId="170" fontId="2" fillId="0" borderId="27" xfId="0" applyNumberFormat="1" applyFont="1" applyFill="1" applyBorder="1" applyAlignment="1" applyProtection="1">
      <alignment/>
      <protection/>
    </xf>
    <xf numFmtId="170" fontId="2" fillId="0" borderId="25" xfId="0" applyNumberFormat="1" applyFont="1" applyFill="1" applyBorder="1" applyAlignment="1" applyProtection="1">
      <alignment/>
      <protection/>
    </xf>
    <xf numFmtId="170" fontId="2" fillId="0" borderId="28" xfId="0" applyNumberFormat="1" applyFont="1" applyFill="1" applyBorder="1" applyAlignment="1" applyProtection="1">
      <alignment/>
      <protection/>
    </xf>
    <xf numFmtId="170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 horizontal="center"/>
      <protection/>
    </xf>
    <xf numFmtId="170" fontId="2" fillId="0" borderId="31" xfId="0" applyNumberFormat="1" applyFont="1" applyFill="1" applyBorder="1" applyAlignment="1" applyProtection="1">
      <alignment/>
      <protection/>
    </xf>
    <xf numFmtId="170" fontId="2" fillId="0" borderId="32" xfId="0" applyNumberFormat="1" applyFont="1" applyFill="1" applyBorder="1" applyAlignment="1" applyProtection="1">
      <alignment/>
      <protection/>
    </xf>
    <xf numFmtId="170" fontId="2" fillId="0" borderId="33" xfId="0" applyNumberFormat="1" applyFont="1" applyFill="1" applyBorder="1" applyAlignment="1" applyProtection="1">
      <alignment/>
      <protection/>
    </xf>
    <xf numFmtId="170" fontId="2" fillId="0" borderId="34" xfId="0" applyNumberFormat="1" applyFont="1" applyFill="1" applyBorder="1" applyAlignment="1" applyProtection="1">
      <alignment/>
      <protection/>
    </xf>
    <xf numFmtId="170" fontId="2" fillId="0" borderId="35" xfId="0" applyNumberFormat="1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/>
      <protection/>
    </xf>
    <xf numFmtId="170" fontId="2" fillId="0" borderId="15" xfId="0" applyNumberFormat="1" applyFont="1" applyFill="1" applyBorder="1" applyAlignment="1" applyProtection="1">
      <alignment/>
      <protection/>
    </xf>
    <xf numFmtId="170" fontId="2" fillId="0" borderId="16" xfId="0" applyNumberFormat="1" applyFont="1" applyFill="1" applyBorder="1" applyAlignment="1" applyProtection="1">
      <alignment/>
      <protection/>
    </xf>
    <xf numFmtId="170" fontId="2" fillId="0" borderId="14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0" fontId="2" fillId="0" borderId="36" xfId="0" applyNumberFormat="1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 horizontal="center"/>
      <protection/>
    </xf>
    <xf numFmtId="170" fontId="2" fillId="0" borderId="38" xfId="0" applyNumberFormat="1" applyFont="1" applyFill="1" applyBorder="1" applyAlignment="1" applyProtection="1">
      <alignment/>
      <protection/>
    </xf>
    <xf numFmtId="170" fontId="2" fillId="0" borderId="39" xfId="0" applyNumberFormat="1" applyFont="1" applyFill="1" applyBorder="1" applyAlignment="1" applyProtection="1">
      <alignment/>
      <protection/>
    </xf>
    <xf numFmtId="170" fontId="2" fillId="0" borderId="37" xfId="0" applyNumberFormat="1" applyFont="1" applyFill="1" applyBorder="1" applyAlignment="1" applyProtection="1">
      <alignment/>
      <protection/>
    </xf>
    <xf numFmtId="170" fontId="2" fillId="0" borderId="40" xfId="0" applyNumberFormat="1" applyFont="1" applyFill="1" applyBorder="1" applyAlignment="1" applyProtection="1">
      <alignment/>
      <protection/>
    </xf>
    <xf numFmtId="170" fontId="2" fillId="0" borderId="41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583107897</v>
      </c>
      <c r="D6" s="19">
        <v>460649205</v>
      </c>
      <c r="E6" s="20">
        <v>481132929</v>
      </c>
      <c r="F6" s="21">
        <v>177529579</v>
      </c>
      <c r="G6" s="19">
        <v>228305977</v>
      </c>
      <c r="H6" s="20">
        <v>578298723</v>
      </c>
      <c r="I6" s="22">
        <v>320046747</v>
      </c>
      <c r="J6" s="23">
        <v>472378080</v>
      </c>
      <c r="K6" s="19">
        <v>339707730</v>
      </c>
      <c r="L6" s="20">
        <v>379587719</v>
      </c>
    </row>
    <row r="7" spans="1:12" ht="13.5">
      <c r="A7" s="24" t="s">
        <v>19</v>
      </c>
      <c r="B7" s="18" t="s">
        <v>20</v>
      </c>
      <c r="C7" s="19">
        <v>447481349</v>
      </c>
      <c r="D7" s="19">
        <v>546385057</v>
      </c>
      <c r="E7" s="20">
        <v>203583959</v>
      </c>
      <c r="F7" s="21">
        <v>1121495463</v>
      </c>
      <c r="G7" s="19">
        <v>907167466</v>
      </c>
      <c r="H7" s="20">
        <v>385371973</v>
      </c>
      <c r="I7" s="22">
        <v>325082359</v>
      </c>
      <c r="J7" s="23">
        <v>1055526089</v>
      </c>
      <c r="K7" s="19">
        <v>1027468122</v>
      </c>
      <c r="L7" s="20">
        <v>1070909531</v>
      </c>
    </row>
    <row r="8" spans="1:12" ht="13.5">
      <c r="A8" s="24" t="s">
        <v>21</v>
      </c>
      <c r="B8" s="18" t="s">
        <v>20</v>
      </c>
      <c r="C8" s="19">
        <v>1928110228</v>
      </c>
      <c r="D8" s="19">
        <v>2948315318</v>
      </c>
      <c r="E8" s="20">
        <v>3180295667</v>
      </c>
      <c r="F8" s="21">
        <v>6677695512</v>
      </c>
      <c r="G8" s="19">
        <v>6206381475</v>
      </c>
      <c r="H8" s="20">
        <v>5190697768</v>
      </c>
      <c r="I8" s="22">
        <v>3492865249</v>
      </c>
      <c r="J8" s="23">
        <v>7979514080</v>
      </c>
      <c r="K8" s="19">
        <v>8617573243</v>
      </c>
      <c r="L8" s="20">
        <v>9660313538</v>
      </c>
    </row>
    <row r="9" spans="1:12" ht="13.5">
      <c r="A9" s="24" t="s">
        <v>22</v>
      </c>
      <c r="B9" s="18"/>
      <c r="C9" s="19">
        <v>459162774</v>
      </c>
      <c r="D9" s="19">
        <v>757587294</v>
      </c>
      <c r="E9" s="20">
        <v>873488585</v>
      </c>
      <c r="F9" s="21">
        <v>595366664</v>
      </c>
      <c r="G9" s="19">
        <v>706657644</v>
      </c>
      <c r="H9" s="20">
        <v>593153425</v>
      </c>
      <c r="I9" s="22">
        <v>1252614638</v>
      </c>
      <c r="J9" s="23">
        <v>695925751</v>
      </c>
      <c r="K9" s="19">
        <v>730220425</v>
      </c>
      <c r="L9" s="20">
        <v>755085585</v>
      </c>
    </row>
    <row r="10" spans="1:12" ht="13.5">
      <c r="A10" s="24" t="s">
        <v>23</v>
      </c>
      <c r="B10" s="18"/>
      <c r="C10" s="19">
        <v>61285633</v>
      </c>
      <c r="D10" s="19">
        <v>195764173</v>
      </c>
      <c r="E10" s="20">
        <v>22770018</v>
      </c>
      <c r="F10" s="25">
        <v>64417023</v>
      </c>
      <c r="G10" s="26">
        <v>115422012</v>
      </c>
      <c r="H10" s="27">
        <v>91451517</v>
      </c>
      <c r="I10" s="22">
        <v>20948487</v>
      </c>
      <c r="J10" s="28">
        <v>57285351</v>
      </c>
      <c r="K10" s="26">
        <v>60544458</v>
      </c>
      <c r="L10" s="27">
        <v>64154161</v>
      </c>
    </row>
    <row r="11" spans="1:12" ht="13.5">
      <c r="A11" s="24" t="s">
        <v>24</v>
      </c>
      <c r="B11" s="18" t="s">
        <v>25</v>
      </c>
      <c r="C11" s="19">
        <v>767275646</v>
      </c>
      <c r="D11" s="19">
        <v>376215564</v>
      </c>
      <c r="E11" s="20">
        <v>533076816</v>
      </c>
      <c r="F11" s="21">
        <v>724598891</v>
      </c>
      <c r="G11" s="19">
        <v>735543566</v>
      </c>
      <c r="H11" s="20">
        <v>607049375</v>
      </c>
      <c r="I11" s="22">
        <v>553464237</v>
      </c>
      <c r="J11" s="23">
        <v>876960444</v>
      </c>
      <c r="K11" s="19">
        <v>919482897</v>
      </c>
      <c r="L11" s="20">
        <v>968031435</v>
      </c>
    </row>
    <row r="12" spans="1:12" ht="13.5">
      <c r="A12" s="29" t="s">
        <v>26</v>
      </c>
      <c r="B12" s="30"/>
      <c r="C12" s="31">
        <f>SUM(C6:C11)</f>
        <v>4246423527</v>
      </c>
      <c r="D12" s="31">
        <f aca="true" t="shared" si="0" ref="D12:L12">SUM(D6:D11)</f>
        <v>5284916611</v>
      </c>
      <c r="E12" s="32">
        <f t="shared" si="0"/>
        <v>5294347974</v>
      </c>
      <c r="F12" s="33">
        <f t="shared" si="0"/>
        <v>9361103132</v>
      </c>
      <c r="G12" s="31">
        <f t="shared" si="0"/>
        <v>8899478140</v>
      </c>
      <c r="H12" s="32">
        <f t="shared" si="0"/>
        <v>7446022781</v>
      </c>
      <c r="I12" s="34">
        <f t="shared" si="0"/>
        <v>5965021717</v>
      </c>
      <c r="J12" s="35">
        <f t="shared" si="0"/>
        <v>11137589795</v>
      </c>
      <c r="K12" s="31">
        <f t="shared" si="0"/>
        <v>11694996875</v>
      </c>
      <c r="L12" s="32">
        <f t="shared" si="0"/>
        <v>12898081969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7989775</v>
      </c>
      <c r="D15" s="19">
        <v>15976075</v>
      </c>
      <c r="E15" s="20">
        <v>19906398</v>
      </c>
      <c r="F15" s="21">
        <v>8681684</v>
      </c>
      <c r="G15" s="19">
        <v>15710627</v>
      </c>
      <c r="H15" s="20">
        <v>155170985</v>
      </c>
      <c r="I15" s="22">
        <v>17768663</v>
      </c>
      <c r="J15" s="23">
        <v>15694073</v>
      </c>
      <c r="K15" s="19">
        <v>16569462</v>
      </c>
      <c r="L15" s="20">
        <v>17113572</v>
      </c>
    </row>
    <row r="16" spans="1:12" ht="13.5">
      <c r="A16" s="24" t="s">
        <v>29</v>
      </c>
      <c r="B16" s="18"/>
      <c r="C16" s="19">
        <v>24118583</v>
      </c>
      <c r="D16" s="19">
        <v>5140373</v>
      </c>
      <c r="E16" s="20">
        <v>5099563</v>
      </c>
      <c r="F16" s="25">
        <v>21782305</v>
      </c>
      <c r="G16" s="26">
        <v>8329015</v>
      </c>
      <c r="H16" s="27">
        <v>12060589</v>
      </c>
      <c r="I16" s="22">
        <v>6036854</v>
      </c>
      <c r="J16" s="28">
        <v>23548423</v>
      </c>
      <c r="K16" s="26">
        <v>24728583</v>
      </c>
      <c r="L16" s="27">
        <v>86246624</v>
      </c>
    </row>
    <row r="17" spans="1:12" ht="13.5">
      <c r="A17" s="24" t="s">
        <v>30</v>
      </c>
      <c r="B17" s="18"/>
      <c r="C17" s="19">
        <v>2985895575</v>
      </c>
      <c r="D17" s="19">
        <v>3163200426</v>
      </c>
      <c r="E17" s="20">
        <v>3108561809</v>
      </c>
      <c r="F17" s="21">
        <v>1678198017</v>
      </c>
      <c r="G17" s="19">
        <v>1605459997</v>
      </c>
      <c r="H17" s="20">
        <v>1752841114</v>
      </c>
      <c r="I17" s="22">
        <v>3835612263</v>
      </c>
      <c r="J17" s="23">
        <v>2557713548</v>
      </c>
      <c r="K17" s="19">
        <v>2615150811</v>
      </c>
      <c r="L17" s="20">
        <v>2666051500</v>
      </c>
    </row>
    <row r="18" spans="1:12" ht="13.5">
      <c r="A18" s="24" t="s">
        <v>31</v>
      </c>
      <c r="B18" s="18"/>
      <c r="C18" s="19">
        <v>18409389</v>
      </c>
      <c r="D18" s="19">
        <v>10306192</v>
      </c>
      <c r="E18" s="20">
        <v>237235</v>
      </c>
      <c r="F18" s="21">
        <v>4478037</v>
      </c>
      <c r="G18" s="19">
        <v>19478037</v>
      </c>
      <c r="H18" s="20"/>
      <c r="I18" s="22">
        <v>120830</v>
      </c>
      <c r="J18" s="23">
        <v>4567598</v>
      </c>
      <c r="K18" s="19">
        <v>4658950</v>
      </c>
      <c r="L18" s="20">
        <v>4752129</v>
      </c>
    </row>
    <row r="19" spans="1:12" ht="13.5">
      <c r="A19" s="24" t="s">
        <v>32</v>
      </c>
      <c r="B19" s="18" t="s">
        <v>33</v>
      </c>
      <c r="C19" s="19">
        <v>37639205196</v>
      </c>
      <c r="D19" s="19">
        <v>39254316332</v>
      </c>
      <c r="E19" s="20">
        <v>40656509138</v>
      </c>
      <c r="F19" s="21">
        <v>43841137477</v>
      </c>
      <c r="G19" s="19">
        <v>42753219467</v>
      </c>
      <c r="H19" s="20">
        <v>35551109281</v>
      </c>
      <c r="I19" s="22">
        <v>40884774132</v>
      </c>
      <c r="J19" s="23">
        <v>44354254735</v>
      </c>
      <c r="K19" s="19">
        <v>46597714823</v>
      </c>
      <c r="L19" s="20">
        <v>48976404069</v>
      </c>
    </row>
    <row r="20" spans="1:12" ht="13.5">
      <c r="A20" s="24" t="s">
        <v>34</v>
      </c>
      <c r="B20" s="18"/>
      <c r="C20" s="19">
        <v>3929468</v>
      </c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>
        <v>5948955</v>
      </c>
      <c r="D21" s="19">
        <v>8600284</v>
      </c>
      <c r="E21" s="20">
        <v>9108209</v>
      </c>
      <c r="F21" s="21">
        <v>8671428</v>
      </c>
      <c r="G21" s="19">
        <v>8642946</v>
      </c>
      <c r="H21" s="20">
        <v>5918494</v>
      </c>
      <c r="I21" s="22">
        <v>5826018</v>
      </c>
      <c r="J21" s="23">
        <v>8699888</v>
      </c>
      <c r="K21" s="19">
        <v>8291784</v>
      </c>
      <c r="L21" s="20">
        <v>9298751</v>
      </c>
    </row>
    <row r="22" spans="1:12" ht="13.5">
      <c r="A22" s="24" t="s">
        <v>36</v>
      </c>
      <c r="B22" s="18"/>
      <c r="C22" s="19">
        <v>118191668</v>
      </c>
      <c r="D22" s="19">
        <v>130361404</v>
      </c>
      <c r="E22" s="20">
        <v>126880845</v>
      </c>
      <c r="F22" s="21">
        <v>140448376</v>
      </c>
      <c r="G22" s="19">
        <v>143811294</v>
      </c>
      <c r="H22" s="20">
        <v>128283556</v>
      </c>
      <c r="I22" s="22">
        <v>142876239</v>
      </c>
      <c r="J22" s="23">
        <v>241019999</v>
      </c>
      <c r="K22" s="19">
        <v>249520870</v>
      </c>
      <c r="L22" s="20">
        <v>262184285</v>
      </c>
    </row>
    <row r="23" spans="1:12" ht="13.5">
      <c r="A23" s="24" t="s">
        <v>37</v>
      </c>
      <c r="B23" s="18"/>
      <c r="C23" s="19">
        <v>352392037</v>
      </c>
      <c r="D23" s="19">
        <v>148002513</v>
      </c>
      <c r="E23" s="20">
        <v>224130347</v>
      </c>
      <c r="F23" s="25">
        <v>364770141</v>
      </c>
      <c r="G23" s="26">
        <v>363945083</v>
      </c>
      <c r="H23" s="27">
        <v>1042954072</v>
      </c>
      <c r="I23" s="21">
        <v>309883719</v>
      </c>
      <c r="J23" s="28">
        <v>487550671</v>
      </c>
      <c r="K23" s="26">
        <v>497289425</v>
      </c>
      <c r="L23" s="27">
        <v>524494766</v>
      </c>
    </row>
    <row r="24" spans="1:12" ht="13.5">
      <c r="A24" s="29" t="s">
        <v>38</v>
      </c>
      <c r="B24" s="37"/>
      <c r="C24" s="31">
        <f>SUM(C15:C23)</f>
        <v>41156080646</v>
      </c>
      <c r="D24" s="38">
        <f aca="true" t="shared" si="1" ref="D24:L24">SUM(D15:D23)</f>
        <v>42735903599</v>
      </c>
      <c r="E24" s="39">
        <f t="shared" si="1"/>
        <v>44150433544</v>
      </c>
      <c r="F24" s="40">
        <f t="shared" si="1"/>
        <v>46068167465</v>
      </c>
      <c r="G24" s="38">
        <f t="shared" si="1"/>
        <v>44918596466</v>
      </c>
      <c r="H24" s="39">
        <f t="shared" si="1"/>
        <v>38648338091</v>
      </c>
      <c r="I24" s="41">
        <f t="shared" si="1"/>
        <v>45202898718</v>
      </c>
      <c r="J24" s="42">
        <f t="shared" si="1"/>
        <v>47693048935</v>
      </c>
      <c r="K24" s="38">
        <f t="shared" si="1"/>
        <v>50013924708</v>
      </c>
      <c r="L24" s="39">
        <f t="shared" si="1"/>
        <v>52546545696</v>
      </c>
    </row>
    <row r="25" spans="1:12" ht="13.5">
      <c r="A25" s="29" t="s">
        <v>39</v>
      </c>
      <c r="B25" s="30"/>
      <c r="C25" s="31">
        <f>+C12+C24</f>
        <v>45402504173</v>
      </c>
      <c r="D25" s="31">
        <f aca="true" t="shared" si="2" ref="D25:L25">+D12+D24</f>
        <v>48020820210</v>
      </c>
      <c r="E25" s="32">
        <f t="shared" si="2"/>
        <v>49444781518</v>
      </c>
      <c r="F25" s="33">
        <f t="shared" si="2"/>
        <v>55429270597</v>
      </c>
      <c r="G25" s="31">
        <f t="shared" si="2"/>
        <v>53818074606</v>
      </c>
      <c r="H25" s="32">
        <f t="shared" si="2"/>
        <v>46094360872</v>
      </c>
      <c r="I25" s="34">
        <f t="shared" si="2"/>
        <v>51167920435</v>
      </c>
      <c r="J25" s="35">
        <f t="shared" si="2"/>
        <v>58830638730</v>
      </c>
      <c r="K25" s="31">
        <f t="shared" si="2"/>
        <v>61708921583</v>
      </c>
      <c r="L25" s="32">
        <f t="shared" si="2"/>
        <v>65444627665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62369305</v>
      </c>
      <c r="D29" s="19">
        <v>1586467</v>
      </c>
      <c r="E29" s="20">
        <v>10122514</v>
      </c>
      <c r="F29" s="21">
        <v>5000000</v>
      </c>
      <c r="G29" s="19">
        <v>6500000</v>
      </c>
      <c r="H29" s="20">
        <v>41298590</v>
      </c>
      <c r="I29" s="22">
        <v>41328831</v>
      </c>
      <c r="J29" s="23">
        <v>9293436</v>
      </c>
      <c r="K29" s="19">
        <v>2048334</v>
      </c>
      <c r="L29" s="20">
        <v>769786</v>
      </c>
    </row>
    <row r="30" spans="1:12" ht="13.5">
      <c r="A30" s="24" t="s">
        <v>43</v>
      </c>
      <c r="B30" s="18" t="s">
        <v>44</v>
      </c>
      <c r="C30" s="19">
        <v>46202084</v>
      </c>
      <c r="D30" s="19">
        <v>66024706</v>
      </c>
      <c r="E30" s="20">
        <v>180922062</v>
      </c>
      <c r="F30" s="21">
        <v>157329488</v>
      </c>
      <c r="G30" s="19">
        <v>162986074</v>
      </c>
      <c r="H30" s="20">
        <v>160986650</v>
      </c>
      <c r="I30" s="22">
        <v>182255397</v>
      </c>
      <c r="J30" s="23">
        <v>209872467</v>
      </c>
      <c r="K30" s="19">
        <v>203719747</v>
      </c>
      <c r="L30" s="20">
        <v>197204375</v>
      </c>
    </row>
    <row r="31" spans="1:12" ht="13.5">
      <c r="A31" s="24" t="s">
        <v>45</v>
      </c>
      <c r="B31" s="18"/>
      <c r="C31" s="19">
        <v>165065031</v>
      </c>
      <c r="D31" s="19">
        <v>202196961</v>
      </c>
      <c r="E31" s="20">
        <v>267472651</v>
      </c>
      <c r="F31" s="21">
        <v>204543930</v>
      </c>
      <c r="G31" s="19">
        <v>222760307</v>
      </c>
      <c r="H31" s="20">
        <v>250468591</v>
      </c>
      <c r="I31" s="22">
        <v>259238801</v>
      </c>
      <c r="J31" s="23">
        <v>240352833</v>
      </c>
      <c r="K31" s="19">
        <v>248425322</v>
      </c>
      <c r="L31" s="20">
        <v>256867304</v>
      </c>
    </row>
    <row r="32" spans="1:12" ht="13.5">
      <c r="A32" s="24" t="s">
        <v>46</v>
      </c>
      <c r="B32" s="18" t="s">
        <v>44</v>
      </c>
      <c r="C32" s="19">
        <v>5441348766</v>
      </c>
      <c r="D32" s="19">
        <v>7110539954</v>
      </c>
      <c r="E32" s="20">
        <v>9444573071</v>
      </c>
      <c r="F32" s="21">
        <v>6831872676</v>
      </c>
      <c r="G32" s="19">
        <v>7004143294</v>
      </c>
      <c r="H32" s="20">
        <v>6418809744</v>
      </c>
      <c r="I32" s="22">
        <v>11830570558</v>
      </c>
      <c r="J32" s="23">
        <v>9197806402</v>
      </c>
      <c r="K32" s="19">
        <v>9416573192</v>
      </c>
      <c r="L32" s="20">
        <v>10295130156</v>
      </c>
    </row>
    <row r="33" spans="1:12" ht="13.5">
      <c r="A33" s="24" t="s">
        <v>47</v>
      </c>
      <c r="B33" s="18"/>
      <c r="C33" s="19">
        <v>303720772</v>
      </c>
      <c r="D33" s="19">
        <v>350028560</v>
      </c>
      <c r="E33" s="20">
        <v>521676124</v>
      </c>
      <c r="F33" s="21">
        <v>282497061</v>
      </c>
      <c r="G33" s="19">
        <v>400357785</v>
      </c>
      <c r="H33" s="20">
        <v>705565730</v>
      </c>
      <c r="I33" s="22">
        <v>551179676</v>
      </c>
      <c r="J33" s="23">
        <v>526078217</v>
      </c>
      <c r="K33" s="19">
        <v>544004491</v>
      </c>
      <c r="L33" s="20">
        <v>562767506</v>
      </c>
    </row>
    <row r="34" spans="1:12" ht="13.5">
      <c r="A34" s="29" t="s">
        <v>48</v>
      </c>
      <c r="B34" s="30"/>
      <c r="C34" s="31">
        <f>SUM(C29:C33)</f>
        <v>6018705958</v>
      </c>
      <c r="D34" s="31">
        <f aca="true" t="shared" si="3" ref="D34:L34">SUM(D29:D33)</f>
        <v>7730376648</v>
      </c>
      <c r="E34" s="32">
        <f t="shared" si="3"/>
        <v>10424766422</v>
      </c>
      <c r="F34" s="33">
        <f t="shared" si="3"/>
        <v>7481243155</v>
      </c>
      <c r="G34" s="31">
        <f t="shared" si="3"/>
        <v>7796747460</v>
      </c>
      <c r="H34" s="32">
        <f t="shared" si="3"/>
        <v>7577129305</v>
      </c>
      <c r="I34" s="34">
        <f t="shared" si="3"/>
        <v>12864573263</v>
      </c>
      <c r="J34" s="35">
        <f t="shared" si="3"/>
        <v>10183403355</v>
      </c>
      <c r="K34" s="31">
        <f t="shared" si="3"/>
        <v>10414771086</v>
      </c>
      <c r="L34" s="32">
        <f t="shared" si="3"/>
        <v>11312739127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373140374</v>
      </c>
      <c r="D37" s="19">
        <v>759632684</v>
      </c>
      <c r="E37" s="20">
        <v>881641509</v>
      </c>
      <c r="F37" s="21">
        <v>1255541154</v>
      </c>
      <c r="G37" s="19">
        <v>1254212182</v>
      </c>
      <c r="H37" s="20">
        <v>1434367884</v>
      </c>
      <c r="I37" s="22">
        <v>1232639639</v>
      </c>
      <c r="J37" s="23">
        <v>1295664659</v>
      </c>
      <c r="K37" s="19">
        <v>1151288768</v>
      </c>
      <c r="L37" s="20">
        <v>1019237577</v>
      </c>
    </row>
    <row r="38" spans="1:12" ht="13.5">
      <c r="A38" s="24" t="s">
        <v>47</v>
      </c>
      <c r="B38" s="18"/>
      <c r="C38" s="19">
        <v>2075029310</v>
      </c>
      <c r="D38" s="19">
        <v>2847097184</v>
      </c>
      <c r="E38" s="20">
        <v>3052610816</v>
      </c>
      <c r="F38" s="21">
        <v>2107990277</v>
      </c>
      <c r="G38" s="19">
        <v>2615167669</v>
      </c>
      <c r="H38" s="20">
        <v>2130668208</v>
      </c>
      <c r="I38" s="22">
        <v>3305851755</v>
      </c>
      <c r="J38" s="23">
        <v>3303212513</v>
      </c>
      <c r="K38" s="19">
        <v>3486055961</v>
      </c>
      <c r="L38" s="20">
        <v>3794883555</v>
      </c>
    </row>
    <row r="39" spans="1:12" ht="13.5">
      <c r="A39" s="29" t="s">
        <v>50</v>
      </c>
      <c r="B39" s="37"/>
      <c r="C39" s="31">
        <f>SUM(C37:C38)</f>
        <v>2448169684</v>
      </c>
      <c r="D39" s="38">
        <f aca="true" t="shared" si="4" ref="D39:L39">SUM(D37:D38)</f>
        <v>3606729868</v>
      </c>
      <c r="E39" s="39">
        <f t="shared" si="4"/>
        <v>3934252325</v>
      </c>
      <c r="F39" s="40">
        <f t="shared" si="4"/>
        <v>3363531431</v>
      </c>
      <c r="G39" s="38">
        <f t="shared" si="4"/>
        <v>3869379851</v>
      </c>
      <c r="H39" s="39">
        <f t="shared" si="4"/>
        <v>3565036092</v>
      </c>
      <c r="I39" s="40">
        <f t="shared" si="4"/>
        <v>4538491394</v>
      </c>
      <c r="J39" s="42">
        <f t="shared" si="4"/>
        <v>4598877172</v>
      </c>
      <c r="K39" s="38">
        <f t="shared" si="4"/>
        <v>4637344729</v>
      </c>
      <c r="L39" s="39">
        <f t="shared" si="4"/>
        <v>4814121132</v>
      </c>
    </row>
    <row r="40" spans="1:12" ht="13.5">
      <c r="A40" s="29" t="s">
        <v>51</v>
      </c>
      <c r="B40" s="30"/>
      <c r="C40" s="31">
        <f>+C34+C39</f>
        <v>8466875642</v>
      </c>
      <c r="D40" s="31">
        <f aca="true" t="shared" si="5" ref="D40:L40">+D34+D39</f>
        <v>11337106516</v>
      </c>
      <c r="E40" s="32">
        <f t="shared" si="5"/>
        <v>14359018747</v>
      </c>
      <c r="F40" s="33">
        <f t="shared" si="5"/>
        <v>10844774586</v>
      </c>
      <c r="G40" s="31">
        <f t="shared" si="5"/>
        <v>11666127311</v>
      </c>
      <c r="H40" s="32">
        <f t="shared" si="5"/>
        <v>11142165397</v>
      </c>
      <c r="I40" s="34">
        <f t="shared" si="5"/>
        <v>17403064657</v>
      </c>
      <c r="J40" s="35">
        <f t="shared" si="5"/>
        <v>14782280527</v>
      </c>
      <c r="K40" s="31">
        <f t="shared" si="5"/>
        <v>15052115815</v>
      </c>
      <c r="L40" s="32">
        <f t="shared" si="5"/>
        <v>16126860259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36935628531</v>
      </c>
      <c r="D42" s="46">
        <f aca="true" t="shared" si="6" ref="D42:L42">+D25-D40</f>
        <v>36683713694</v>
      </c>
      <c r="E42" s="47">
        <f t="shared" si="6"/>
        <v>35085762771</v>
      </c>
      <c r="F42" s="48">
        <f t="shared" si="6"/>
        <v>44584496011</v>
      </c>
      <c r="G42" s="46">
        <f t="shared" si="6"/>
        <v>42151947295</v>
      </c>
      <c r="H42" s="47">
        <f t="shared" si="6"/>
        <v>34952195475</v>
      </c>
      <c r="I42" s="49">
        <f t="shared" si="6"/>
        <v>33764855778</v>
      </c>
      <c r="J42" s="50">
        <f t="shared" si="6"/>
        <v>44048358203</v>
      </c>
      <c r="K42" s="46">
        <f t="shared" si="6"/>
        <v>46656805768</v>
      </c>
      <c r="L42" s="47">
        <f t="shared" si="6"/>
        <v>49317767406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35904669526</v>
      </c>
      <c r="D45" s="19">
        <v>33806348784</v>
      </c>
      <c r="E45" s="20">
        <v>33033522174</v>
      </c>
      <c r="F45" s="21">
        <v>43568574391</v>
      </c>
      <c r="G45" s="19">
        <v>39978188968</v>
      </c>
      <c r="H45" s="20">
        <v>29204681683</v>
      </c>
      <c r="I45" s="22">
        <v>31635474810</v>
      </c>
      <c r="J45" s="23">
        <v>41070636858</v>
      </c>
      <c r="K45" s="19">
        <v>43221509510</v>
      </c>
      <c r="L45" s="20">
        <v>45413958258</v>
      </c>
    </row>
    <row r="46" spans="1:12" ht="13.5">
      <c r="A46" s="24" t="s">
        <v>56</v>
      </c>
      <c r="B46" s="18" t="s">
        <v>44</v>
      </c>
      <c r="C46" s="19">
        <v>1030959005</v>
      </c>
      <c r="D46" s="19">
        <v>2877364910</v>
      </c>
      <c r="E46" s="20">
        <v>2052240597</v>
      </c>
      <c r="F46" s="21">
        <v>1015921619</v>
      </c>
      <c r="G46" s="19">
        <v>1076863683</v>
      </c>
      <c r="H46" s="20">
        <v>5747513792</v>
      </c>
      <c r="I46" s="22">
        <v>2129380968</v>
      </c>
      <c r="J46" s="23">
        <v>2977721346</v>
      </c>
      <c r="K46" s="19">
        <v>3435296257</v>
      </c>
      <c r="L46" s="20">
        <v>3903809147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>
        <v>1096894641</v>
      </c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36935628531</v>
      </c>
      <c r="D48" s="53">
        <f aca="true" t="shared" si="7" ref="D48:L48">SUM(D45:D47)</f>
        <v>36683713694</v>
      </c>
      <c r="E48" s="54">
        <f t="shared" si="7"/>
        <v>35085762771</v>
      </c>
      <c r="F48" s="55">
        <f t="shared" si="7"/>
        <v>44584496010</v>
      </c>
      <c r="G48" s="53">
        <f t="shared" si="7"/>
        <v>42151947292</v>
      </c>
      <c r="H48" s="54">
        <f t="shared" si="7"/>
        <v>34952195475</v>
      </c>
      <c r="I48" s="56">
        <f t="shared" si="7"/>
        <v>33764855778</v>
      </c>
      <c r="J48" s="57">
        <f t="shared" si="7"/>
        <v>44048358204</v>
      </c>
      <c r="K48" s="53">
        <f t="shared" si="7"/>
        <v>46656805767</v>
      </c>
      <c r="L48" s="54">
        <f t="shared" si="7"/>
        <v>49317767405</v>
      </c>
    </row>
    <row r="49" spans="1:12" ht="13.5">
      <c r="A49" s="58" t="s">
        <v>82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2371131</v>
      </c>
      <c r="D6" s="19">
        <v>795050</v>
      </c>
      <c r="E6" s="20">
        <v>883302</v>
      </c>
      <c r="F6" s="21">
        <v>50000000</v>
      </c>
      <c r="G6" s="19">
        <v>50000000</v>
      </c>
      <c r="H6" s="20">
        <v>46452609</v>
      </c>
      <c r="I6" s="22">
        <v>9474</v>
      </c>
      <c r="J6" s="23">
        <v>20000000</v>
      </c>
      <c r="K6" s="19">
        <v>20000000</v>
      </c>
      <c r="L6" s="20">
        <v>20000000</v>
      </c>
    </row>
    <row r="7" spans="1:12" ht="13.5">
      <c r="A7" s="24" t="s">
        <v>19</v>
      </c>
      <c r="B7" s="18" t="s">
        <v>20</v>
      </c>
      <c r="C7" s="19">
        <v>10580227</v>
      </c>
      <c r="D7" s="19">
        <v>19603261</v>
      </c>
      <c r="E7" s="20">
        <v>10637028</v>
      </c>
      <c r="F7" s="21">
        <v>20000000</v>
      </c>
      <c r="G7" s="19">
        <v>20000000</v>
      </c>
      <c r="H7" s="20"/>
      <c r="I7" s="22">
        <v>2759220</v>
      </c>
      <c r="J7" s="23">
        <v>396776000</v>
      </c>
      <c r="K7" s="19">
        <v>396776000</v>
      </c>
      <c r="L7" s="20">
        <v>396776000</v>
      </c>
    </row>
    <row r="8" spans="1:12" ht="13.5">
      <c r="A8" s="24" t="s">
        <v>21</v>
      </c>
      <c r="B8" s="18" t="s">
        <v>20</v>
      </c>
      <c r="C8" s="19">
        <v>539574792</v>
      </c>
      <c r="D8" s="19">
        <v>890791364</v>
      </c>
      <c r="E8" s="20">
        <v>720949787</v>
      </c>
      <c r="F8" s="21">
        <v>2200000000</v>
      </c>
      <c r="G8" s="19">
        <v>2200000000</v>
      </c>
      <c r="H8" s="20">
        <v>1007186969</v>
      </c>
      <c r="I8" s="22">
        <v>751957360</v>
      </c>
      <c r="J8" s="23">
        <v>2200000000</v>
      </c>
      <c r="K8" s="19">
        <v>2200000000</v>
      </c>
      <c r="L8" s="20">
        <v>2200000000</v>
      </c>
    </row>
    <row r="9" spans="1:12" ht="13.5">
      <c r="A9" s="24" t="s">
        <v>22</v>
      </c>
      <c r="B9" s="18"/>
      <c r="C9" s="19">
        <v>22615115</v>
      </c>
      <c r="D9" s="19">
        <v>21454879</v>
      </c>
      <c r="E9" s="20">
        <v>209682969</v>
      </c>
      <c r="F9" s="21">
        <v>100000000</v>
      </c>
      <c r="G9" s="19">
        <v>100000000</v>
      </c>
      <c r="H9" s="20">
        <v>45605274</v>
      </c>
      <c r="I9" s="22">
        <v>473808599</v>
      </c>
      <c r="J9" s="23">
        <v>200000000</v>
      </c>
      <c r="K9" s="19">
        <v>200000000</v>
      </c>
      <c r="L9" s="20">
        <v>200000000</v>
      </c>
    </row>
    <row r="10" spans="1:12" ht="13.5">
      <c r="A10" s="24" t="s">
        <v>23</v>
      </c>
      <c r="B10" s="18"/>
      <c r="C10" s="19"/>
      <c r="D10" s="19">
        <v>118915819</v>
      </c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275225450</v>
      </c>
      <c r="D11" s="19">
        <v>9414254</v>
      </c>
      <c r="E11" s="20">
        <v>9055237</v>
      </c>
      <c r="F11" s="21">
        <v>365000000</v>
      </c>
      <c r="G11" s="19">
        <v>365000000</v>
      </c>
      <c r="H11" s="20">
        <v>9055237</v>
      </c>
      <c r="I11" s="22">
        <v>6727272</v>
      </c>
      <c r="J11" s="23">
        <v>365000000</v>
      </c>
      <c r="K11" s="19">
        <v>365000000</v>
      </c>
      <c r="L11" s="20">
        <v>365000000</v>
      </c>
    </row>
    <row r="12" spans="1:12" ht="13.5">
      <c r="A12" s="29" t="s">
        <v>26</v>
      </c>
      <c r="B12" s="30"/>
      <c r="C12" s="31">
        <f>SUM(C6:C11)</f>
        <v>850366715</v>
      </c>
      <c r="D12" s="31">
        <f aca="true" t="shared" si="0" ref="D12:L12">SUM(D6:D11)</f>
        <v>1060974627</v>
      </c>
      <c r="E12" s="32">
        <f t="shared" si="0"/>
        <v>951208323</v>
      </c>
      <c r="F12" s="33">
        <f t="shared" si="0"/>
        <v>2735000000</v>
      </c>
      <c r="G12" s="31">
        <f t="shared" si="0"/>
        <v>2735000000</v>
      </c>
      <c r="H12" s="32">
        <f t="shared" si="0"/>
        <v>1108300089</v>
      </c>
      <c r="I12" s="34">
        <f t="shared" si="0"/>
        <v>1235261925</v>
      </c>
      <c r="J12" s="35">
        <f t="shared" si="0"/>
        <v>3181776000</v>
      </c>
      <c r="K12" s="31">
        <f t="shared" si="0"/>
        <v>3181776000</v>
      </c>
      <c r="L12" s="32">
        <f t="shared" si="0"/>
        <v>3181776000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1611777</v>
      </c>
      <c r="D15" s="19">
        <v>350382</v>
      </c>
      <c r="E15" s="20">
        <v>4571380</v>
      </c>
      <c r="F15" s="21"/>
      <c r="G15" s="19"/>
      <c r="H15" s="20"/>
      <c r="I15" s="22">
        <v>304067</v>
      </c>
      <c r="J15" s="23"/>
      <c r="K15" s="19"/>
      <c r="L15" s="20"/>
    </row>
    <row r="16" spans="1:12" ht="13.5">
      <c r="A16" s="24" t="s">
        <v>29</v>
      </c>
      <c r="B16" s="18"/>
      <c r="C16" s="19">
        <v>16099517</v>
      </c>
      <c r="D16" s="19">
        <v>339207</v>
      </c>
      <c r="E16" s="20">
        <v>330990</v>
      </c>
      <c r="F16" s="25">
        <v>1322000</v>
      </c>
      <c r="G16" s="26">
        <v>1322000</v>
      </c>
      <c r="H16" s="27">
        <v>6055863</v>
      </c>
      <c r="I16" s="22">
        <v>332598</v>
      </c>
      <c r="J16" s="28"/>
      <c r="K16" s="26"/>
      <c r="L16" s="27"/>
    </row>
    <row r="17" spans="1:12" ht="13.5">
      <c r="A17" s="24" t="s">
        <v>30</v>
      </c>
      <c r="B17" s="18"/>
      <c r="C17" s="19">
        <v>440432702</v>
      </c>
      <c r="D17" s="19">
        <v>692400463</v>
      </c>
      <c r="E17" s="20">
        <v>732286404</v>
      </c>
      <c r="F17" s="21">
        <v>480000000</v>
      </c>
      <c r="G17" s="19">
        <v>480000000</v>
      </c>
      <c r="H17" s="20"/>
      <c r="I17" s="22">
        <v>943569450</v>
      </c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5483902378</v>
      </c>
      <c r="D19" s="19">
        <v>4588853077</v>
      </c>
      <c r="E19" s="20">
        <v>4527767758</v>
      </c>
      <c r="F19" s="21">
        <v>5000000000</v>
      </c>
      <c r="G19" s="19">
        <v>5000000000</v>
      </c>
      <c r="H19" s="20">
        <v>5255985025</v>
      </c>
      <c r="I19" s="22">
        <v>4474627747</v>
      </c>
      <c r="J19" s="23">
        <v>4517977000</v>
      </c>
      <c r="K19" s="19">
        <v>4517977000</v>
      </c>
      <c r="L19" s="20">
        <v>4517977000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>
        <v>7104349</v>
      </c>
      <c r="D23" s="19">
        <v>7104349</v>
      </c>
      <c r="E23" s="20">
        <v>7104349</v>
      </c>
      <c r="F23" s="25">
        <v>7000000</v>
      </c>
      <c r="G23" s="26">
        <v>7000000</v>
      </c>
      <c r="H23" s="27"/>
      <c r="I23" s="21">
        <v>7104349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5949150723</v>
      </c>
      <c r="D24" s="38">
        <f aca="true" t="shared" si="1" ref="D24:L24">SUM(D15:D23)</f>
        <v>5289047478</v>
      </c>
      <c r="E24" s="39">
        <f t="shared" si="1"/>
        <v>5272060881</v>
      </c>
      <c r="F24" s="40">
        <f t="shared" si="1"/>
        <v>5488322000</v>
      </c>
      <c r="G24" s="38">
        <f t="shared" si="1"/>
        <v>5488322000</v>
      </c>
      <c r="H24" s="39">
        <f t="shared" si="1"/>
        <v>5262040888</v>
      </c>
      <c r="I24" s="41">
        <f t="shared" si="1"/>
        <v>5425938211</v>
      </c>
      <c r="J24" s="42">
        <f t="shared" si="1"/>
        <v>4517977000</v>
      </c>
      <c r="K24" s="38">
        <f t="shared" si="1"/>
        <v>4517977000</v>
      </c>
      <c r="L24" s="39">
        <f t="shared" si="1"/>
        <v>4517977000</v>
      </c>
    </row>
    <row r="25" spans="1:12" ht="13.5">
      <c r="A25" s="29" t="s">
        <v>39</v>
      </c>
      <c r="B25" s="30"/>
      <c r="C25" s="31">
        <f>+C12+C24</f>
        <v>6799517438</v>
      </c>
      <c r="D25" s="31">
        <f aca="true" t="shared" si="2" ref="D25:L25">+D12+D24</f>
        <v>6350022105</v>
      </c>
      <c r="E25" s="32">
        <f t="shared" si="2"/>
        <v>6223269204</v>
      </c>
      <c r="F25" s="33">
        <f t="shared" si="2"/>
        <v>8223322000</v>
      </c>
      <c r="G25" s="31">
        <f t="shared" si="2"/>
        <v>8223322000</v>
      </c>
      <c r="H25" s="32">
        <f t="shared" si="2"/>
        <v>6370340977</v>
      </c>
      <c r="I25" s="34">
        <f t="shared" si="2"/>
        <v>6661200136</v>
      </c>
      <c r="J25" s="35">
        <f t="shared" si="2"/>
        <v>7699753000</v>
      </c>
      <c r="K25" s="31">
        <f t="shared" si="2"/>
        <v>7699753000</v>
      </c>
      <c r="L25" s="32">
        <f t="shared" si="2"/>
        <v>7699753000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>
        <v>1569372</v>
      </c>
      <c r="E29" s="20">
        <v>2603485</v>
      </c>
      <c r="F29" s="21"/>
      <c r="G29" s="19"/>
      <c r="H29" s="20"/>
      <c r="I29" s="22">
        <v>7644182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31765750</v>
      </c>
      <c r="D31" s="19">
        <v>35293116</v>
      </c>
      <c r="E31" s="20">
        <v>36250584</v>
      </c>
      <c r="F31" s="21">
        <v>30000000</v>
      </c>
      <c r="G31" s="19">
        <v>30000000</v>
      </c>
      <c r="H31" s="20">
        <v>37640740</v>
      </c>
      <c r="I31" s="22">
        <v>38320875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1613467473</v>
      </c>
      <c r="D32" s="19">
        <v>2185889810</v>
      </c>
      <c r="E32" s="20">
        <v>2816804526</v>
      </c>
      <c r="F32" s="21">
        <v>1900000000</v>
      </c>
      <c r="G32" s="19">
        <v>1900000000</v>
      </c>
      <c r="H32" s="20">
        <v>2184663484</v>
      </c>
      <c r="I32" s="22">
        <v>3753085015</v>
      </c>
      <c r="J32" s="23">
        <v>2300000000</v>
      </c>
      <c r="K32" s="19">
        <v>2300000000</v>
      </c>
      <c r="L32" s="20">
        <v>2300000000</v>
      </c>
    </row>
    <row r="33" spans="1:12" ht="13.5">
      <c r="A33" s="24" t="s">
        <v>47</v>
      </c>
      <c r="B33" s="18"/>
      <c r="C33" s="19">
        <v>780973</v>
      </c>
      <c r="D33" s="19"/>
      <c r="E33" s="20">
        <v>11163511</v>
      </c>
      <c r="F33" s="21"/>
      <c r="G33" s="19"/>
      <c r="H33" s="20">
        <v>73367188</v>
      </c>
      <c r="I33" s="22">
        <v>12535673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1646014196</v>
      </c>
      <c r="D34" s="31">
        <f aca="true" t="shared" si="3" ref="D34:L34">SUM(D29:D33)</f>
        <v>2222752298</v>
      </c>
      <c r="E34" s="32">
        <f t="shared" si="3"/>
        <v>2866822106</v>
      </c>
      <c r="F34" s="33">
        <f t="shared" si="3"/>
        <v>1930000000</v>
      </c>
      <c r="G34" s="31">
        <f t="shared" si="3"/>
        <v>1930000000</v>
      </c>
      <c r="H34" s="32">
        <f t="shared" si="3"/>
        <v>2295671412</v>
      </c>
      <c r="I34" s="34">
        <f t="shared" si="3"/>
        <v>3811585745</v>
      </c>
      <c r="J34" s="35">
        <f t="shared" si="3"/>
        <v>2300000000</v>
      </c>
      <c r="K34" s="31">
        <f t="shared" si="3"/>
        <v>2300000000</v>
      </c>
      <c r="L34" s="32">
        <f t="shared" si="3"/>
        <v>2300000000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370992176</v>
      </c>
      <c r="D38" s="19">
        <v>399917396</v>
      </c>
      <c r="E38" s="20">
        <v>444258679</v>
      </c>
      <c r="F38" s="21">
        <v>320000000</v>
      </c>
      <c r="G38" s="19">
        <v>320000000</v>
      </c>
      <c r="H38" s="20">
        <v>418308378</v>
      </c>
      <c r="I38" s="22">
        <v>487704680</v>
      </c>
      <c r="J38" s="23">
        <v>320000000</v>
      </c>
      <c r="K38" s="19">
        <v>320000000</v>
      </c>
      <c r="L38" s="20">
        <v>320000000</v>
      </c>
    </row>
    <row r="39" spans="1:12" ht="13.5">
      <c r="A39" s="29" t="s">
        <v>50</v>
      </c>
      <c r="B39" s="37"/>
      <c r="C39" s="31">
        <f>SUM(C37:C38)</f>
        <v>370992176</v>
      </c>
      <c r="D39" s="38">
        <f aca="true" t="shared" si="4" ref="D39:L39">SUM(D37:D38)</f>
        <v>399917396</v>
      </c>
      <c r="E39" s="39">
        <f t="shared" si="4"/>
        <v>444258679</v>
      </c>
      <c r="F39" s="40">
        <f t="shared" si="4"/>
        <v>320000000</v>
      </c>
      <c r="G39" s="38">
        <f t="shared" si="4"/>
        <v>320000000</v>
      </c>
      <c r="H39" s="39">
        <f t="shared" si="4"/>
        <v>418308378</v>
      </c>
      <c r="I39" s="40">
        <f t="shared" si="4"/>
        <v>487704680</v>
      </c>
      <c r="J39" s="42">
        <f t="shared" si="4"/>
        <v>320000000</v>
      </c>
      <c r="K39" s="38">
        <f t="shared" si="4"/>
        <v>320000000</v>
      </c>
      <c r="L39" s="39">
        <f t="shared" si="4"/>
        <v>320000000</v>
      </c>
    </row>
    <row r="40" spans="1:12" ht="13.5">
      <c r="A40" s="29" t="s">
        <v>51</v>
      </c>
      <c r="B40" s="30"/>
      <c r="C40" s="31">
        <f>+C34+C39</f>
        <v>2017006372</v>
      </c>
      <c r="D40" s="31">
        <f aca="true" t="shared" si="5" ref="D40:L40">+D34+D39</f>
        <v>2622669694</v>
      </c>
      <c r="E40" s="32">
        <f t="shared" si="5"/>
        <v>3311080785</v>
      </c>
      <c r="F40" s="33">
        <f t="shared" si="5"/>
        <v>2250000000</v>
      </c>
      <c r="G40" s="31">
        <f t="shared" si="5"/>
        <v>2250000000</v>
      </c>
      <c r="H40" s="32">
        <f t="shared" si="5"/>
        <v>2713979790</v>
      </c>
      <c r="I40" s="34">
        <f t="shared" si="5"/>
        <v>4299290425</v>
      </c>
      <c r="J40" s="35">
        <f t="shared" si="5"/>
        <v>2620000000</v>
      </c>
      <c r="K40" s="31">
        <f t="shared" si="5"/>
        <v>2620000000</v>
      </c>
      <c r="L40" s="32">
        <f t="shared" si="5"/>
        <v>2620000000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4782511066</v>
      </c>
      <c r="D42" s="46">
        <f aca="true" t="shared" si="6" ref="D42:L42">+D25-D40</f>
        <v>3727352411</v>
      </c>
      <c r="E42" s="47">
        <f t="shared" si="6"/>
        <v>2912188419</v>
      </c>
      <c r="F42" s="48">
        <f t="shared" si="6"/>
        <v>5973322000</v>
      </c>
      <c r="G42" s="46">
        <f t="shared" si="6"/>
        <v>5973322000</v>
      </c>
      <c r="H42" s="47">
        <f t="shared" si="6"/>
        <v>3656361187</v>
      </c>
      <c r="I42" s="49">
        <f t="shared" si="6"/>
        <v>2361909711</v>
      </c>
      <c r="J42" s="50">
        <f t="shared" si="6"/>
        <v>5079753000</v>
      </c>
      <c r="K42" s="46">
        <f t="shared" si="6"/>
        <v>5079753000</v>
      </c>
      <c r="L42" s="47">
        <f t="shared" si="6"/>
        <v>5079753000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4782511066</v>
      </c>
      <c r="D45" s="19">
        <v>3727352411</v>
      </c>
      <c r="E45" s="20">
        <v>2912188419</v>
      </c>
      <c r="F45" s="21">
        <v>5973322000</v>
      </c>
      <c r="G45" s="19">
        <v>5973322000</v>
      </c>
      <c r="H45" s="20"/>
      <c r="I45" s="22">
        <v>2361909711</v>
      </c>
      <c r="J45" s="23">
        <v>5079753000</v>
      </c>
      <c r="K45" s="19">
        <v>5079753000</v>
      </c>
      <c r="L45" s="20">
        <v>5079753000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>
        <v>3656361187</v>
      </c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4782511066</v>
      </c>
      <c r="D48" s="53">
        <f aca="true" t="shared" si="7" ref="D48:L48">SUM(D45:D47)</f>
        <v>3727352411</v>
      </c>
      <c r="E48" s="54">
        <f t="shared" si="7"/>
        <v>2912188419</v>
      </c>
      <c r="F48" s="55">
        <f t="shared" si="7"/>
        <v>5973322000</v>
      </c>
      <c r="G48" s="53">
        <f t="shared" si="7"/>
        <v>5973322000</v>
      </c>
      <c r="H48" s="54">
        <f t="shared" si="7"/>
        <v>3656361187</v>
      </c>
      <c r="I48" s="56">
        <f t="shared" si="7"/>
        <v>2361909711</v>
      </c>
      <c r="J48" s="57">
        <f t="shared" si="7"/>
        <v>5079753000</v>
      </c>
      <c r="K48" s="53">
        <f t="shared" si="7"/>
        <v>5079753000</v>
      </c>
      <c r="L48" s="54">
        <f t="shared" si="7"/>
        <v>5079753000</v>
      </c>
    </row>
    <row r="49" spans="1:12" ht="13.5">
      <c r="A49" s="58" t="s">
        <v>82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2190513</v>
      </c>
      <c r="D6" s="19">
        <v>1484866</v>
      </c>
      <c r="E6" s="20">
        <v>271409</v>
      </c>
      <c r="F6" s="21">
        <v>1070336</v>
      </c>
      <c r="G6" s="19">
        <v>1070000</v>
      </c>
      <c r="H6" s="20">
        <v>3074295</v>
      </c>
      <c r="I6" s="22">
        <v>1791800</v>
      </c>
      <c r="J6" s="23">
        <v>1138000</v>
      </c>
      <c r="K6" s="19">
        <v>1203000</v>
      </c>
      <c r="L6" s="20">
        <v>1270000</v>
      </c>
    </row>
    <row r="7" spans="1:12" ht="13.5">
      <c r="A7" s="24" t="s">
        <v>19</v>
      </c>
      <c r="B7" s="18" t="s">
        <v>20</v>
      </c>
      <c r="C7" s="19">
        <v>29763623</v>
      </c>
      <c r="D7" s="19">
        <v>13391718</v>
      </c>
      <c r="E7" s="20">
        <v>10908964</v>
      </c>
      <c r="F7" s="21"/>
      <c r="G7" s="19"/>
      <c r="H7" s="20"/>
      <c r="I7" s="22">
        <v>6478844</v>
      </c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58177007</v>
      </c>
      <c r="D8" s="19">
        <v>69645056</v>
      </c>
      <c r="E8" s="20">
        <v>112012917</v>
      </c>
      <c r="F8" s="21">
        <v>102396659</v>
      </c>
      <c r="G8" s="19">
        <v>102397000</v>
      </c>
      <c r="H8" s="20">
        <v>161380527</v>
      </c>
      <c r="I8" s="22">
        <v>82200766</v>
      </c>
      <c r="J8" s="23">
        <v>108950000</v>
      </c>
      <c r="K8" s="19">
        <v>115160000</v>
      </c>
      <c r="L8" s="20">
        <v>121609000</v>
      </c>
    </row>
    <row r="9" spans="1:12" ht="13.5">
      <c r="A9" s="24" t="s">
        <v>22</v>
      </c>
      <c r="B9" s="18"/>
      <c r="C9" s="19">
        <v>6288483</v>
      </c>
      <c r="D9" s="19">
        <v>4732893</v>
      </c>
      <c r="E9" s="20">
        <v>17596857</v>
      </c>
      <c r="F9" s="21">
        <v>2760940</v>
      </c>
      <c r="G9" s="19">
        <v>2761000</v>
      </c>
      <c r="H9" s="20">
        <v>1980245</v>
      </c>
      <c r="I9" s="22">
        <v>38640227</v>
      </c>
      <c r="J9" s="23">
        <v>2938000</v>
      </c>
      <c r="K9" s="19">
        <v>3105000</v>
      </c>
      <c r="L9" s="20">
        <v>3279000</v>
      </c>
    </row>
    <row r="10" spans="1:12" ht="13.5">
      <c r="A10" s="24" t="s">
        <v>23</v>
      </c>
      <c r="B10" s="18"/>
      <c r="C10" s="19">
        <v>6251476</v>
      </c>
      <c r="D10" s="19">
        <v>19735616</v>
      </c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1799353</v>
      </c>
      <c r="D11" s="19">
        <v>1572670</v>
      </c>
      <c r="E11" s="20">
        <v>2266404</v>
      </c>
      <c r="F11" s="21">
        <v>2204488</v>
      </c>
      <c r="G11" s="19">
        <v>2204000</v>
      </c>
      <c r="H11" s="20">
        <v>2172209</v>
      </c>
      <c r="I11" s="22">
        <v>1625682</v>
      </c>
      <c r="J11" s="23">
        <v>2345000</v>
      </c>
      <c r="K11" s="19">
        <v>2479000</v>
      </c>
      <c r="L11" s="20">
        <v>2618000</v>
      </c>
    </row>
    <row r="12" spans="1:12" ht="13.5">
      <c r="A12" s="29" t="s">
        <v>26</v>
      </c>
      <c r="B12" s="30"/>
      <c r="C12" s="31">
        <f>SUM(C6:C11)</f>
        <v>104470455</v>
      </c>
      <c r="D12" s="31">
        <f aca="true" t="shared" si="0" ref="D12:L12">SUM(D6:D11)</f>
        <v>110562819</v>
      </c>
      <c r="E12" s="32">
        <f t="shared" si="0"/>
        <v>143056551</v>
      </c>
      <c r="F12" s="33">
        <f t="shared" si="0"/>
        <v>108432423</v>
      </c>
      <c r="G12" s="31">
        <f t="shared" si="0"/>
        <v>108432000</v>
      </c>
      <c r="H12" s="32">
        <f t="shared" si="0"/>
        <v>168607276</v>
      </c>
      <c r="I12" s="34">
        <f t="shared" si="0"/>
        <v>130737319</v>
      </c>
      <c r="J12" s="35">
        <f t="shared" si="0"/>
        <v>115371000</v>
      </c>
      <c r="K12" s="31">
        <f t="shared" si="0"/>
        <v>121947000</v>
      </c>
      <c r="L12" s="32">
        <f t="shared" si="0"/>
        <v>128776000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>
        <v>120516</v>
      </c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>
        <v>581282443</v>
      </c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1849871965</v>
      </c>
      <c r="D19" s="19">
        <v>1843737338</v>
      </c>
      <c r="E19" s="20">
        <v>1821828266</v>
      </c>
      <c r="F19" s="21">
        <v>1862454398</v>
      </c>
      <c r="G19" s="19">
        <v>1832511000</v>
      </c>
      <c r="H19" s="20">
        <v>1865490719</v>
      </c>
      <c r="I19" s="22">
        <v>1233500214</v>
      </c>
      <c r="J19" s="23">
        <v>1872993000</v>
      </c>
      <c r="K19" s="19">
        <v>1913658000</v>
      </c>
      <c r="L19" s="20">
        <v>1955966000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1066396</v>
      </c>
      <c r="D22" s="19">
        <v>725599</v>
      </c>
      <c r="E22" s="20">
        <v>525672</v>
      </c>
      <c r="F22" s="21">
        <v>63960</v>
      </c>
      <c r="G22" s="19">
        <v>64000</v>
      </c>
      <c r="H22" s="20"/>
      <c r="I22" s="22">
        <v>79065</v>
      </c>
      <c r="J22" s="23">
        <v>68000</v>
      </c>
      <c r="K22" s="19">
        <v>72000</v>
      </c>
      <c r="L22" s="20">
        <v>76000</v>
      </c>
    </row>
    <row r="23" spans="1:12" ht="13.5">
      <c r="A23" s="24" t="s">
        <v>37</v>
      </c>
      <c r="B23" s="18"/>
      <c r="C23" s="19">
        <v>118176</v>
      </c>
      <c r="D23" s="19">
        <v>123772</v>
      </c>
      <c r="E23" s="20">
        <v>120516</v>
      </c>
      <c r="F23" s="25"/>
      <c r="G23" s="26"/>
      <c r="H23" s="27"/>
      <c r="I23" s="21">
        <v>121713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1851056537</v>
      </c>
      <c r="D24" s="38">
        <f aca="true" t="shared" si="1" ref="D24:L24">SUM(D15:D23)</f>
        <v>1844586709</v>
      </c>
      <c r="E24" s="39">
        <f t="shared" si="1"/>
        <v>1822474454</v>
      </c>
      <c r="F24" s="40">
        <f t="shared" si="1"/>
        <v>1862518358</v>
      </c>
      <c r="G24" s="38">
        <f t="shared" si="1"/>
        <v>1832575000</v>
      </c>
      <c r="H24" s="39">
        <f t="shared" si="1"/>
        <v>1865611235</v>
      </c>
      <c r="I24" s="41">
        <f t="shared" si="1"/>
        <v>1814983435</v>
      </c>
      <c r="J24" s="42">
        <f t="shared" si="1"/>
        <v>1873061000</v>
      </c>
      <c r="K24" s="38">
        <f t="shared" si="1"/>
        <v>1913730000</v>
      </c>
      <c r="L24" s="39">
        <f t="shared" si="1"/>
        <v>1956042000</v>
      </c>
    </row>
    <row r="25" spans="1:12" ht="13.5">
      <c r="A25" s="29" t="s">
        <v>39</v>
      </c>
      <c r="B25" s="30"/>
      <c r="C25" s="31">
        <f>+C12+C24</f>
        <v>1955526992</v>
      </c>
      <c r="D25" s="31">
        <f aca="true" t="shared" si="2" ref="D25:L25">+D12+D24</f>
        <v>1955149528</v>
      </c>
      <c r="E25" s="32">
        <f t="shared" si="2"/>
        <v>1965531005</v>
      </c>
      <c r="F25" s="33">
        <f t="shared" si="2"/>
        <v>1970950781</v>
      </c>
      <c r="G25" s="31">
        <f t="shared" si="2"/>
        <v>1941007000</v>
      </c>
      <c r="H25" s="32">
        <f t="shared" si="2"/>
        <v>2034218511</v>
      </c>
      <c r="I25" s="34">
        <f t="shared" si="2"/>
        <v>1945720754</v>
      </c>
      <c r="J25" s="35">
        <f t="shared" si="2"/>
        <v>1988432000</v>
      </c>
      <c r="K25" s="31">
        <f t="shared" si="2"/>
        <v>2035677000</v>
      </c>
      <c r="L25" s="32">
        <f t="shared" si="2"/>
        <v>2084818000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>
        <v>11240273</v>
      </c>
      <c r="E30" s="20">
        <v>10480546</v>
      </c>
      <c r="F30" s="21">
        <v>22480546</v>
      </c>
      <c r="G30" s="19">
        <v>22481000</v>
      </c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1565068</v>
      </c>
      <c r="D31" s="19">
        <v>1758621</v>
      </c>
      <c r="E31" s="20">
        <v>2028393</v>
      </c>
      <c r="F31" s="21">
        <v>1956110</v>
      </c>
      <c r="G31" s="19">
        <v>1956000</v>
      </c>
      <c r="H31" s="20">
        <v>2418055</v>
      </c>
      <c r="I31" s="22">
        <v>2433559</v>
      </c>
      <c r="J31" s="23">
        <v>2081000</v>
      </c>
      <c r="K31" s="19">
        <v>2200000</v>
      </c>
      <c r="L31" s="20">
        <v>2323000</v>
      </c>
    </row>
    <row r="32" spans="1:12" ht="13.5">
      <c r="A32" s="24" t="s">
        <v>46</v>
      </c>
      <c r="B32" s="18" t="s">
        <v>44</v>
      </c>
      <c r="C32" s="19">
        <v>177770426</v>
      </c>
      <c r="D32" s="19">
        <v>231729358</v>
      </c>
      <c r="E32" s="20">
        <v>303803295</v>
      </c>
      <c r="F32" s="21">
        <v>252597475</v>
      </c>
      <c r="G32" s="19">
        <v>252597000</v>
      </c>
      <c r="H32" s="20">
        <v>374258202</v>
      </c>
      <c r="I32" s="22">
        <v>377334551</v>
      </c>
      <c r="J32" s="23">
        <v>319986000</v>
      </c>
      <c r="K32" s="19">
        <v>338226000</v>
      </c>
      <c r="L32" s="20">
        <v>357167000</v>
      </c>
    </row>
    <row r="33" spans="1:12" ht="13.5">
      <c r="A33" s="24" t="s">
        <v>47</v>
      </c>
      <c r="B33" s="18"/>
      <c r="C33" s="19">
        <v>10921916</v>
      </c>
      <c r="D33" s="19">
        <v>1470448</v>
      </c>
      <c r="E33" s="20">
        <v>2627258</v>
      </c>
      <c r="F33" s="21"/>
      <c r="G33" s="19"/>
      <c r="H33" s="20">
        <v>46460338</v>
      </c>
      <c r="I33" s="22">
        <v>5973099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190257410</v>
      </c>
      <c r="D34" s="31">
        <f aca="true" t="shared" si="3" ref="D34:L34">SUM(D29:D33)</f>
        <v>246198700</v>
      </c>
      <c r="E34" s="32">
        <f t="shared" si="3"/>
        <v>318939492</v>
      </c>
      <c r="F34" s="33">
        <f t="shared" si="3"/>
        <v>277034131</v>
      </c>
      <c r="G34" s="31">
        <f t="shared" si="3"/>
        <v>277034000</v>
      </c>
      <c r="H34" s="32">
        <f t="shared" si="3"/>
        <v>423136595</v>
      </c>
      <c r="I34" s="34">
        <f t="shared" si="3"/>
        <v>385741209</v>
      </c>
      <c r="J34" s="35">
        <f t="shared" si="3"/>
        <v>322067000</v>
      </c>
      <c r="K34" s="31">
        <f t="shared" si="3"/>
        <v>340426000</v>
      </c>
      <c r="L34" s="32">
        <f t="shared" si="3"/>
        <v>359490000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48506710</v>
      </c>
      <c r="D37" s="19">
        <v>43453244</v>
      </c>
      <c r="E37" s="20">
        <v>32212971</v>
      </c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56659543</v>
      </c>
      <c r="D38" s="19">
        <v>41555400</v>
      </c>
      <c r="E38" s="20">
        <v>28808725</v>
      </c>
      <c r="F38" s="21">
        <v>85380650</v>
      </c>
      <c r="G38" s="19">
        <v>85381000</v>
      </c>
      <c r="H38" s="20"/>
      <c r="I38" s="22">
        <v>29152891</v>
      </c>
      <c r="J38" s="23"/>
      <c r="K38" s="19"/>
      <c r="L38" s="20"/>
    </row>
    <row r="39" spans="1:12" ht="13.5">
      <c r="A39" s="29" t="s">
        <v>50</v>
      </c>
      <c r="B39" s="37"/>
      <c r="C39" s="31">
        <f>SUM(C37:C38)</f>
        <v>105166253</v>
      </c>
      <c r="D39" s="38">
        <f aca="true" t="shared" si="4" ref="D39:L39">SUM(D37:D38)</f>
        <v>85008644</v>
      </c>
      <c r="E39" s="39">
        <f t="shared" si="4"/>
        <v>61021696</v>
      </c>
      <c r="F39" s="40">
        <f t="shared" si="4"/>
        <v>85380650</v>
      </c>
      <c r="G39" s="38">
        <f t="shared" si="4"/>
        <v>85381000</v>
      </c>
      <c r="H39" s="39">
        <f t="shared" si="4"/>
        <v>0</v>
      </c>
      <c r="I39" s="40">
        <f t="shared" si="4"/>
        <v>29152891</v>
      </c>
      <c r="J39" s="42">
        <f t="shared" si="4"/>
        <v>0</v>
      </c>
      <c r="K39" s="38">
        <f t="shared" si="4"/>
        <v>0</v>
      </c>
      <c r="L39" s="39">
        <f t="shared" si="4"/>
        <v>0</v>
      </c>
    </row>
    <row r="40" spans="1:12" ht="13.5">
      <c r="A40" s="29" t="s">
        <v>51</v>
      </c>
      <c r="B40" s="30"/>
      <c r="C40" s="31">
        <f>+C34+C39</f>
        <v>295423663</v>
      </c>
      <c r="D40" s="31">
        <f aca="true" t="shared" si="5" ref="D40:L40">+D34+D39</f>
        <v>331207344</v>
      </c>
      <c r="E40" s="32">
        <f t="shared" si="5"/>
        <v>379961188</v>
      </c>
      <c r="F40" s="33">
        <f t="shared" si="5"/>
        <v>362414781</v>
      </c>
      <c r="G40" s="31">
        <f t="shared" si="5"/>
        <v>362415000</v>
      </c>
      <c r="H40" s="32">
        <f t="shared" si="5"/>
        <v>423136595</v>
      </c>
      <c r="I40" s="34">
        <f t="shared" si="5"/>
        <v>414894100</v>
      </c>
      <c r="J40" s="35">
        <f t="shared" si="5"/>
        <v>322067000</v>
      </c>
      <c r="K40" s="31">
        <f t="shared" si="5"/>
        <v>340426000</v>
      </c>
      <c r="L40" s="32">
        <f t="shared" si="5"/>
        <v>359490000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1660103329</v>
      </c>
      <c r="D42" s="46">
        <f aca="true" t="shared" si="6" ref="D42:L42">+D25-D40</f>
        <v>1623942184</v>
      </c>
      <c r="E42" s="47">
        <f t="shared" si="6"/>
        <v>1585569817</v>
      </c>
      <c r="F42" s="48">
        <f t="shared" si="6"/>
        <v>1608536000</v>
      </c>
      <c r="G42" s="46">
        <f t="shared" si="6"/>
        <v>1578592000</v>
      </c>
      <c r="H42" s="47">
        <f t="shared" si="6"/>
        <v>1611081916</v>
      </c>
      <c r="I42" s="49">
        <f t="shared" si="6"/>
        <v>1530826654</v>
      </c>
      <c r="J42" s="50">
        <f t="shared" si="6"/>
        <v>1666365000</v>
      </c>
      <c r="K42" s="46">
        <f t="shared" si="6"/>
        <v>1695251000</v>
      </c>
      <c r="L42" s="47">
        <f t="shared" si="6"/>
        <v>1725328000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1660103329</v>
      </c>
      <c r="D45" s="19">
        <v>1623942184</v>
      </c>
      <c r="E45" s="20">
        <v>1585569817</v>
      </c>
      <c r="F45" s="21">
        <v>1608536000</v>
      </c>
      <c r="G45" s="19">
        <v>1578592000</v>
      </c>
      <c r="H45" s="20">
        <v>1611081916</v>
      </c>
      <c r="I45" s="22">
        <v>1530826654</v>
      </c>
      <c r="J45" s="23">
        <v>1666365000</v>
      </c>
      <c r="K45" s="19">
        <v>1695251000</v>
      </c>
      <c r="L45" s="20">
        <v>1725328000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1660103329</v>
      </c>
      <c r="D48" s="53">
        <f aca="true" t="shared" si="7" ref="D48:L48">SUM(D45:D47)</f>
        <v>1623942184</v>
      </c>
      <c r="E48" s="54">
        <f t="shared" si="7"/>
        <v>1585569817</v>
      </c>
      <c r="F48" s="55">
        <f t="shared" si="7"/>
        <v>1608536000</v>
      </c>
      <c r="G48" s="53">
        <f t="shared" si="7"/>
        <v>1578592000</v>
      </c>
      <c r="H48" s="54">
        <f t="shared" si="7"/>
        <v>1611081916</v>
      </c>
      <c r="I48" s="56">
        <f t="shared" si="7"/>
        <v>1530826654</v>
      </c>
      <c r="J48" s="57">
        <f t="shared" si="7"/>
        <v>1666365000</v>
      </c>
      <c r="K48" s="53">
        <f t="shared" si="7"/>
        <v>1695251000</v>
      </c>
      <c r="L48" s="54">
        <f t="shared" si="7"/>
        <v>1725328000</v>
      </c>
    </row>
    <row r="49" spans="1:12" ht="13.5">
      <c r="A49" s="58" t="s">
        <v>82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18464437</v>
      </c>
      <c r="D6" s="19">
        <v>18069343</v>
      </c>
      <c r="E6" s="20">
        <v>29826807</v>
      </c>
      <c r="F6" s="21">
        <v>4590000</v>
      </c>
      <c r="G6" s="19">
        <v>4589580</v>
      </c>
      <c r="H6" s="20">
        <v>32859609</v>
      </c>
      <c r="I6" s="22">
        <v>48072175</v>
      </c>
      <c r="J6" s="23">
        <v>3916000</v>
      </c>
      <c r="K6" s="19">
        <v>2321000</v>
      </c>
      <c r="L6" s="20">
        <v>1947000</v>
      </c>
    </row>
    <row r="7" spans="1:12" ht="13.5">
      <c r="A7" s="24" t="s">
        <v>19</v>
      </c>
      <c r="B7" s="18" t="s">
        <v>20</v>
      </c>
      <c r="C7" s="19">
        <v>30284902</v>
      </c>
      <c r="D7" s="19">
        <v>40366752</v>
      </c>
      <c r="E7" s="20">
        <v>40008521</v>
      </c>
      <c r="F7" s="21">
        <v>30000000</v>
      </c>
      <c r="G7" s="19">
        <v>30000000</v>
      </c>
      <c r="H7" s="20">
        <v>50000000</v>
      </c>
      <c r="I7" s="22">
        <v>40569907</v>
      </c>
      <c r="J7" s="23">
        <v>20000000</v>
      </c>
      <c r="K7" s="19">
        <v>15000000</v>
      </c>
      <c r="L7" s="20">
        <v>15000000</v>
      </c>
    </row>
    <row r="8" spans="1:12" ht="13.5">
      <c r="A8" s="24" t="s">
        <v>21</v>
      </c>
      <c r="B8" s="18" t="s">
        <v>20</v>
      </c>
      <c r="C8" s="19"/>
      <c r="D8" s="19"/>
      <c r="E8" s="20"/>
      <c r="F8" s="21"/>
      <c r="G8" s="19"/>
      <c r="H8" s="20"/>
      <c r="I8" s="22"/>
      <c r="J8" s="23"/>
      <c r="K8" s="19"/>
      <c r="L8" s="20"/>
    </row>
    <row r="9" spans="1:12" ht="13.5">
      <c r="A9" s="24" t="s">
        <v>22</v>
      </c>
      <c r="B9" s="18"/>
      <c r="C9" s="19">
        <v>948952</v>
      </c>
      <c r="D9" s="19">
        <v>876408</v>
      </c>
      <c r="E9" s="20">
        <v>183118</v>
      </c>
      <c r="F9" s="21"/>
      <c r="G9" s="19"/>
      <c r="H9" s="20">
        <v>10245978</v>
      </c>
      <c r="I9" s="22">
        <v>487142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49698291</v>
      </c>
      <c r="D12" s="31">
        <f aca="true" t="shared" si="0" ref="D12:L12">SUM(D6:D11)</f>
        <v>59312503</v>
      </c>
      <c r="E12" s="32">
        <f t="shared" si="0"/>
        <v>70018446</v>
      </c>
      <c r="F12" s="33">
        <f t="shared" si="0"/>
        <v>34590000</v>
      </c>
      <c r="G12" s="31">
        <f t="shared" si="0"/>
        <v>34589580</v>
      </c>
      <c r="H12" s="32">
        <f t="shared" si="0"/>
        <v>93105587</v>
      </c>
      <c r="I12" s="34">
        <f t="shared" si="0"/>
        <v>89129224</v>
      </c>
      <c r="J12" s="35">
        <f t="shared" si="0"/>
        <v>23916000</v>
      </c>
      <c r="K12" s="31">
        <f t="shared" si="0"/>
        <v>17321000</v>
      </c>
      <c r="L12" s="32">
        <f t="shared" si="0"/>
        <v>16947000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>
        <v>100</v>
      </c>
      <c r="I17" s="22"/>
      <c r="J17" s="23"/>
      <c r="K17" s="19"/>
      <c r="L17" s="20"/>
    </row>
    <row r="18" spans="1:12" ht="13.5">
      <c r="A18" s="24" t="s">
        <v>31</v>
      </c>
      <c r="B18" s="18"/>
      <c r="C18" s="19">
        <v>100</v>
      </c>
      <c r="D18" s="19">
        <v>100</v>
      </c>
      <c r="E18" s="20">
        <v>100</v>
      </c>
      <c r="F18" s="21"/>
      <c r="G18" s="19"/>
      <c r="H18" s="20"/>
      <c r="I18" s="22">
        <v>100</v>
      </c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70148909</v>
      </c>
      <c r="D19" s="19">
        <v>66468338</v>
      </c>
      <c r="E19" s="20">
        <v>62627561</v>
      </c>
      <c r="F19" s="21">
        <v>66287000</v>
      </c>
      <c r="G19" s="19">
        <v>66287520</v>
      </c>
      <c r="H19" s="20">
        <v>63987509</v>
      </c>
      <c r="I19" s="22">
        <v>59898403</v>
      </c>
      <c r="J19" s="23">
        <v>89248000</v>
      </c>
      <c r="K19" s="19">
        <v>73723000</v>
      </c>
      <c r="L19" s="20">
        <v>76671000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1610437</v>
      </c>
      <c r="D22" s="19">
        <v>351857</v>
      </c>
      <c r="E22" s="20">
        <v>393881</v>
      </c>
      <c r="F22" s="21">
        <v>300000</v>
      </c>
      <c r="G22" s="19">
        <v>300000</v>
      </c>
      <c r="H22" s="20">
        <v>393881</v>
      </c>
      <c r="I22" s="22">
        <v>850545</v>
      </c>
      <c r="J22" s="23">
        <v>300000</v>
      </c>
      <c r="K22" s="19">
        <v>300000</v>
      </c>
      <c r="L22" s="20">
        <v>300000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71759446</v>
      </c>
      <c r="D24" s="38">
        <f aca="true" t="shared" si="1" ref="D24:L24">SUM(D15:D23)</f>
        <v>66820295</v>
      </c>
      <c r="E24" s="39">
        <f t="shared" si="1"/>
        <v>63021542</v>
      </c>
      <c r="F24" s="40">
        <f t="shared" si="1"/>
        <v>66587000</v>
      </c>
      <c r="G24" s="38">
        <f t="shared" si="1"/>
        <v>66587520</v>
      </c>
      <c r="H24" s="39">
        <f t="shared" si="1"/>
        <v>64381490</v>
      </c>
      <c r="I24" s="41">
        <f t="shared" si="1"/>
        <v>60749048</v>
      </c>
      <c r="J24" s="42">
        <f t="shared" si="1"/>
        <v>89548000</v>
      </c>
      <c r="K24" s="38">
        <f t="shared" si="1"/>
        <v>74023000</v>
      </c>
      <c r="L24" s="39">
        <f t="shared" si="1"/>
        <v>76971000</v>
      </c>
    </row>
    <row r="25" spans="1:12" ht="13.5">
      <c r="A25" s="29" t="s">
        <v>39</v>
      </c>
      <c r="B25" s="30"/>
      <c r="C25" s="31">
        <f>+C12+C24</f>
        <v>121457737</v>
      </c>
      <c r="D25" s="31">
        <f aca="true" t="shared" si="2" ref="D25:L25">+D12+D24</f>
        <v>126132798</v>
      </c>
      <c r="E25" s="32">
        <f t="shared" si="2"/>
        <v>133039988</v>
      </c>
      <c r="F25" s="33">
        <f t="shared" si="2"/>
        <v>101177000</v>
      </c>
      <c r="G25" s="31">
        <f t="shared" si="2"/>
        <v>101177100</v>
      </c>
      <c r="H25" s="32">
        <f t="shared" si="2"/>
        <v>157487077</v>
      </c>
      <c r="I25" s="34">
        <f t="shared" si="2"/>
        <v>149878272</v>
      </c>
      <c r="J25" s="35">
        <f t="shared" si="2"/>
        <v>113464000</v>
      </c>
      <c r="K25" s="31">
        <f t="shared" si="2"/>
        <v>91344000</v>
      </c>
      <c r="L25" s="32">
        <f t="shared" si="2"/>
        <v>93918000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1847014</v>
      </c>
      <c r="D30" s="19">
        <v>2145864</v>
      </c>
      <c r="E30" s="20">
        <v>2609442</v>
      </c>
      <c r="F30" s="21">
        <v>1233000</v>
      </c>
      <c r="G30" s="19">
        <v>1232907</v>
      </c>
      <c r="H30" s="20">
        <v>1059282</v>
      </c>
      <c r="I30" s="22">
        <v>2771923</v>
      </c>
      <c r="J30" s="23">
        <v>999000</v>
      </c>
      <c r="K30" s="19">
        <v>840000</v>
      </c>
      <c r="L30" s="20">
        <v>769000</v>
      </c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7137911</v>
      </c>
      <c r="D32" s="19">
        <v>8921111</v>
      </c>
      <c r="E32" s="20">
        <v>8765991</v>
      </c>
      <c r="F32" s="21">
        <v>7287000</v>
      </c>
      <c r="G32" s="19">
        <v>7287308</v>
      </c>
      <c r="H32" s="20">
        <v>6806356</v>
      </c>
      <c r="I32" s="22">
        <v>8295670</v>
      </c>
      <c r="J32" s="23">
        <v>7652000</v>
      </c>
      <c r="K32" s="19">
        <v>8034000</v>
      </c>
      <c r="L32" s="20">
        <v>8356000</v>
      </c>
    </row>
    <row r="33" spans="1:12" ht="13.5">
      <c r="A33" s="24" t="s">
        <v>47</v>
      </c>
      <c r="B33" s="18"/>
      <c r="C33" s="19">
        <v>4059307</v>
      </c>
      <c r="D33" s="19">
        <v>4034037</v>
      </c>
      <c r="E33" s="20">
        <v>1882703</v>
      </c>
      <c r="F33" s="21"/>
      <c r="G33" s="19"/>
      <c r="H33" s="20">
        <v>4076000</v>
      </c>
      <c r="I33" s="22">
        <v>714000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13044232</v>
      </c>
      <c r="D34" s="31">
        <f aca="true" t="shared" si="3" ref="D34:L34">SUM(D29:D33)</f>
        <v>15101012</v>
      </c>
      <c r="E34" s="32">
        <f t="shared" si="3"/>
        <v>13258136</v>
      </c>
      <c r="F34" s="33">
        <f t="shared" si="3"/>
        <v>8520000</v>
      </c>
      <c r="G34" s="31">
        <f t="shared" si="3"/>
        <v>8520215</v>
      </c>
      <c r="H34" s="32">
        <f t="shared" si="3"/>
        <v>11941638</v>
      </c>
      <c r="I34" s="34">
        <f t="shared" si="3"/>
        <v>11781593</v>
      </c>
      <c r="J34" s="35">
        <f t="shared" si="3"/>
        <v>8651000</v>
      </c>
      <c r="K34" s="31">
        <f t="shared" si="3"/>
        <v>8874000</v>
      </c>
      <c r="L34" s="32">
        <f t="shared" si="3"/>
        <v>9125000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13113088</v>
      </c>
      <c r="D37" s="19">
        <v>10967222</v>
      </c>
      <c r="E37" s="20">
        <v>11169274</v>
      </c>
      <c r="F37" s="21">
        <v>11527000</v>
      </c>
      <c r="G37" s="19">
        <v>11527101</v>
      </c>
      <c r="H37" s="20">
        <v>11556702</v>
      </c>
      <c r="I37" s="22">
        <v>8784957</v>
      </c>
      <c r="J37" s="23">
        <v>9059000</v>
      </c>
      <c r="K37" s="19">
        <v>7832000</v>
      </c>
      <c r="L37" s="20">
        <v>6532000</v>
      </c>
    </row>
    <row r="38" spans="1:12" ht="13.5">
      <c r="A38" s="24" t="s">
        <v>47</v>
      </c>
      <c r="B38" s="18"/>
      <c r="C38" s="19">
        <v>7588000</v>
      </c>
      <c r="D38" s="19">
        <v>9082000</v>
      </c>
      <c r="E38" s="20">
        <v>13649000</v>
      </c>
      <c r="F38" s="21">
        <v>8188000</v>
      </c>
      <c r="G38" s="19">
        <v>8188000</v>
      </c>
      <c r="H38" s="20">
        <v>10367000</v>
      </c>
      <c r="I38" s="22">
        <v>14592000</v>
      </c>
      <c r="J38" s="23">
        <v>8597000</v>
      </c>
      <c r="K38" s="19">
        <v>9027000</v>
      </c>
      <c r="L38" s="20">
        <v>9388000</v>
      </c>
    </row>
    <row r="39" spans="1:12" ht="13.5">
      <c r="A39" s="29" t="s">
        <v>50</v>
      </c>
      <c r="B39" s="37"/>
      <c r="C39" s="31">
        <f>SUM(C37:C38)</f>
        <v>20701088</v>
      </c>
      <c r="D39" s="38">
        <f aca="true" t="shared" si="4" ref="D39:L39">SUM(D37:D38)</f>
        <v>20049222</v>
      </c>
      <c r="E39" s="39">
        <f t="shared" si="4"/>
        <v>24818274</v>
      </c>
      <c r="F39" s="40">
        <f t="shared" si="4"/>
        <v>19715000</v>
      </c>
      <c r="G39" s="38">
        <f t="shared" si="4"/>
        <v>19715101</v>
      </c>
      <c r="H39" s="39">
        <f t="shared" si="4"/>
        <v>21923702</v>
      </c>
      <c r="I39" s="40">
        <f t="shared" si="4"/>
        <v>23376957</v>
      </c>
      <c r="J39" s="42">
        <f t="shared" si="4"/>
        <v>17656000</v>
      </c>
      <c r="K39" s="38">
        <f t="shared" si="4"/>
        <v>16859000</v>
      </c>
      <c r="L39" s="39">
        <f t="shared" si="4"/>
        <v>15920000</v>
      </c>
    </row>
    <row r="40" spans="1:12" ht="13.5">
      <c r="A40" s="29" t="s">
        <v>51</v>
      </c>
      <c r="B40" s="30"/>
      <c r="C40" s="31">
        <f>+C34+C39</f>
        <v>33745320</v>
      </c>
      <c r="D40" s="31">
        <f aca="true" t="shared" si="5" ref="D40:L40">+D34+D39</f>
        <v>35150234</v>
      </c>
      <c r="E40" s="32">
        <f t="shared" si="5"/>
        <v>38076410</v>
      </c>
      <c r="F40" s="33">
        <f t="shared" si="5"/>
        <v>28235000</v>
      </c>
      <c r="G40" s="31">
        <f t="shared" si="5"/>
        <v>28235316</v>
      </c>
      <c r="H40" s="32">
        <f t="shared" si="5"/>
        <v>33865340</v>
      </c>
      <c r="I40" s="34">
        <f t="shared" si="5"/>
        <v>35158550</v>
      </c>
      <c r="J40" s="35">
        <f t="shared" si="5"/>
        <v>26307000</v>
      </c>
      <c r="K40" s="31">
        <f t="shared" si="5"/>
        <v>25733000</v>
      </c>
      <c r="L40" s="32">
        <f t="shared" si="5"/>
        <v>25045000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87712417</v>
      </c>
      <c r="D42" s="46">
        <f aca="true" t="shared" si="6" ref="D42:L42">+D25-D40</f>
        <v>90982564</v>
      </c>
      <c r="E42" s="47">
        <f t="shared" si="6"/>
        <v>94963578</v>
      </c>
      <c r="F42" s="48">
        <f t="shared" si="6"/>
        <v>72942000</v>
      </c>
      <c r="G42" s="46">
        <f t="shared" si="6"/>
        <v>72941784</v>
      </c>
      <c r="H42" s="47">
        <f t="shared" si="6"/>
        <v>123621737</v>
      </c>
      <c r="I42" s="49">
        <f t="shared" si="6"/>
        <v>114719722</v>
      </c>
      <c r="J42" s="50">
        <f t="shared" si="6"/>
        <v>87157000</v>
      </c>
      <c r="K42" s="46">
        <f t="shared" si="6"/>
        <v>65611000</v>
      </c>
      <c r="L42" s="47">
        <f t="shared" si="6"/>
        <v>68873000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87712417</v>
      </c>
      <c r="D45" s="19">
        <v>90982564</v>
      </c>
      <c r="E45" s="20">
        <v>94963578</v>
      </c>
      <c r="F45" s="21">
        <v>72942000</v>
      </c>
      <c r="G45" s="19">
        <v>72941784</v>
      </c>
      <c r="H45" s="20">
        <v>123621737</v>
      </c>
      <c r="I45" s="22">
        <v>114719722</v>
      </c>
      <c r="J45" s="23">
        <v>87157000</v>
      </c>
      <c r="K45" s="19">
        <v>65611000</v>
      </c>
      <c r="L45" s="20">
        <v>68873000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87712417</v>
      </c>
      <c r="D48" s="53">
        <f aca="true" t="shared" si="7" ref="D48:L48">SUM(D45:D47)</f>
        <v>90982564</v>
      </c>
      <c r="E48" s="54">
        <f t="shared" si="7"/>
        <v>94963578</v>
      </c>
      <c r="F48" s="55">
        <f t="shared" si="7"/>
        <v>72942000</v>
      </c>
      <c r="G48" s="53">
        <f t="shared" si="7"/>
        <v>72941784</v>
      </c>
      <c r="H48" s="54">
        <f t="shared" si="7"/>
        <v>123621737</v>
      </c>
      <c r="I48" s="56">
        <f t="shared" si="7"/>
        <v>114719722</v>
      </c>
      <c r="J48" s="57">
        <f t="shared" si="7"/>
        <v>87157000</v>
      </c>
      <c r="K48" s="53">
        <f t="shared" si="7"/>
        <v>65611000</v>
      </c>
      <c r="L48" s="54">
        <f t="shared" si="7"/>
        <v>68873000</v>
      </c>
    </row>
    <row r="49" spans="1:12" ht="13.5">
      <c r="A49" s="58" t="s">
        <v>82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12597635</v>
      </c>
      <c r="D6" s="19">
        <v>3702108</v>
      </c>
      <c r="E6" s="20">
        <v>3655924</v>
      </c>
      <c r="F6" s="21">
        <v>4035000</v>
      </c>
      <c r="G6" s="19">
        <v>-14510000</v>
      </c>
      <c r="H6" s="20">
        <v>2097027</v>
      </c>
      <c r="I6" s="22">
        <v>2080903</v>
      </c>
      <c r="J6" s="23"/>
      <c r="K6" s="19"/>
      <c r="L6" s="20">
        <v>4356231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3107000</v>
      </c>
      <c r="G7" s="19">
        <v>1607000</v>
      </c>
      <c r="H7" s="20"/>
      <c r="I7" s="22"/>
      <c r="J7" s="23"/>
      <c r="K7" s="19"/>
      <c r="L7" s="20">
        <v>1890544</v>
      </c>
    </row>
    <row r="8" spans="1:12" ht="13.5">
      <c r="A8" s="24" t="s">
        <v>21</v>
      </c>
      <c r="B8" s="18" t="s">
        <v>20</v>
      </c>
      <c r="C8" s="19">
        <v>59871293</v>
      </c>
      <c r="D8" s="19">
        <v>95673547</v>
      </c>
      <c r="E8" s="20">
        <v>103900676</v>
      </c>
      <c r="F8" s="21">
        <v>292000000</v>
      </c>
      <c r="G8" s="19">
        <v>264377000</v>
      </c>
      <c r="H8" s="20">
        <v>209605412</v>
      </c>
      <c r="I8" s="22">
        <v>146501145</v>
      </c>
      <c r="J8" s="23">
        <v>208014497</v>
      </c>
      <c r="K8" s="19">
        <v>220287352</v>
      </c>
      <c r="L8" s="20">
        <v>311904592</v>
      </c>
    </row>
    <row r="9" spans="1:12" ht="13.5">
      <c r="A9" s="24" t="s">
        <v>22</v>
      </c>
      <c r="B9" s="18"/>
      <c r="C9" s="19">
        <v>73238708</v>
      </c>
      <c r="D9" s="19">
        <v>71893503</v>
      </c>
      <c r="E9" s="20">
        <v>47166865</v>
      </c>
      <c r="F9" s="21">
        <v>70600000</v>
      </c>
      <c r="G9" s="19">
        <v>73498000</v>
      </c>
      <c r="H9" s="20">
        <v>156805388</v>
      </c>
      <c r="I9" s="22">
        <v>58946414</v>
      </c>
      <c r="J9" s="23">
        <v>62359477</v>
      </c>
      <c r="K9" s="19">
        <v>70972685</v>
      </c>
      <c r="L9" s="20">
        <v>70393452</v>
      </c>
    </row>
    <row r="10" spans="1:12" ht="13.5">
      <c r="A10" s="24" t="s">
        <v>23</v>
      </c>
      <c r="B10" s="18"/>
      <c r="C10" s="19">
        <v>1294</v>
      </c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3992369</v>
      </c>
      <c r="D11" s="19">
        <v>1811319</v>
      </c>
      <c r="E11" s="20">
        <v>1886760</v>
      </c>
      <c r="F11" s="21">
        <v>4100000</v>
      </c>
      <c r="G11" s="19">
        <v>4751000</v>
      </c>
      <c r="H11" s="20">
        <v>2016511</v>
      </c>
      <c r="I11" s="22">
        <v>2420121</v>
      </c>
      <c r="J11" s="23">
        <v>5123000</v>
      </c>
      <c r="K11" s="19">
        <v>5425257</v>
      </c>
      <c r="L11" s="20">
        <v>5739922</v>
      </c>
    </row>
    <row r="12" spans="1:12" ht="13.5">
      <c r="A12" s="29" t="s">
        <v>26</v>
      </c>
      <c r="B12" s="30"/>
      <c r="C12" s="31">
        <f>SUM(C6:C11)</f>
        <v>149701299</v>
      </c>
      <c r="D12" s="31">
        <f aca="true" t="shared" si="0" ref="D12:L12">SUM(D6:D11)</f>
        <v>173080477</v>
      </c>
      <c r="E12" s="32">
        <f t="shared" si="0"/>
        <v>156610225</v>
      </c>
      <c r="F12" s="33">
        <f t="shared" si="0"/>
        <v>373842000</v>
      </c>
      <c r="G12" s="31">
        <f t="shared" si="0"/>
        <v>329723000</v>
      </c>
      <c r="H12" s="32">
        <f t="shared" si="0"/>
        <v>370524338</v>
      </c>
      <c r="I12" s="34">
        <f t="shared" si="0"/>
        <v>209948583</v>
      </c>
      <c r="J12" s="35">
        <f t="shared" si="0"/>
        <v>275496974</v>
      </c>
      <c r="K12" s="31">
        <f t="shared" si="0"/>
        <v>296685294</v>
      </c>
      <c r="L12" s="32">
        <f t="shared" si="0"/>
        <v>394284741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2599033</v>
      </c>
      <c r="D16" s="19">
        <v>3105173</v>
      </c>
      <c r="E16" s="20">
        <v>3100004</v>
      </c>
      <c r="F16" s="25">
        <v>2000000</v>
      </c>
      <c r="G16" s="26">
        <v>2520000</v>
      </c>
      <c r="H16" s="27">
        <v>3100004</v>
      </c>
      <c r="I16" s="22">
        <v>3211861</v>
      </c>
      <c r="J16" s="28">
        <v>2870000</v>
      </c>
      <c r="K16" s="26">
        <v>3039330</v>
      </c>
      <c r="L16" s="27">
        <v>3215611</v>
      </c>
    </row>
    <row r="17" spans="1:12" ht="13.5">
      <c r="A17" s="24" t="s">
        <v>30</v>
      </c>
      <c r="B17" s="18"/>
      <c r="C17" s="19">
        <v>76210633</v>
      </c>
      <c r="D17" s="19">
        <v>71176424</v>
      </c>
      <c r="E17" s="20">
        <v>74574176</v>
      </c>
      <c r="F17" s="21">
        <v>83281000</v>
      </c>
      <c r="G17" s="19">
        <v>83281000</v>
      </c>
      <c r="H17" s="20">
        <v>74574176</v>
      </c>
      <c r="I17" s="22">
        <v>68648208</v>
      </c>
      <c r="J17" s="23">
        <v>87445050</v>
      </c>
      <c r="K17" s="19">
        <v>92604308</v>
      </c>
      <c r="L17" s="20">
        <v>97975358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3401214710</v>
      </c>
      <c r="D19" s="19">
        <v>3333721693</v>
      </c>
      <c r="E19" s="20">
        <v>3213723348</v>
      </c>
      <c r="F19" s="21">
        <v>3263384382</v>
      </c>
      <c r="G19" s="19">
        <v>3352367381</v>
      </c>
      <c r="H19" s="20">
        <v>3560112740</v>
      </c>
      <c r="I19" s="22">
        <v>3114843488</v>
      </c>
      <c r="J19" s="23">
        <v>3426553601</v>
      </c>
      <c r="K19" s="19">
        <v>3628720264</v>
      </c>
      <c r="L19" s="20">
        <v>3839186038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2693453</v>
      </c>
      <c r="D22" s="19">
        <v>3477031</v>
      </c>
      <c r="E22" s="20">
        <v>3146712</v>
      </c>
      <c r="F22" s="21">
        <v>3394000</v>
      </c>
      <c r="G22" s="19">
        <v>3072999</v>
      </c>
      <c r="H22" s="20">
        <v>2809315</v>
      </c>
      <c r="I22" s="22">
        <v>2592068</v>
      </c>
      <c r="J22" s="23"/>
      <c r="K22" s="19"/>
      <c r="L22" s="20">
        <v>3615208</v>
      </c>
    </row>
    <row r="23" spans="1:12" ht="13.5">
      <c r="A23" s="24" t="s">
        <v>37</v>
      </c>
      <c r="B23" s="18"/>
      <c r="C23" s="19">
        <v>15385903</v>
      </c>
      <c r="D23" s="19">
        <v>15385903</v>
      </c>
      <c r="E23" s="20">
        <v>15385903</v>
      </c>
      <c r="F23" s="25">
        <v>14507000</v>
      </c>
      <c r="G23" s="26">
        <v>14507000</v>
      </c>
      <c r="H23" s="27"/>
      <c r="I23" s="21">
        <v>15385903</v>
      </c>
      <c r="J23" s="28"/>
      <c r="K23" s="26"/>
      <c r="L23" s="27">
        <v>17066660</v>
      </c>
    </row>
    <row r="24" spans="1:12" ht="13.5">
      <c r="A24" s="29" t="s">
        <v>38</v>
      </c>
      <c r="B24" s="37"/>
      <c r="C24" s="31">
        <f>SUM(C15:C23)</f>
        <v>3498103732</v>
      </c>
      <c r="D24" s="38">
        <f aca="true" t="shared" si="1" ref="D24:L24">SUM(D15:D23)</f>
        <v>3426866224</v>
      </c>
      <c r="E24" s="39">
        <f t="shared" si="1"/>
        <v>3309930143</v>
      </c>
      <c r="F24" s="40">
        <f t="shared" si="1"/>
        <v>3366566382</v>
      </c>
      <c r="G24" s="38">
        <f t="shared" si="1"/>
        <v>3455748380</v>
      </c>
      <c r="H24" s="39">
        <f t="shared" si="1"/>
        <v>3640596235</v>
      </c>
      <c r="I24" s="41">
        <f t="shared" si="1"/>
        <v>3204681528</v>
      </c>
      <c r="J24" s="42">
        <f t="shared" si="1"/>
        <v>3516868651</v>
      </c>
      <c r="K24" s="38">
        <f t="shared" si="1"/>
        <v>3724363902</v>
      </c>
      <c r="L24" s="39">
        <f t="shared" si="1"/>
        <v>3961058875</v>
      </c>
    </row>
    <row r="25" spans="1:12" ht="13.5">
      <c r="A25" s="29" t="s">
        <v>39</v>
      </c>
      <c r="B25" s="30"/>
      <c r="C25" s="31">
        <f>+C12+C24</f>
        <v>3647805031</v>
      </c>
      <c r="D25" s="31">
        <f aca="true" t="shared" si="2" ref="D25:L25">+D12+D24</f>
        <v>3599946701</v>
      </c>
      <c r="E25" s="32">
        <f t="shared" si="2"/>
        <v>3466540368</v>
      </c>
      <c r="F25" s="33">
        <f t="shared" si="2"/>
        <v>3740408382</v>
      </c>
      <c r="G25" s="31">
        <f t="shared" si="2"/>
        <v>3785471380</v>
      </c>
      <c r="H25" s="32">
        <f t="shared" si="2"/>
        <v>4011120573</v>
      </c>
      <c r="I25" s="34">
        <f t="shared" si="2"/>
        <v>3414630111</v>
      </c>
      <c r="J25" s="35">
        <f t="shared" si="2"/>
        <v>3792365625</v>
      </c>
      <c r="K25" s="31">
        <f t="shared" si="2"/>
        <v>4021049196</v>
      </c>
      <c r="L25" s="32">
        <f t="shared" si="2"/>
        <v>4355343616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>
        <v>8523650</v>
      </c>
      <c r="K29" s="19">
        <v>1278548</v>
      </c>
      <c r="L29" s="20"/>
    </row>
    <row r="30" spans="1:12" ht="13.5">
      <c r="A30" s="24" t="s">
        <v>43</v>
      </c>
      <c r="B30" s="18" t="s">
        <v>44</v>
      </c>
      <c r="C30" s="19">
        <v>477638</v>
      </c>
      <c r="D30" s="19">
        <v>541222</v>
      </c>
      <c r="E30" s="20">
        <v>617692</v>
      </c>
      <c r="F30" s="21">
        <v>2871243</v>
      </c>
      <c r="G30" s="19">
        <v>2871243</v>
      </c>
      <c r="H30" s="20">
        <v>617692</v>
      </c>
      <c r="I30" s="22">
        <v>2250952</v>
      </c>
      <c r="J30" s="23">
        <v>3014805</v>
      </c>
      <c r="K30" s="19">
        <v>3192679</v>
      </c>
      <c r="L30" s="20">
        <v>3377855</v>
      </c>
    </row>
    <row r="31" spans="1:12" ht="13.5">
      <c r="A31" s="24" t="s">
        <v>45</v>
      </c>
      <c r="B31" s="18"/>
      <c r="C31" s="19">
        <v>2282424</v>
      </c>
      <c r="D31" s="19">
        <v>2429002</v>
      </c>
      <c r="E31" s="20">
        <v>2521447</v>
      </c>
      <c r="F31" s="21">
        <v>3000000</v>
      </c>
      <c r="G31" s="19">
        <v>3000000</v>
      </c>
      <c r="H31" s="20">
        <v>2446779</v>
      </c>
      <c r="I31" s="22">
        <v>2513344</v>
      </c>
      <c r="J31" s="23">
        <v>3250150</v>
      </c>
      <c r="K31" s="19">
        <v>3441909</v>
      </c>
      <c r="L31" s="20">
        <v>3641537</v>
      </c>
    </row>
    <row r="32" spans="1:12" ht="13.5">
      <c r="A32" s="24" t="s">
        <v>46</v>
      </c>
      <c r="B32" s="18" t="s">
        <v>44</v>
      </c>
      <c r="C32" s="19">
        <v>76356514</v>
      </c>
      <c r="D32" s="19">
        <v>53729755</v>
      </c>
      <c r="E32" s="20">
        <v>78310557</v>
      </c>
      <c r="F32" s="21">
        <v>31077103</v>
      </c>
      <c r="G32" s="19">
        <v>31077103</v>
      </c>
      <c r="H32" s="20">
        <v>53613060</v>
      </c>
      <c r="I32" s="22">
        <v>122185664</v>
      </c>
      <c r="J32" s="23">
        <v>1200000</v>
      </c>
      <c r="K32" s="19">
        <v>1270800</v>
      </c>
      <c r="L32" s="20">
        <v>54713007</v>
      </c>
    </row>
    <row r="33" spans="1:12" ht="13.5">
      <c r="A33" s="24" t="s">
        <v>47</v>
      </c>
      <c r="B33" s="18"/>
      <c r="C33" s="19">
        <v>1168000</v>
      </c>
      <c r="D33" s="19">
        <v>1207000</v>
      </c>
      <c r="E33" s="20">
        <v>1278000</v>
      </c>
      <c r="F33" s="21">
        <v>3806958</v>
      </c>
      <c r="G33" s="19">
        <v>3806958</v>
      </c>
      <c r="H33" s="20">
        <v>1278000</v>
      </c>
      <c r="I33" s="22">
        <v>1446000</v>
      </c>
      <c r="J33" s="23">
        <v>4000000</v>
      </c>
      <c r="K33" s="19">
        <v>4236000</v>
      </c>
      <c r="L33" s="20">
        <v>4481688</v>
      </c>
    </row>
    <row r="34" spans="1:12" ht="13.5">
      <c r="A34" s="29" t="s">
        <v>48</v>
      </c>
      <c r="B34" s="30"/>
      <c r="C34" s="31">
        <f>SUM(C29:C33)</f>
        <v>80284576</v>
      </c>
      <c r="D34" s="31">
        <f aca="true" t="shared" si="3" ref="D34:L34">SUM(D29:D33)</f>
        <v>57906979</v>
      </c>
      <c r="E34" s="32">
        <f t="shared" si="3"/>
        <v>82727696</v>
      </c>
      <c r="F34" s="33">
        <f t="shared" si="3"/>
        <v>40755304</v>
      </c>
      <c r="G34" s="31">
        <f t="shared" si="3"/>
        <v>40755304</v>
      </c>
      <c r="H34" s="32">
        <f t="shared" si="3"/>
        <v>57955531</v>
      </c>
      <c r="I34" s="34">
        <f t="shared" si="3"/>
        <v>128395960</v>
      </c>
      <c r="J34" s="35">
        <f t="shared" si="3"/>
        <v>19988605</v>
      </c>
      <c r="K34" s="31">
        <f t="shared" si="3"/>
        <v>13419936</v>
      </c>
      <c r="L34" s="32">
        <f t="shared" si="3"/>
        <v>66214087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6825513</v>
      </c>
      <c r="D37" s="19">
        <v>6284291</v>
      </c>
      <c r="E37" s="20">
        <v>5666599</v>
      </c>
      <c r="F37" s="21">
        <v>11633052</v>
      </c>
      <c r="G37" s="19">
        <v>11633052</v>
      </c>
      <c r="H37" s="20">
        <v>5666599</v>
      </c>
      <c r="I37" s="22">
        <v>12890162</v>
      </c>
      <c r="J37" s="23">
        <v>6000000</v>
      </c>
      <c r="K37" s="19">
        <v>3540000</v>
      </c>
      <c r="L37" s="20">
        <v>2053200</v>
      </c>
    </row>
    <row r="38" spans="1:12" ht="13.5">
      <c r="A38" s="24" t="s">
        <v>47</v>
      </c>
      <c r="B38" s="18"/>
      <c r="C38" s="19">
        <v>57678641</v>
      </c>
      <c r="D38" s="19">
        <v>60974941</v>
      </c>
      <c r="E38" s="20">
        <v>66344941</v>
      </c>
      <c r="F38" s="21">
        <v>70953924</v>
      </c>
      <c r="G38" s="19">
        <v>70953924</v>
      </c>
      <c r="H38" s="20">
        <v>66344941</v>
      </c>
      <c r="I38" s="22">
        <v>81683000</v>
      </c>
      <c r="J38" s="23"/>
      <c r="K38" s="19"/>
      <c r="L38" s="20">
        <v>83473255</v>
      </c>
    </row>
    <row r="39" spans="1:12" ht="13.5">
      <c r="A39" s="29" t="s">
        <v>50</v>
      </c>
      <c r="B39" s="37"/>
      <c r="C39" s="31">
        <f>SUM(C37:C38)</f>
        <v>64504154</v>
      </c>
      <c r="D39" s="38">
        <f aca="true" t="shared" si="4" ref="D39:L39">SUM(D37:D38)</f>
        <v>67259232</v>
      </c>
      <c r="E39" s="39">
        <f t="shared" si="4"/>
        <v>72011540</v>
      </c>
      <c r="F39" s="40">
        <f t="shared" si="4"/>
        <v>82586976</v>
      </c>
      <c r="G39" s="38">
        <f t="shared" si="4"/>
        <v>82586976</v>
      </c>
      <c r="H39" s="39">
        <f t="shared" si="4"/>
        <v>72011540</v>
      </c>
      <c r="I39" s="40">
        <f t="shared" si="4"/>
        <v>94573162</v>
      </c>
      <c r="J39" s="42">
        <f t="shared" si="4"/>
        <v>6000000</v>
      </c>
      <c r="K39" s="38">
        <f t="shared" si="4"/>
        <v>3540000</v>
      </c>
      <c r="L39" s="39">
        <f t="shared" si="4"/>
        <v>85526455</v>
      </c>
    </row>
    <row r="40" spans="1:12" ht="13.5">
      <c r="A40" s="29" t="s">
        <v>51</v>
      </c>
      <c r="B40" s="30"/>
      <c r="C40" s="31">
        <f>+C34+C39</f>
        <v>144788730</v>
      </c>
      <c r="D40" s="31">
        <f aca="true" t="shared" si="5" ref="D40:L40">+D34+D39</f>
        <v>125166211</v>
      </c>
      <c r="E40" s="32">
        <f t="shared" si="5"/>
        <v>154739236</v>
      </c>
      <c r="F40" s="33">
        <f t="shared" si="5"/>
        <v>123342280</v>
      </c>
      <c r="G40" s="31">
        <f t="shared" si="5"/>
        <v>123342280</v>
      </c>
      <c r="H40" s="32">
        <f t="shared" si="5"/>
        <v>129967071</v>
      </c>
      <c r="I40" s="34">
        <f t="shared" si="5"/>
        <v>222969122</v>
      </c>
      <c r="J40" s="35">
        <f t="shared" si="5"/>
        <v>25988605</v>
      </c>
      <c r="K40" s="31">
        <f t="shared" si="5"/>
        <v>16959936</v>
      </c>
      <c r="L40" s="32">
        <f t="shared" si="5"/>
        <v>151740542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3503016301</v>
      </c>
      <c r="D42" s="46">
        <f aca="true" t="shared" si="6" ref="D42:L42">+D25-D40</f>
        <v>3474780490</v>
      </c>
      <c r="E42" s="47">
        <f t="shared" si="6"/>
        <v>3311801132</v>
      </c>
      <c r="F42" s="48">
        <f t="shared" si="6"/>
        <v>3617066102</v>
      </c>
      <c r="G42" s="46">
        <f t="shared" si="6"/>
        <v>3662129100</v>
      </c>
      <c r="H42" s="47">
        <f t="shared" si="6"/>
        <v>3881153502</v>
      </c>
      <c r="I42" s="49">
        <f t="shared" si="6"/>
        <v>3191660989</v>
      </c>
      <c r="J42" s="50">
        <f t="shared" si="6"/>
        <v>3766377020</v>
      </c>
      <c r="K42" s="46">
        <f t="shared" si="6"/>
        <v>4004089260</v>
      </c>
      <c r="L42" s="47">
        <f t="shared" si="6"/>
        <v>4203603074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3503016301</v>
      </c>
      <c r="D45" s="19">
        <v>3474780490</v>
      </c>
      <c r="E45" s="20">
        <v>3311801132</v>
      </c>
      <c r="F45" s="21">
        <v>3617066101</v>
      </c>
      <c r="G45" s="19">
        <v>3662129100</v>
      </c>
      <c r="H45" s="20">
        <v>3881153502</v>
      </c>
      <c r="I45" s="22">
        <v>3191660989</v>
      </c>
      <c r="J45" s="23">
        <v>3766377020</v>
      </c>
      <c r="K45" s="19">
        <v>4004089260</v>
      </c>
      <c r="L45" s="20">
        <v>4203603074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3503016301</v>
      </c>
      <c r="D48" s="53">
        <f aca="true" t="shared" si="7" ref="D48:L48">SUM(D45:D47)</f>
        <v>3474780490</v>
      </c>
      <c r="E48" s="54">
        <f t="shared" si="7"/>
        <v>3311801132</v>
      </c>
      <c r="F48" s="55">
        <f t="shared" si="7"/>
        <v>3617066101</v>
      </c>
      <c r="G48" s="53">
        <f t="shared" si="7"/>
        <v>3662129100</v>
      </c>
      <c r="H48" s="54">
        <f t="shared" si="7"/>
        <v>3881153502</v>
      </c>
      <c r="I48" s="56">
        <f t="shared" si="7"/>
        <v>3191660989</v>
      </c>
      <c r="J48" s="57">
        <f t="shared" si="7"/>
        <v>3766377020</v>
      </c>
      <c r="K48" s="53">
        <f t="shared" si="7"/>
        <v>4004089260</v>
      </c>
      <c r="L48" s="54">
        <f t="shared" si="7"/>
        <v>4203603074</v>
      </c>
    </row>
    <row r="49" spans="1:12" ht="13.5">
      <c r="A49" s="58" t="s">
        <v>82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1658014</v>
      </c>
      <c r="D6" s="19">
        <v>4256812</v>
      </c>
      <c r="E6" s="20">
        <v>150693</v>
      </c>
      <c r="F6" s="21">
        <v>145793</v>
      </c>
      <c r="G6" s="19">
        <v>145793</v>
      </c>
      <c r="H6" s="20">
        <v>-17557224</v>
      </c>
      <c r="I6" s="22">
        <v>181119</v>
      </c>
      <c r="J6" s="23">
        <v>155123</v>
      </c>
      <c r="K6" s="19">
        <v>163965</v>
      </c>
      <c r="L6" s="20">
        <v>173147</v>
      </c>
    </row>
    <row r="7" spans="1:12" ht="13.5">
      <c r="A7" s="24" t="s">
        <v>19</v>
      </c>
      <c r="B7" s="18" t="s">
        <v>20</v>
      </c>
      <c r="C7" s="19">
        <v>892352</v>
      </c>
      <c r="D7" s="19"/>
      <c r="E7" s="20"/>
      <c r="F7" s="21">
        <v>1004808</v>
      </c>
      <c r="G7" s="19">
        <v>1004808</v>
      </c>
      <c r="H7" s="20"/>
      <c r="I7" s="22"/>
      <c r="J7" s="23">
        <v>1068116</v>
      </c>
      <c r="K7" s="19">
        <v>1130055</v>
      </c>
      <c r="L7" s="20">
        <v>1193338</v>
      </c>
    </row>
    <row r="8" spans="1:12" ht="13.5">
      <c r="A8" s="24" t="s">
        <v>21</v>
      </c>
      <c r="B8" s="18" t="s">
        <v>20</v>
      </c>
      <c r="C8" s="19">
        <v>60415147</v>
      </c>
      <c r="D8" s="19">
        <v>56566412</v>
      </c>
      <c r="E8" s="20">
        <v>55640745</v>
      </c>
      <c r="F8" s="21">
        <v>94837144</v>
      </c>
      <c r="G8" s="19">
        <v>94837144</v>
      </c>
      <c r="H8" s="20">
        <v>51891577</v>
      </c>
      <c r="I8" s="22">
        <v>54983309</v>
      </c>
      <c r="J8" s="23">
        <v>100906721</v>
      </c>
      <c r="K8" s="19">
        <v>106658405</v>
      </c>
      <c r="L8" s="20">
        <v>112631275</v>
      </c>
    </row>
    <row r="9" spans="1:12" ht="13.5">
      <c r="A9" s="24" t="s">
        <v>22</v>
      </c>
      <c r="B9" s="18"/>
      <c r="C9" s="19">
        <v>25810178</v>
      </c>
      <c r="D9" s="19">
        <v>28279196</v>
      </c>
      <c r="E9" s="20">
        <v>40006946</v>
      </c>
      <c r="F9" s="21"/>
      <c r="G9" s="19"/>
      <c r="H9" s="20">
        <v>-1852722</v>
      </c>
      <c r="I9" s="22">
        <v>37798232</v>
      </c>
      <c r="J9" s="23"/>
      <c r="K9" s="19"/>
      <c r="L9" s="20"/>
    </row>
    <row r="10" spans="1:12" ht="13.5">
      <c r="A10" s="24" t="s">
        <v>23</v>
      </c>
      <c r="B10" s="18"/>
      <c r="C10" s="19"/>
      <c r="D10" s="19">
        <v>942597</v>
      </c>
      <c r="E10" s="20">
        <v>990437</v>
      </c>
      <c r="F10" s="25"/>
      <c r="G10" s="26"/>
      <c r="H10" s="27"/>
      <c r="I10" s="22">
        <v>1055063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1155343</v>
      </c>
      <c r="D11" s="19">
        <v>720196</v>
      </c>
      <c r="E11" s="20">
        <v>1454582</v>
      </c>
      <c r="F11" s="21">
        <v>767729</v>
      </c>
      <c r="G11" s="19">
        <v>767729</v>
      </c>
      <c r="H11" s="20">
        <v>321898</v>
      </c>
      <c r="I11" s="22">
        <v>1639395</v>
      </c>
      <c r="J11" s="23">
        <v>816862</v>
      </c>
      <c r="K11" s="19">
        <v>863423</v>
      </c>
      <c r="L11" s="20">
        <v>911775</v>
      </c>
    </row>
    <row r="12" spans="1:12" ht="13.5">
      <c r="A12" s="29" t="s">
        <v>26</v>
      </c>
      <c r="B12" s="30"/>
      <c r="C12" s="31">
        <f>SUM(C6:C11)</f>
        <v>89931034</v>
      </c>
      <c r="D12" s="31">
        <f aca="true" t="shared" si="0" ref="D12:L12">SUM(D6:D11)</f>
        <v>90765213</v>
      </c>
      <c r="E12" s="32">
        <f t="shared" si="0"/>
        <v>98243403</v>
      </c>
      <c r="F12" s="33">
        <f t="shared" si="0"/>
        <v>96755474</v>
      </c>
      <c r="G12" s="31">
        <f t="shared" si="0"/>
        <v>96755474</v>
      </c>
      <c r="H12" s="32">
        <f t="shared" si="0"/>
        <v>32803529</v>
      </c>
      <c r="I12" s="34">
        <f t="shared" si="0"/>
        <v>95657118</v>
      </c>
      <c r="J12" s="35">
        <f t="shared" si="0"/>
        <v>102946822</v>
      </c>
      <c r="K12" s="31">
        <f t="shared" si="0"/>
        <v>108815848</v>
      </c>
      <c r="L12" s="32">
        <f t="shared" si="0"/>
        <v>114909535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>
        <v>503196</v>
      </c>
      <c r="E15" s="20">
        <v>482515</v>
      </c>
      <c r="F15" s="21">
        <v>506215</v>
      </c>
      <c r="G15" s="19">
        <v>506215</v>
      </c>
      <c r="H15" s="20"/>
      <c r="I15" s="22">
        <v>494034</v>
      </c>
      <c r="J15" s="23">
        <v>538612</v>
      </c>
      <c r="K15" s="19">
        <v>569313</v>
      </c>
      <c r="L15" s="20">
        <v>601195</v>
      </c>
    </row>
    <row r="16" spans="1:12" ht="13.5">
      <c r="A16" s="24" t="s">
        <v>29</v>
      </c>
      <c r="B16" s="18"/>
      <c r="C16" s="19">
        <v>404089</v>
      </c>
      <c r="D16" s="19"/>
      <c r="E16" s="20"/>
      <c r="F16" s="25">
        <v>479700</v>
      </c>
      <c r="G16" s="26">
        <v>479700</v>
      </c>
      <c r="H16" s="27"/>
      <c r="I16" s="22"/>
      <c r="J16" s="28">
        <v>510720</v>
      </c>
      <c r="K16" s="26">
        <v>539831</v>
      </c>
      <c r="L16" s="27">
        <v>570061</v>
      </c>
    </row>
    <row r="17" spans="1:12" ht="13.5">
      <c r="A17" s="24" t="s">
        <v>30</v>
      </c>
      <c r="B17" s="18"/>
      <c r="C17" s="19">
        <v>76471194</v>
      </c>
      <c r="D17" s="19">
        <v>47996000</v>
      </c>
      <c r="E17" s="20">
        <v>51996400</v>
      </c>
      <c r="F17" s="21">
        <v>81518293</v>
      </c>
      <c r="G17" s="19">
        <v>81518293</v>
      </c>
      <c r="H17" s="20"/>
      <c r="I17" s="22">
        <v>51996400</v>
      </c>
      <c r="J17" s="23">
        <v>86735462</v>
      </c>
      <c r="K17" s="19">
        <v>91679384</v>
      </c>
      <c r="L17" s="20">
        <v>96813429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1847814847</v>
      </c>
      <c r="D19" s="19">
        <v>1836651029</v>
      </c>
      <c r="E19" s="20">
        <v>1856190225</v>
      </c>
      <c r="F19" s="21">
        <v>1954833826</v>
      </c>
      <c r="G19" s="19">
        <v>1954833826</v>
      </c>
      <c r="H19" s="20"/>
      <c r="I19" s="22">
        <v>1858253479</v>
      </c>
      <c r="J19" s="23">
        <v>2079943191</v>
      </c>
      <c r="K19" s="19">
        <v>2198499953</v>
      </c>
      <c r="L19" s="20">
        <v>2321615950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>
        <v>2795450</v>
      </c>
      <c r="D21" s="19">
        <v>3798825</v>
      </c>
      <c r="E21" s="20">
        <v>3726075</v>
      </c>
      <c r="F21" s="21">
        <v>4049547</v>
      </c>
      <c r="G21" s="19">
        <v>4049547</v>
      </c>
      <c r="H21" s="20"/>
      <c r="I21" s="22">
        <v>2932610</v>
      </c>
      <c r="J21" s="23">
        <v>4308718</v>
      </c>
      <c r="K21" s="19">
        <v>4554315</v>
      </c>
      <c r="L21" s="20">
        <v>4809356</v>
      </c>
    </row>
    <row r="22" spans="1:12" ht="13.5">
      <c r="A22" s="24" t="s">
        <v>36</v>
      </c>
      <c r="B22" s="18"/>
      <c r="C22" s="19">
        <v>103620</v>
      </c>
      <c r="D22" s="19">
        <v>69758</v>
      </c>
      <c r="E22" s="20">
        <v>1864477</v>
      </c>
      <c r="F22" s="21">
        <v>74362</v>
      </c>
      <c r="G22" s="19">
        <v>74362</v>
      </c>
      <c r="H22" s="20"/>
      <c r="I22" s="22">
        <v>2354014</v>
      </c>
      <c r="J22" s="23">
        <v>79121</v>
      </c>
      <c r="K22" s="19">
        <v>83631</v>
      </c>
      <c r="L22" s="20">
        <v>88314</v>
      </c>
    </row>
    <row r="23" spans="1:12" ht="13.5">
      <c r="A23" s="24" t="s">
        <v>37</v>
      </c>
      <c r="B23" s="18"/>
      <c r="C23" s="19"/>
      <c r="D23" s="19">
        <v>45355000</v>
      </c>
      <c r="E23" s="20">
        <v>46260000</v>
      </c>
      <c r="F23" s="25"/>
      <c r="G23" s="26"/>
      <c r="H23" s="27"/>
      <c r="I23" s="21">
        <v>46260000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1927589200</v>
      </c>
      <c r="D24" s="38">
        <f aca="true" t="shared" si="1" ref="D24:L24">SUM(D15:D23)</f>
        <v>1934373808</v>
      </c>
      <c r="E24" s="39">
        <f t="shared" si="1"/>
        <v>1960519692</v>
      </c>
      <c r="F24" s="40">
        <f t="shared" si="1"/>
        <v>2041461943</v>
      </c>
      <c r="G24" s="38">
        <f t="shared" si="1"/>
        <v>2041461943</v>
      </c>
      <c r="H24" s="39">
        <f t="shared" si="1"/>
        <v>0</v>
      </c>
      <c r="I24" s="41">
        <f t="shared" si="1"/>
        <v>1962290537</v>
      </c>
      <c r="J24" s="42">
        <f t="shared" si="1"/>
        <v>2172115824</v>
      </c>
      <c r="K24" s="38">
        <f t="shared" si="1"/>
        <v>2295926427</v>
      </c>
      <c r="L24" s="39">
        <f t="shared" si="1"/>
        <v>2424498305</v>
      </c>
    </row>
    <row r="25" spans="1:12" ht="13.5">
      <c r="A25" s="29" t="s">
        <v>39</v>
      </c>
      <c r="B25" s="30"/>
      <c r="C25" s="31">
        <f>+C12+C24</f>
        <v>2017520234</v>
      </c>
      <c r="D25" s="31">
        <f aca="true" t="shared" si="2" ref="D25:L25">+D12+D24</f>
        <v>2025139021</v>
      </c>
      <c r="E25" s="32">
        <f t="shared" si="2"/>
        <v>2058763095</v>
      </c>
      <c r="F25" s="33">
        <f t="shared" si="2"/>
        <v>2138217417</v>
      </c>
      <c r="G25" s="31">
        <f t="shared" si="2"/>
        <v>2138217417</v>
      </c>
      <c r="H25" s="32">
        <f t="shared" si="2"/>
        <v>32803529</v>
      </c>
      <c r="I25" s="34">
        <f t="shared" si="2"/>
        <v>2057947655</v>
      </c>
      <c r="J25" s="35">
        <f t="shared" si="2"/>
        <v>2275062646</v>
      </c>
      <c r="K25" s="31">
        <f t="shared" si="2"/>
        <v>2404742275</v>
      </c>
      <c r="L25" s="32">
        <f t="shared" si="2"/>
        <v>2539407840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9656173</v>
      </c>
      <c r="D29" s="19"/>
      <c r="E29" s="20">
        <v>7519029</v>
      </c>
      <c r="F29" s="21"/>
      <c r="G29" s="19"/>
      <c r="H29" s="20"/>
      <c r="I29" s="22">
        <v>4239871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17369115</v>
      </c>
      <c r="D30" s="19">
        <v>3504480</v>
      </c>
      <c r="E30" s="20">
        <v>3828264</v>
      </c>
      <c r="F30" s="21">
        <v>3735882</v>
      </c>
      <c r="G30" s="19">
        <v>3735882</v>
      </c>
      <c r="H30" s="20"/>
      <c r="I30" s="22">
        <v>4163573</v>
      </c>
      <c r="J30" s="23">
        <v>3974978</v>
      </c>
      <c r="K30" s="19">
        <v>4201552</v>
      </c>
      <c r="L30" s="20">
        <v>4436839</v>
      </c>
    </row>
    <row r="31" spans="1:12" ht="13.5">
      <c r="A31" s="24" t="s">
        <v>45</v>
      </c>
      <c r="B31" s="18"/>
      <c r="C31" s="19">
        <v>3715810</v>
      </c>
      <c r="D31" s="19">
        <v>4914870</v>
      </c>
      <c r="E31" s="20">
        <v>5950696</v>
      </c>
      <c r="F31" s="21">
        <v>5239251</v>
      </c>
      <c r="G31" s="19">
        <v>5239251</v>
      </c>
      <c r="H31" s="20">
        <v>-150483</v>
      </c>
      <c r="I31" s="22">
        <v>6652284</v>
      </c>
      <c r="J31" s="23">
        <v>5574563</v>
      </c>
      <c r="K31" s="19">
        <v>5892313</v>
      </c>
      <c r="L31" s="20">
        <v>6222282</v>
      </c>
    </row>
    <row r="32" spans="1:12" ht="13.5">
      <c r="A32" s="24" t="s">
        <v>46</v>
      </c>
      <c r="B32" s="18" t="s">
        <v>44</v>
      </c>
      <c r="C32" s="19">
        <v>206191191</v>
      </c>
      <c r="D32" s="19">
        <v>220692099</v>
      </c>
      <c r="E32" s="20">
        <v>248181342</v>
      </c>
      <c r="F32" s="21">
        <v>236804942</v>
      </c>
      <c r="G32" s="19">
        <v>236804942</v>
      </c>
      <c r="H32" s="20">
        <v>14654624</v>
      </c>
      <c r="I32" s="22">
        <v>335252559</v>
      </c>
      <c r="J32" s="23">
        <v>251960456</v>
      </c>
      <c r="K32" s="19">
        <v>266322202</v>
      </c>
      <c r="L32" s="20">
        <v>281236245</v>
      </c>
    </row>
    <row r="33" spans="1:12" ht="13.5">
      <c r="A33" s="24" t="s">
        <v>47</v>
      </c>
      <c r="B33" s="18"/>
      <c r="C33" s="19">
        <v>18410193</v>
      </c>
      <c r="D33" s="19">
        <v>20143114</v>
      </c>
      <c r="E33" s="20">
        <v>5000000</v>
      </c>
      <c r="F33" s="21">
        <v>21472560</v>
      </c>
      <c r="G33" s="19">
        <v>21472560</v>
      </c>
      <c r="H33" s="20">
        <v>-4522254</v>
      </c>
      <c r="I33" s="22"/>
      <c r="J33" s="23">
        <v>22846803</v>
      </c>
      <c r="K33" s="19">
        <v>24149091</v>
      </c>
      <c r="L33" s="20">
        <v>25501419</v>
      </c>
    </row>
    <row r="34" spans="1:12" ht="13.5">
      <c r="A34" s="29" t="s">
        <v>48</v>
      </c>
      <c r="B34" s="30"/>
      <c r="C34" s="31">
        <f>SUM(C29:C33)</f>
        <v>255342482</v>
      </c>
      <c r="D34" s="31">
        <f aca="true" t="shared" si="3" ref="D34:L34">SUM(D29:D33)</f>
        <v>249254563</v>
      </c>
      <c r="E34" s="32">
        <f t="shared" si="3"/>
        <v>270479331</v>
      </c>
      <c r="F34" s="33">
        <f t="shared" si="3"/>
        <v>267252635</v>
      </c>
      <c r="G34" s="31">
        <f t="shared" si="3"/>
        <v>267252635</v>
      </c>
      <c r="H34" s="32">
        <f t="shared" si="3"/>
        <v>9981887</v>
      </c>
      <c r="I34" s="34">
        <f t="shared" si="3"/>
        <v>350308287</v>
      </c>
      <c r="J34" s="35">
        <f t="shared" si="3"/>
        <v>284356800</v>
      </c>
      <c r="K34" s="31">
        <f t="shared" si="3"/>
        <v>300565158</v>
      </c>
      <c r="L34" s="32">
        <f t="shared" si="3"/>
        <v>317396785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32056461</v>
      </c>
      <c r="D37" s="19">
        <v>43937393</v>
      </c>
      <c r="E37" s="20">
        <v>40752657</v>
      </c>
      <c r="F37" s="21">
        <v>46837261</v>
      </c>
      <c r="G37" s="19">
        <v>46837261</v>
      </c>
      <c r="H37" s="20"/>
      <c r="I37" s="22">
        <v>37245635</v>
      </c>
      <c r="J37" s="23">
        <v>49834844</v>
      </c>
      <c r="K37" s="19">
        <v>52675430</v>
      </c>
      <c r="L37" s="20">
        <v>55625254</v>
      </c>
    </row>
    <row r="38" spans="1:12" ht="13.5">
      <c r="A38" s="24" t="s">
        <v>47</v>
      </c>
      <c r="B38" s="18"/>
      <c r="C38" s="19">
        <v>36206998</v>
      </c>
      <c r="D38" s="19">
        <v>38807968</v>
      </c>
      <c r="E38" s="20">
        <v>38403000</v>
      </c>
      <c r="F38" s="21">
        <v>40825619</v>
      </c>
      <c r="G38" s="19">
        <v>40825619</v>
      </c>
      <c r="H38" s="20"/>
      <c r="I38" s="22">
        <v>35387117</v>
      </c>
      <c r="J38" s="23">
        <v>43438457</v>
      </c>
      <c r="K38" s="19">
        <v>45914449</v>
      </c>
      <c r="L38" s="20">
        <v>48485658</v>
      </c>
    </row>
    <row r="39" spans="1:12" ht="13.5">
      <c r="A39" s="29" t="s">
        <v>50</v>
      </c>
      <c r="B39" s="37"/>
      <c r="C39" s="31">
        <f>SUM(C37:C38)</f>
        <v>68263459</v>
      </c>
      <c r="D39" s="38">
        <f aca="true" t="shared" si="4" ref="D39:L39">SUM(D37:D38)</f>
        <v>82745361</v>
      </c>
      <c r="E39" s="39">
        <f t="shared" si="4"/>
        <v>79155657</v>
      </c>
      <c r="F39" s="40">
        <f t="shared" si="4"/>
        <v>87662880</v>
      </c>
      <c r="G39" s="38">
        <f t="shared" si="4"/>
        <v>87662880</v>
      </c>
      <c r="H39" s="39">
        <f t="shared" si="4"/>
        <v>0</v>
      </c>
      <c r="I39" s="40">
        <f t="shared" si="4"/>
        <v>72632752</v>
      </c>
      <c r="J39" s="42">
        <f t="shared" si="4"/>
        <v>93273301</v>
      </c>
      <c r="K39" s="38">
        <f t="shared" si="4"/>
        <v>98589879</v>
      </c>
      <c r="L39" s="39">
        <f t="shared" si="4"/>
        <v>104110912</v>
      </c>
    </row>
    <row r="40" spans="1:12" ht="13.5">
      <c r="A40" s="29" t="s">
        <v>51</v>
      </c>
      <c r="B40" s="30"/>
      <c r="C40" s="31">
        <f>+C34+C39</f>
        <v>323605941</v>
      </c>
      <c r="D40" s="31">
        <f aca="true" t="shared" si="5" ref="D40:L40">+D34+D39</f>
        <v>331999924</v>
      </c>
      <c r="E40" s="32">
        <f t="shared" si="5"/>
        <v>349634988</v>
      </c>
      <c r="F40" s="33">
        <f t="shared" si="5"/>
        <v>354915515</v>
      </c>
      <c r="G40" s="31">
        <f t="shared" si="5"/>
        <v>354915515</v>
      </c>
      <c r="H40" s="32">
        <f t="shared" si="5"/>
        <v>9981887</v>
      </c>
      <c r="I40" s="34">
        <f t="shared" si="5"/>
        <v>422941039</v>
      </c>
      <c r="J40" s="35">
        <f t="shared" si="5"/>
        <v>377630101</v>
      </c>
      <c r="K40" s="31">
        <f t="shared" si="5"/>
        <v>399155037</v>
      </c>
      <c r="L40" s="32">
        <f t="shared" si="5"/>
        <v>421507697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1693914293</v>
      </c>
      <c r="D42" s="46">
        <f aca="true" t="shared" si="6" ref="D42:L42">+D25-D40</f>
        <v>1693139097</v>
      </c>
      <c r="E42" s="47">
        <f t="shared" si="6"/>
        <v>1709128107</v>
      </c>
      <c r="F42" s="48">
        <f t="shared" si="6"/>
        <v>1783301902</v>
      </c>
      <c r="G42" s="46">
        <f t="shared" si="6"/>
        <v>1783301902</v>
      </c>
      <c r="H42" s="47">
        <f t="shared" si="6"/>
        <v>22821642</v>
      </c>
      <c r="I42" s="49">
        <f t="shared" si="6"/>
        <v>1635006616</v>
      </c>
      <c r="J42" s="50">
        <f t="shared" si="6"/>
        <v>1897432545</v>
      </c>
      <c r="K42" s="46">
        <f t="shared" si="6"/>
        <v>2005587238</v>
      </c>
      <c r="L42" s="47">
        <f t="shared" si="6"/>
        <v>2117900143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1693914293</v>
      </c>
      <c r="D45" s="19">
        <v>1693139097</v>
      </c>
      <c r="E45" s="20">
        <v>1709128107</v>
      </c>
      <c r="F45" s="21">
        <v>1783301902</v>
      </c>
      <c r="G45" s="19">
        <v>1783301902</v>
      </c>
      <c r="H45" s="20">
        <v>22821642</v>
      </c>
      <c r="I45" s="22">
        <v>1635006616</v>
      </c>
      <c r="J45" s="23">
        <v>1897432545</v>
      </c>
      <c r="K45" s="19">
        <v>2005587238</v>
      </c>
      <c r="L45" s="20">
        <v>2117900143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1693914293</v>
      </c>
      <c r="D48" s="53">
        <f aca="true" t="shared" si="7" ref="D48:L48">SUM(D45:D47)</f>
        <v>1693139097</v>
      </c>
      <c r="E48" s="54">
        <f t="shared" si="7"/>
        <v>1709128107</v>
      </c>
      <c r="F48" s="55">
        <f t="shared" si="7"/>
        <v>1783301902</v>
      </c>
      <c r="G48" s="53">
        <f t="shared" si="7"/>
        <v>1783301902</v>
      </c>
      <c r="H48" s="54">
        <f t="shared" si="7"/>
        <v>22821642</v>
      </c>
      <c r="I48" s="56">
        <f t="shared" si="7"/>
        <v>1635006616</v>
      </c>
      <c r="J48" s="57">
        <f t="shared" si="7"/>
        <v>1897432545</v>
      </c>
      <c r="K48" s="53">
        <f t="shared" si="7"/>
        <v>2005587238</v>
      </c>
      <c r="L48" s="54">
        <f t="shared" si="7"/>
        <v>2117900143</v>
      </c>
    </row>
    <row r="49" spans="1:12" ht="13.5">
      <c r="A49" s="58" t="s">
        <v>82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789302</v>
      </c>
      <c r="D6" s="19">
        <v>2908446</v>
      </c>
      <c r="E6" s="20">
        <v>3104182</v>
      </c>
      <c r="F6" s="21">
        <v>3117706</v>
      </c>
      <c r="G6" s="19">
        <v>4878356</v>
      </c>
      <c r="H6" s="20">
        <v>4845072</v>
      </c>
      <c r="I6" s="22">
        <v>1882935</v>
      </c>
      <c r="J6" s="23"/>
      <c r="K6" s="19"/>
      <c r="L6" s="20"/>
    </row>
    <row r="7" spans="1:12" ht="13.5">
      <c r="A7" s="24" t="s">
        <v>19</v>
      </c>
      <c r="B7" s="18" t="s">
        <v>20</v>
      </c>
      <c r="C7" s="19">
        <v>3696369</v>
      </c>
      <c r="D7" s="19"/>
      <c r="E7" s="20"/>
      <c r="F7" s="21">
        <v>15156200</v>
      </c>
      <c r="G7" s="19">
        <v>16877633</v>
      </c>
      <c r="H7" s="20">
        <v>6725611</v>
      </c>
      <c r="I7" s="22"/>
      <c r="J7" s="23">
        <v>16167241</v>
      </c>
      <c r="K7" s="19">
        <v>18963708</v>
      </c>
      <c r="L7" s="20">
        <v>20101531</v>
      </c>
    </row>
    <row r="8" spans="1:12" ht="13.5">
      <c r="A8" s="24" t="s">
        <v>21</v>
      </c>
      <c r="B8" s="18" t="s">
        <v>20</v>
      </c>
      <c r="C8" s="19">
        <v>30211175</v>
      </c>
      <c r="D8" s="19">
        <v>15822490</v>
      </c>
      <c r="E8" s="20">
        <v>18032097</v>
      </c>
      <c r="F8" s="21">
        <v>34195668</v>
      </c>
      <c r="G8" s="19">
        <v>306076806</v>
      </c>
      <c r="H8" s="20">
        <v>377357078</v>
      </c>
      <c r="I8" s="22">
        <v>19010239</v>
      </c>
      <c r="J8" s="23">
        <v>317271373</v>
      </c>
      <c r="K8" s="19">
        <v>434560752</v>
      </c>
      <c r="L8" s="20">
        <v>460634397</v>
      </c>
    </row>
    <row r="9" spans="1:12" ht="13.5">
      <c r="A9" s="24" t="s">
        <v>22</v>
      </c>
      <c r="B9" s="18"/>
      <c r="C9" s="19">
        <v>3164735</v>
      </c>
      <c r="D9" s="19">
        <v>1953845</v>
      </c>
      <c r="E9" s="20"/>
      <c r="F9" s="21">
        <v>11370296</v>
      </c>
      <c r="G9" s="19">
        <v>13341583</v>
      </c>
      <c r="H9" s="20">
        <v>13341955</v>
      </c>
      <c r="I9" s="22">
        <v>8306</v>
      </c>
      <c r="J9" s="23">
        <v>14142078</v>
      </c>
      <c r="K9" s="19">
        <v>14990603</v>
      </c>
      <c r="L9" s="20">
        <v>15890039</v>
      </c>
    </row>
    <row r="10" spans="1:12" ht="13.5">
      <c r="A10" s="24" t="s">
        <v>23</v>
      </c>
      <c r="B10" s="18"/>
      <c r="C10" s="19">
        <v>12881657</v>
      </c>
      <c r="D10" s="19">
        <v>1763881</v>
      </c>
      <c r="E10" s="20">
        <v>1728142</v>
      </c>
      <c r="F10" s="25">
        <v>15594129</v>
      </c>
      <c r="G10" s="26">
        <v>20311929</v>
      </c>
      <c r="H10" s="27">
        <v>23824932</v>
      </c>
      <c r="I10" s="22">
        <v>1824616</v>
      </c>
      <c r="J10" s="28">
        <v>21530645</v>
      </c>
      <c r="K10" s="26">
        <v>22822483</v>
      </c>
      <c r="L10" s="27">
        <v>24191832</v>
      </c>
    </row>
    <row r="11" spans="1:12" ht="13.5">
      <c r="A11" s="24" t="s">
        <v>24</v>
      </c>
      <c r="B11" s="18" t="s">
        <v>25</v>
      </c>
      <c r="C11" s="19">
        <v>776544</v>
      </c>
      <c r="D11" s="19">
        <v>586686</v>
      </c>
      <c r="E11" s="20">
        <v>608278</v>
      </c>
      <c r="F11" s="21">
        <v>610153</v>
      </c>
      <c r="G11" s="19">
        <v>663128</v>
      </c>
      <c r="H11" s="20">
        <v>565621</v>
      </c>
      <c r="I11" s="22">
        <v>705473</v>
      </c>
      <c r="J11" s="23">
        <v>702916</v>
      </c>
      <c r="K11" s="19">
        <v>745091</v>
      </c>
      <c r="L11" s="20">
        <v>789796</v>
      </c>
    </row>
    <row r="12" spans="1:12" ht="13.5">
      <c r="A12" s="29" t="s">
        <v>26</v>
      </c>
      <c r="B12" s="30"/>
      <c r="C12" s="31">
        <f>SUM(C6:C11)</f>
        <v>51519782</v>
      </c>
      <c r="D12" s="31">
        <f aca="true" t="shared" si="0" ref="D12:L12">SUM(D6:D11)</f>
        <v>23035348</v>
      </c>
      <c r="E12" s="32">
        <f t="shared" si="0"/>
        <v>23472699</v>
      </c>
      <c r="F12" s="33">
        <f t="shared" si="0"/>
        <v>80044152</v>
      </c>
      <c r="G12" s="31">
        <f t="shared" si="0"/>
        <v>362149435</v>
      </c>
      <c r="H12" s="32">
        <f t="shared" si="0"/>
        <v>426660269</v>
      </c>
      <c r="I12" s="34">
        <f t="shared" si="0"/>
        <v>23431569</v>
      </c>
      <c r="J12" s="35">
        <f t="shared" si="0"/>
        <v>369814253</v>
      </c>
      <c r="K12" s="31">
        <f t="shared" si="0"/>
        <v>492082637</v>
      </c>
      <c r="L12" s="32">
        <f t="shared" si="0"/>
        <v>521607595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2018500</v>
      </c>
      <c r="D15" s="19">
        <v>2018500</v>
      </c>
      <c r="E15" s="20">
        <v>2018500</v>
      </c>
      <c r="F15" s="21">
        <v>2099240</v>
      </c>
      <c r="G15" s="19">
        <v>2099240</v>
      </c>
      <c r="H15" s="20"/>
      <c r="I15" s="22">
        <v>2018500</v>
      </c>
      <c r="J15" s="23">
        <v>2225194</v>
      </c>
      <c r="K15" s="19">
        <v>2358706</v>
      </c>
      <c r="L15" s="20">
        <v>2500228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8263614</v>
      </c>
      <c r="D17" s="19">
        <v>13877904</v>
      </c>
      <c r="E17" s="20">
        <v>13877904</v>
      </c>
      <c r="F17" s="21">
        <v>8441625</v>
      </c>
      <c r="G17" s="19">
        <v>13877904</v>
      </c>
      <c r="H17" s="20">
        <v>13877904</v>
      </c>
      <c r="I17" s="22">
        <v>13966722</v>
      </c>
      <c r="J17" s="23">
        <v>14155462</v>
      </c>
      <c r="K17" s="19">
        <v>14438571</v>
      </c>
      <c r="L17" s="20">
        <v>14727343</v>
      </c>
    </row>
    <row r="18" spans="1:12" ht="13.5">
      <c r="A18" s="24" t="s">
        <v>31</v>
      </c>
      <c r="B18" s="18"/>
      <c r="C18" s="19"/>
      <c r="D18" s="19"/>
      <c r="E18" s="20"/>
      <c r="F18" s="21">
        <v>4478037</v>
      </c>
      <c r="G18" s="19">
        <v>4478037</v>
      </c>
      <c r="H18" s="20"/>
      <c r="I18" s="22"/>
      <c r="J18" s="23">
        <v>4567598</v>
      </c>
      <c r="K18" s="19">
        <v>4658950</v>
      </c>
      <c r="L18" s="20">
        <v>4752129</v>
      </c>
    </row>
    <row r="19" spans="1:12" ht="13.5">
      <c r="A19" s="24" t="s">
        <v>32</v>
      </c>
      <c r="B19" s="18" t="s">
        <v>33</v>
      </c>
      <c r="C19" s="19">
        <v>590782004</v>
      </c>
      <c r="D19" s="19">
        <v>1004475920</v>
      </c>
      <c r="E19" s="20">
        <v>1002951283</v>
      </c>
      <c r="F19" s="21">
        <v>596664823</v>
      </c>
      <c r="G19" s="19">
        <v>1006101788</v>
      </c>
      <c r="H19" s="20">
        <v>1005499806</v>
      </c>
      <c r="I19" s="22">
        <v>986569640</v>
      </c>
      <c r="J19" s="23">
        <v>1026223823</v>
      </c>
      <c r="K19" s="19">
        <v>1046748300</v>
      </c>
      <c r="L19" s="20">
        <v>1067683266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>
        <v>22700</v>
      </c>
      <c r="D21" s="19">
        <v>50476</v>
      </c>
      <c r="E21" s="20">
        <v>24513</v>
      </c>
      <c r="F21" s="21">
        <v>52495</v>
      </c>
      <c r="G21" s="19">
        <v>24513</v>
      </c>
      <c r="H21" s="20">
        <v>24513</v>
      </c>
      <c r="I21" s="22">
        <v>37700</v>
      </c>
      <c r="J21" s="23">
        <v>24513</v>
      </c>
      <c r="K21" s="19">
        <v>24513</v>
      </c>
      <c r="L21" s="20">
        <v>24513</v>
      </c>
    </row>
    <row r="22" spans="1:12" ht="13.5">
      <c r="A22" s="24" t="s">
        <v>36</v>
      </c>
      <c r="B22" s="18"/>
      <c r="C22" s="19">
        <v>27833</v>
      </c>
      <c r="D22" s="19">
        <v>72705</v>
      </c>
      <c r="E22" s="20">
        <v>65598</v>
      </c>
      <c r="F22" s="21">
        <v>26700</v>
      </c>
      <c r="G22" s="19">
        <v>65598</v>
      </c>
      <c r="H22" s="20">
        <v>65598</v>
      </c>
      <c r="I22" s="22">
        <v>49371</v>
      </c>
      <c r="J22" s="23">
        <v>65598</v>
      </c>
      <c r="K22" s="19">
        <v>65598</v>
      </c>
      <c r="L22" s="20">
        <v>65598</v>
      </c>
    </row>
    <row r="23" spans="1:12" ht="13.5">
      <c r="A23" s="24" t="s">
        <v>37</v>
      </c>
      <c r="B23" s="18"/>
      <c r="C23" s="19">
        <v>4582445</v>
      </c>
      <c r="D23" s="19">
        <v>4835605</v>
      </c>
      <c r="E23" s="20">
        <v>5117576</v>
      </c>
      <c r="F23" s="25"/>
      <c r="G23" s="26">
        <v>161942</v>
      </c>
      <c r="H23" s="27"/>
      <c r="I23" s="21">
        <v>5421928</v>
      </c>
      <c r="J23" s="28">
        <v>165181</v>
      </c>
      <c r="K23" s="26">
        <v>168484</v>
      </c>
      <c r="L23" s="27">
        <v>171854</v>
      </c>
    </row>
    <row r="24" spans="1:12" ht="13.5">
      <c r="A24" s="29" t="s">
        <v>38</v>
      </c>
      <c r="B24" s="37"/>
      <c r="C24" s="31">
        <f>SUM(C15:C23)</f>
        <v>605697096</v>
      </c>
      <c r="D24" s="38">
        <f aca="true" t="shared" si="1" ref="D24:L24">SUM(D15:D23)</f>
        <v>1025331110</v>
      </c>
      <c r="E24" s="39">
        <f t="shared" si="1"/>
        <v>1024055374</v>
      </c>
      <c r="F24" s="40">
        <f t="shared" si="1"/>
        <v>611762920</v>
      </c>
      <c r="G24" s="38">
        <f t="shared" si="1"/>
        <v>1026809022</v>
      </c>
      <c r="H24" s="39">
        <f t="shared" si="1"/>
        <v>1019467821</v>
      </c>
      <c r="I24" s="41">
        <f t="shared" si="1"/>
        <v>1008063861</v>
      </c>
      <c r="J24" s="42">
        <f t="shared" si="1"/>
        <v>1047427369</v>
      </c>
      <c r="K24" s="38">
        <f t="shared" si="1"/>
        <v>1068463122</v>
      </c>
      <c r="L24" s="39">
        <f t="shared" si="1"/>
        <v>1089924931</v>
      </c>
    </row>
    <row r="25" spans="1:12" ht="13.5">
      <c r="A25" s="29" t="s">
        <v>39</v>
      </c>
      <c r="B25" s="30"/>
      <c r="C25" s="31">
        <f>+C12+C24</f>
        <v>657216878</v>
      </c>
      <c r="D25" s="31">
        <f aca="true" t="shared" si="2" ref="D25:L25">+D12+D24</f>
        <v>1048366458</v>
      </c>
      <c r="E25" s="32">
        <f t="shared" si="2"/>
        <v>1047528073</v>
      </c>
      <c r="F25" s="33">
        <f t="shared" si="2"/>
        <v>691807072</v>
      </c>
      <c r="G25" s="31">
        <f t="shared" si="2"/>
        <v>1388958457</v>
      </c>
      <c r="H25" s="32">
        <f t="shared" si="2"/>
        <v>1446128090</v>
      </c>
      <c r="I25" s="34">
        <f t="shared" si="2"/>
        <v>1031495430</v>
      </c>
      <c r="J25" s="35">
        <f t="shared" si="2"/>
        <v>1417241622</v>
      </c>
      <c r="K25" s="31">
        <f t="shared" si="2"/>
        <v>1560545759</v>
      </c>
      <c r="L25" s="32">
        <f t="shared" si="2"/>
        <v>1611532526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1670608</v>
      </c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906482</v>
      </c>
      <c r="D30" s="19">
        <v>1398503</v>
      </c>
      <c r="E30" s="20">
        <v>1531041</v>
      </c>
      <c r="F30" s="21">
        <v>1454443</v>
      </c>
      <c r="G30" s="19">
        <v>7829433</v>
      </c>
      <c r="H30" s="20"/>
      <c r="I30" s="22">
        <v>2403114</v>
      </c>
      <c r="J30" s="23">
        <v>7986022</v>
      </c>
      <c r="K30" s="19">
        <v>8145742</v>
      </c>
      <c r="L30" s="20">
        <v>8308657</v>
      </c>
    </row>
    <row r="31" spans="1:12" ht="13.5">
      <c r="A31" s="24" t="s">
        <v>45</v>
      </c>
      <c r="B31" s="18"/>
      <c r="C31" s="19">
        <v>1251344</v>
      </c>
      <c r="D31" s="19">
        <v>1305253</v>
      </c>
      <c r="E31" s="20">
        <v>1348785</v>
      </c>
      <c r="F31" s="21">
        <v>1357463</v>
      </c>
      <c r="G31" s="19">
        <v>1423310</v>
      </c>
      <c r="H31" s="20">
        <v>1442452</v>
      </c>
      <c r="I31" s="22">
        <v>1401912</v>
      </c>
      <c r="J31" s="23">
        <v>1508709</v>
      </c>
      <c r="K31" s="19">
        <v>1599231</v>
      </c>
      <c r="L31" s="20">
        <v>1695185</v>
      </c>
    </row>
    <row r="32" spans="1:12" ht="13.5">
      <c r="A32" s="24" t="s">
        <v>46</v>
      </c>
      <c r="B32" s="18" t="s">
        <v>44</v>
      </c>
      <c r="C32" s="19">
        <v>90878118</v>
      </c>
      <c r="D32" s="19">
        <v>134622383</v>
      </c>
      <c r="E32" s="20">
        <v>162403895</v>
      </c>
      <c r="F32" s="21">
        <v>137084498</v>
      </c>
      <c r="G32" s="19">
        <v>156659430</v>
      </c>
      <c r="H32" s="20">
        <v>205856034</v>
      </c>
      <c r="I32" s="22">
        <v>220537091</v>
      </c>
      <c r="J32" s="23">
        <v>163652719</v>
      </c>
      <c r="K32" s="19">
        <v>173471883</v>
      </c>
      <c r="L32" s="20">
        <v>183880196</v>
      </c>
    </row>
    <row r="33" spans="1:12" ht="13.5">
      <c r="A33" s="24" t="s">
        <v>47</v>
      </c>
      <c r="B33" s="18"/>
      <c r="C33" s="19">
        <v>335000</v>
      </c>
      <c r="D33" s="19">
        <v>550000</v>
      </c>
      <c r="E33" s="20">
        <v>514019</v>
      </c>
      <c r="F33" s="21">
        <v>572000</v>
      </c>
      <c r="G33" s="19">
        <v>572000</v>
      </c>
      <c r="H33" s="20">
        <v>16118368</v>
      </c>
      <c r="I33" s="22">
        <v>530000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95041552</v>
      </c>
      <c r="D34" s="31">
        <f aca="true" t="shared" si="3" ref="D34:L34">SUM(D29:D33)</f>
        <v>137876139</v>
      </c>
      <c r="E34" s="32">
        <f t="shared" si="3"/>
        <v>165797740</v>
      </c>
      <c r="F34" s="33">
        <f t="shared" si="3"/>
        <v>140468404</v>
      </c>
      <c r="G34" s="31">
        <f t="shared" si="3"/>
        <v>166484173</v>
      </c>
      <c r="H34" s="32">
        <f t="shared" si="3"/>
        <v>223416854</v>
      </c>
      <c r="I34" s="34">
        <f t="shared" si="3"/>
        <v>224872117</v>
      </c>
      <c r="J34" s="35">
        <f t="shared" si="3"/>
        <v>173147450</v>
      </c>
      <c r="K34" s="31">
        <f t="shared" si="3"/>
        <v>183216856</v>
      </c>
      <c r="L34" s="32">
        <f t="shared" si="3"/>
        <v>193884038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10410778</v>
      </c>
      <c r="D37" s="19">
        <v>8569848</v>
      </c>
      <c r="E37" s="20">
        <v>8273764</v>
      </c>
      <c r="F37" s="21">
        <v>8912642</v>
      </c>
      <c r="G37" s="19">
        <v>7829433</v>
      </c>
      <c r="H37" s="20">
        <v>8630740</v>
      </c>
      <c r="I37" s="22">
        <v>6902519</v>
      </c>
      <c r="J37" s="23">
        <v>7986022</v>
      </c>
      <c r="K37" s="19">
        <v>7500000</v>
      </c>
      <c r="L37" s="20">
        <v>7200000</v>
      </c>
    </row>
    <row r="38" spans="1:12" ht="13.5">
      <c r="A38" s="24" t="s">
        <v>47</v>
      </c>
      <c r="B38" s="18"/>
      <c r="C38" s="19">
        <v>14880956</v>
      </c>
      <c r="D38" s="19">
        <v>17988811</v>
      </c>
      <c r="E38" s="20">
        <v>19142003</v>
      </c>
      <c r="F38" s="21">
        <v>14661394</v>
      </c>
      <c r="G38" s="19">
        <v>301420848</v>
      </c>
      <c r="H38" s="20">
        <v>338321629</v>
      </c>
      <c r="I38" s="22">
        <v>18661476</v>
      </c>
      <c r="J38" s="23">
        <v>307449265</v>
      </c>
      <c r="K38" s="19">
        <v>313598250</v>
      </c>
      <c r="L38" s="20">
        <v>319870215</v>
      </c>
    </row>
    <row r="39" spans="1:12" ht="13.5">
      <c r="A39" s="29" t="s">
        <v>50</v>
      </c>
      <c r="B39" s="37"/>
      <c r="C39" s="31">
        <f>SUM(C37:C38)</f>
        <v>25291734</v>
      </c>
      <c r="D39" s="38">
        <f aca="true" t="shared" si="4" ref="D39:L39">SUM(D37:D38)</f>
        <v>26558659</v>
      </c>
      <c r="E39" s="39">
        <f t="shared" si="4"/>
        <v>27415767</v>
      </c>
      <c r="F39" s="40">
        <f t="shared" si="4"/>
        <v>23574036</v>
      </c>
      <c r="G39" s="38">
        <f t="shared" si="4"/>
        <v>309250281</v>
      </c>
      <c r="H39" s="39">
        <f t="shared" si="4"/>
        <v>346952369</v>
      </c>
      <c r="I39" s="40">
        <f t="shared" si="4"/>
        <v>25563995</v>
      </c>
      <c r="J39" s="42">
        <f t="shared" si="4"/>
        <v>315435287</v>
      </c>
      <c r="K39" s="38">
        <f t="shared" si="4"/>
        <v>321098250</v>
      </c>
      <c r="L39" s="39">
        <f t="shared" si="4"/>
        <v>327070215</v>
      </c>
    </row>
    <row r="40" spans="1:12" ht="13.5">
      <c r="A40" s="29" t="s">
        <v>51</v>
      </c>
      <c r="B40" s="30"/>
      <c r="C40" s="31">
        <f>+C34+C39</f>
        <v>120333286</v>
      </c>
      <c r="D40" s="31">
        <f aca="true" t="shared" si="5" ref="D40:L40">+D34+D39</f>
        <v>164434798</v>
      </c>
      <c r="E40" s="32">
        <f t="shared" si="5"/>
        <v>193213507</v>
      </c>
      <c r="F40" s="33">
        <f t="shared" si="5"/>
        <v>164042440</v>
      </c>
      <c r="G40" s="31">
        <f t="shared" si="5"/>
        <v>475734454</v>
      </c>
      <c r="H40" s="32">
        <f t="shared" si="5"/>
        <v>570369223</v>
      </c>
      <c r="I40" s="34">
        <f t="shared" si="5"/>
        <v>250436112</v>
      </c>
      <c r="J40" s="35">
        <f t="shared" si="5"/>
        <v>488582737</v>
      </c>
      <c r="K40" s="31">
        <f t="shared" si="5"/>
        <v>504315106</v>
      </c>
      <c r="L40" s="32">
        <f t="shared" si="5"/>
        <v>520954253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536883592</v>
      </c>
      <c r="D42" s="46">
        <f aca="true" t="shared" si="6" ref="D42:L42">+D25-D40</f>
        <v>883931660</v>
      </c>
      <c r="E42" s="47">
        <f t="shared" si="6"/>
        <v>854314566</v>
      </c>
      <c r="F42" s="48">
        <f t="shared" si="6"/>
        <v>527764632</v>
      </c>
      <c r="G42" s="46">
        <f t="shared" si="6"/>
        <v>913224003</v>
      </c>
      <c r="H42" s="47">
        <f t="shared" si="6"/>
        <v>875758867</v>
      </c>
      <c r="I42" s="49">
        <f t="shared" si="6"/>
        <v>781059318</v>
      </c>
      <c r="J42" s="50">
        <f t="shared" si="6"/>
        <v>928658885</v>
      </c>
      <c r="K42" s="46">
        <f t="shared" si="6"/>
        <v>1056230653</v>
      </c>
      <c r="L42" s="47">
        <f t="shared" si="6"/>
        <v>1090578273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536883592</v>
      </c>
      <c r="D45" s="19">
        <v>883931660</v>
      </c>
      <c r="E45" s="20">
        <v>854314566</v>
      </c>
      <c r="F45" s="21">
        <v>527764633</v>
      </c>
      <c r="G45" s="19">
        <v>913224002</v>
      </c>
      <c r="H45" s="20">
        <v>875758867</v>
      </c>
      <c r="I45" s="22">
        <v>781059318</v>
      </c>
      <c r="J45" s="23">
        <v>928658887</v>
      </c>
      <c r="K45" s="19">
        <v>1056230653</v>
      </c>
      <c r="L45" s="20">
        <v>1090578273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536883592</v>
      </c>
      <c r="D48" s="53">
        <f aca="true" t="shared" si="7" ref="D48:L48">SUM(D45:D47)</f>
        <v>883931660</v>
      </c>
      <c r="E48" s="54">
        <f t="shared" si="7"/>
        <v>854314566</v>
      </c>
      <c r="F48" s="55">
        <f t="shared" si="7"/>
        <v>527764633</v>
      </c>
      <c r="G48" s="53">
        <f t="shared" si="7"/>
        <v>913224002</v>
      </c>
      <c r="H48" s="54">
        <f t="shared" si="7"/>
        <v>875758867</v>
      </c>
      <c r="I48" s="56">
        <f t="shared" si="7"/>
        <v>781059318</v>
      </c>
      <c r="J48" s="57">
        <f t="shared" si="7"/>
        <v>928658887</v>
      </c>
      <c r="K48" s="53">
        <f t="shared" si="7"/>
        <v>1056230653</v>
      </c>
      <c r="L48" s="54">
        <f t="shared" si="7"/>
        <v>1090578273</v>
      </c>
    </row>
    <row r="49" spans="1:12" ht="13.5">
      <c r="A49" s="58" t="s">
        <v>82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3902573</v>
      </c>
      <c r="D6" s="19">
        <v>6733731</v>
      </c>
      <c r="E6" s="20">
        <v>8051665</v>
      </c>
      <c r="F6" s="21">
        <v>7070418</v>
      </c>
      <c r="G6" s="19">
        <v>7065212</v>
      </c>
      <c r="H6" s="20">
        <v>-7064978</v>
      </c>
      <c r="I6" s="22">
        <v>9117037</v>
      </c>
      <c r="J6" s="23">
        <v>8082076</v>
      </c>
      <c r="K6" s="19">
        <v>8963827</v>
      </c>
      <c r="L6" s="20">
        <v>8272091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/>
      <c r="D8" s="19">
        <v>438133723</v>
      </c>
      <c r="E8" s="20">
        <v>385311224</v>
      </c>
      <c r="F8" s="21">
        <v>779950000</v>
      </c>
      <c r="G8" s="19">
        <v>679950000</v>
      </c>
      <c r="H8" s="20">
        <v>-86363867</v>
      </c>
      <c r="I8" s="22">
        <v>355856271</v>
      </c>
      <c r="J8" s="23">
        <v>793028887</v>
      </c>
      <c r="K8" s="19">
        <v>832680331</v>
      </c>
      <c r="L8" s="20">
        <v>874314348</v>
      </c>
    </row>
    <row r="9" spans="1:12" ht="13.5">
      <c r="A9" s="24" t="s">
        <v>22</v>
      </c>
      <c r="B9" s="18"/>
      <c r="C9" s="19">
        <v>93539359</v>
      </c>
      <c r="D9" s="19">
        <v>219570910</v>
      </c>
      <c r="E9" s="20">
        <v>129888400</v>
      </c>
      <c r="F9" s="21">
        <v>153004428</v>
      </c>
      <c r="G9" s="19">
        <v>243529419</v>
      </c>
      <c r="H9" s="20"/>
      <c r="I9" s="22">
        <v>207376633</v>
      </c>
      <c r="J9" s="23">
        <v>136382820</v>
      </c>
      <c r="K9" s="19">
        <v>143201961</v>
      </c>
      <c r="L9" s="20">
        <v>150362059</v>
      </c>
    </row>
    <row r="10" spans="1:12" ht="13.5">
      <c r="A10" s="24" t="s">
        <v>23</v>
      </c>
      <c r="B10" s="18"/>
      <c r="C10" s="19">
        <v>9101090</v>
      </c>
      <c r="D10" s="19">
        <v>1213652</v>
      </c>
      <c r="E10" s="20">
        <v>645390</v>
      </c>
      <c r="F10" s="25">
        <v>1274335</v>
      </c>
      <c r="G10" s="26">
        <v>1274335</v>
      </c>
      <c r="H10" s="27"/>
      <c r="I10" s="22">
        <v>1864328</v>
      </c>
      <c r="J10" s="28">
        <v>677660</v>
      </c>
      <c r="K10" s="26">
        <v>711542</v>
      </c>
      <c r="L10" s="27">
        <v>747120</v>
      </c>
    </row>
    <row r="11" spans="1:12" ht="13.5">
      <c r="A11" s="24" t="s">
        <v>24</v>
      </c>
      <c r="B11" s="18" t="s">
        <v>25</v>
      </c>
      <c r="C11" s="19">
        <v>195618261</v>
      </c>
      <c r="D11" s="19">
        <v>5299582</v>
      </c>
      <c r="E11" s="20">
        <v>5148687</v>
      </c>
      <c r="F11" s="21">
        <v>5630076</v>
      </c>
      <c r="G11" s="19">
        <v>2456746</v>
      </c>
      <c r="H11" s="20">
        <v>23104</v>
      </c>
      <c r="I11" s="22">
        <v>2170002</v>
      </c>
      <c r="J11" s="23">
        <v>5406121</v>
      </c>
      <c r="K11" s="19">
        <v>5676427</v>
      </c>
      <c r="L11" s="20">
        <v>5960249</v>
      </c>
    </row>
    <row r="12" spans="1:12" ht="13.5">
      <c r="A12" s="29" t="s">
        <v>26</v>
      </c>
      <c r="B12" s="30"/>
      <c r="C12" s="31">
        <f>SUM(C6:C11)</f>
        <v>302161283</v>
      </c>
      <c r="D12" s="31">
        <f aca="true" t="shared" si="0" ref="D12:L12">SUM(D6:D11)</f>
        <v>670951598</v>
      </c>
      <c r="E12" s="32">
        <f t="shared" si="0"/>
        <v>529045366</v>
      </c>
      <c r="F12" s="33">
        <f t="shared" si="0"/>
        <v>946929257</v>
      </c>
      <c r="G12" s="31">
        <f t="shared" si="0"/>
        <v>934275712</v>
      </c>
      <c r="H12" s="32">
        <f t="shared" si="0"/>
        <v>-93405741</v>
      </c>
      <c r="I12" s="34">
        <f t="shared" si="0"/>
        <v>576384271</v>
      </c>
      <c r="J12" s="35">
        <f t="shared" si="0"/>
        <v>943577564</v>
      </c>
      <c r="K12" s="31">
        <f t="shared" si="0"/>
        <v>991234088</v>
      </c>
      <c r="L12" s="32">
        <f t="shared" si="0"/>
        <v>1039655867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710156</v>
      </c>
      <c r="D15" s="19">
        <v>361409</v>
      </c>
      <c r="E15" s="20">
        <v>2560327</v>
      </c>
      <c r="F15" s="21">
        <v>379479</v>
      </c>
      <c r="G15" s="19">
        <v>379479</v>
      </c>
      <c r="H15" s="20"/>
      <c r="I15" s="22">
        <v>5258537</v>
      </c>
      <c r="J15" s="23">
        <v>2688343</v>
      </c>
      <c r="K15" s="19">
        <v>2822761</v>
      </c>
      <c r="L15" s="20">
        <v>2963899</v>
      </c>
    </row>
    <row r="16" spans="1:12" ht="13.5">
      <c r="A16" s="24" t="s">
        <v>29</v>
      </c>
      <c r="B16" s="18"/>
      <c r="C16" s="19">
        <v>636239</v>
      </c>
      <c r="D16" s="19"/>
      <c r="E16" s="20"/>
      <c r="F16" s="25"/>
      <c r="G16" s="26"/>
      <c r="H16" s="27">
        <v>590239</v>
      </c>
      <c r="I16" s="22">
        <v>839096</v>
      </c>
      <c r="J16" s="28"/>
      <c r="K16" s="26"/>
      <c r="L16" s="27"/>
    </row>
    <row r="17" spans="1:12" ht="13.5">
      <c r="A17" s="24" t="s">
        <v>30</v>
      </c>
      <c r="B17" s="18"/>
      <c r="C17" s="19">
        <v>42519902</v>
      </c>
      <c r="D17" s="19">
        <v>69579275</v>
      </c>
      <c r="E17" s="20">
        <v>68347234</v>
      </c>
      <c r="F17" s="21">
        <v>44271441</v>
      </c>
      <c r="G17" s="19">
        <v>44271441</v>
      </c>
      <c r="H17" s="20"/>
      <c r="I17" s="22">
        <v>51413117</v>
      </c>
      <c r="J17" s="23">
        <v>71764596</v>
      </c>
      <c r="K17" s="19">
        <v>75352825</v>
      </c>
      <c r="L17" s="20">
        <v>79120467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3187320279</v>
      </c>
      <c r="D19" s="19">
        <v>3000347562</v>
      </c>
      <c r="E19" s="20">
        <v>2923876145</v>
      </c>
      <c r="F19" s="21">
        <v>3149013149</v>
      </c>
      <c r="G19" s="19">
        <v>3142692197</v>
      </c>
      <c r="H19" s="20"/>
      <c r="I19" s="22">
        <v>3459536036</v>
      </c>
      <c r="J19" s="23">
        <v>3070069952</v>
      </c>
      <c r="K19" s="19">
        <v>3223573450</v>
      </c>
      <c r="L19" s="20">
        <v>3384752122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1478</v>
      </c>
      <c r="D22" s="19">
        <v>1631633</v>
      </c>
      <c r="E22" s="20">
        <v>1278957</v>
      </c>
      <c r="F22" s="21">
        <v>1552</v>
      </c>
      <c r="G22" s="19">
        <v>1552</v>
      </c>
      <c r="H22" s="20"/>
      <c r="I22" s="22">
        <v>2025281</v>
      </c>
      <c r="J22" s="23">
        <v>1342905</v>
      </c>
      <c r="K22" s="19">
        <v>1410050</v>
      </c>
      <c r="L22" s="20">
        <v>1480553</v>
      </c>
    </row>
    <row r="23" spans="1:12" ht="13.5">
      <c r="A23" s="24" t="s">
        <v>37</v>
      </c>
      <c r="B23" s="18"/>
      <c r="C23" s="19">
        <v>4</v>
      </c>
      <c r="D23" s="19">
        <v>430105</v>
      </c>
      <c r="E23" s="20">
        <v>454620</v>
      </c>
      <c r="F23" s="25"/>
      <c r="G23" s="26"/>
      <c r="H23" s="27"/>
      <c r="I23" s="21"/>
      <c r="J23" s="28">
        <v>477351</v>
      </c>
      <c r="K23" s="26">
        <v>501219</v>
      </c>
      <c r="L23" s="27">
        <v>526279</v>
      </c>
    </row>
    <row r="24" spans="1:12" ht="13.5">
      <c r="A24" s="29" t="s">
        <v>38</v>
      </c>
      <c r="B24" s="37"/>
      <c r="C24" s="31">
        <f>SUM(C15:C23)</f>
        <v>3231188058</v>
      </c>
      <c r="D24" s="38">
        <f aca="true" t="shared" si="1" ref="D24:L24">SUM(D15:D23)</f>
        <v>3072349984</v>
      </c>
      <c r="E24" s="39">
        <f t="shared" si="1"/>
        <v>2996517283</v>
      </c>
      <c r="F24" s="40">
        <f t="shared" si="1"/>
        <v>3193665621</v>
      </c>
      <c r="G24" s="38">
        <f t="shared" si="1"/>
        <v>3187344669</v>
      </c>
      <c r="H24" s="39">
        <f t="shared" si="1"/>
        <v>590239</v>
      </c>
      <c r="I24" s="41">
        <f t="shared" si="1"/>
        <v>3519072067</v>
      </c>
      <c r="J24" s="42">
        <f t="shared" si="1"/>
        <v>3146343147</v>
      </c>
      <c r="K24" s="38">
        <f t="shared" si="1"/>
        <v>3303660305</v>
      </c>
      <c r="L24" s="39">
        <f t="shared" si="1"/>
        <v>3468843320</v>
      </c>
    </row>
    <row r="25" spans="1:12" ht="13.5">
      <c r="A25" s="29" t="s">
        <v>39</v>
      </c>
      <c r="B25" s="30"/>
      <c r="C25" s="31">
        <f>+C12+C24</f>
        <v>3533349341</v>
      </c>
      <c r="D25" s="31">
        <f aca="true" t="shared" si="2" ref="D25:L25">+D12+D24</f>
        <v>3743301582</v>
      </c>
      <c r="E25" s="32">
        <f t="shared" si="2"/>
        <v>3525562649</v>
      </c>
      <c r="F25" s="33">
        <f t="shared" si="2"/>
        <v>4140594878</v>
      </c>
      <c r="G25" s="31">
        <f t="shared" si="2"/>
        <v>4121620381</v>
      </c>
      <c r="H25" s="32">
        <f t="shared" si="2"/>
        <v>-92815502</v>
      </c>
      <c r="I25" s="34">
        <f t="shared" si="2"/>
        <v>4095456338</v>
      </c>
      <c r="J25" s="35">
        <f t="shared" si="2"/>
        <v>4089920711</v>
      </c>
      <c r="K25" s="31">
        <f t="shared" si="2"/>
        <v>4294894393</v>
      </c>
      <c r="L25" s="32">
        <f t="shared" si="2"/>
        <v>4508499187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47829741</v>
      </c>
      <c r="D29" s="19">
        <v>17095</v>
      </c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>
        <v>3014395</v>
      </c>
      <c r="J30" s="23"/>
      <c r="K30" s="19"/>
      <c r="L30" s="20"/>
    </row>
    <row r="31" spans="1:12" ht="13.5">
      <c r="A31" s="24" t="s">
        <v>45</v>
      </c>
      <c r="B31" s="18"/>
      <c r="C31" s="19">
        <v>11732591</v>
      </c>
      <c r="D31" s="19">
        <v>11721031</v>
      </c>
      <c r="E31" s="20">
        <v>11732472</v>
      </c>
      <c r="F31" s="21">
        <v>12307083</v>
      </c>
      <c r="G31" s="19">
        <v>12307083</v>
      </c>
      <c r="H31" s="20">
        <v>-2631</v>
      </c>
      <c r="I31" s="22">
        <v>12111280</v>
      </c>
      <c r="J31" s="23">
        <v>12319096</v>
      </c>
      <c r="K31" s="19">
        <v>12935050</v>
      </c>
      <c r="L31" s="20">
        <v>13581803</v>
      </c>
    </row>
    <row r="32" spans="1:12" ht="13.5">
      <c r="A32" s="24" t="s">
        <v>46</v>
      </c>
      <c r="B32" s="18" t="s">
        <v>44</v>
      </c>
      <c r="C32" s="19">
        <v>699620887</v>
      </c>
      <c r="D32" s="19">
        <v>1145032939</v>
      </c>
      <c r="E32" s="20">
        <v>1774657650</v>
      </c>
      <c r="F32" s="21">
        <v>880000000</v>
      </c>
      <c r="G32" s="19">
        <v>880000000</v>
      </c>
      <c r="H32" s="20">
        <v>5387343</v>
      </c>
      <c r="I32" s="22">
        <v>2600192932</v>
      </c>
      <c r="J32" s="23">
        <v>1860393482</v>
      </c>
      <c r="K32" s="19">
        <v>1953413156</v>
      </c>
      <c r="L32" s="20">
        <v>2051083814</v>
      </c>
    </row>
    <row r="33" spans="1:12" ht="13.5">
      <c r="A33" s="24" t="s">
        <v>47</v>
      </c>
      <c r="B33" s="18"/>
      <c r="C33" s="19"/>
      <c r="D33" s="19"/>
      <c r="E33" s="20"/>
      <c r="F33" s="21"/>
      <c r="G33" s="19"/>
      <c r="H33" s="20"/>
      <c r="I33" s="22">
        <v>2638000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759183219</v>
      </c>
      <c r="D34" s="31">
        <f aca="true" t="shared" si="3" ref="D34:L34">SUM(D29:D33)</f>
        <v>1156771065</v>
      </c>
      <c r="E34" s="32">
        <f t="shared" si="3"/>
        <v>1786390122</v>
      </c>
      <c r="F34" s="33">
        <f t="shared" si="3"/>
        <v>892307083</v>
      </c>
      <c r="G34" s="31">
        <f t="shared" si="3"/>
        <v>892307083</v>
      </c>
      <c r="H34" s="32">
        <f t="shared" si="3"/>
        <v>5384712</v>
      </c>
      <c r="I34" s="34">
        <f t="shared" si="3"/>
        <v>2617956607</v>
      </c>
      <c r="J34" s="35">
        <f t="shared" si="3"/>
        <v>1872712578</v>
      </c>
      <c r="K34" s="31">
        <f t="shared" si="3"/>
        <v>1966348206</v>
      </c>
      <c r="L34" s="32">
        <f t="shared" si="3"/>
        <v>2064665617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>
        <v>9077081</v>
      </c>
      <c r="E37" s="20">
        <v>7123250</v>
      </c>
      <c r="F37" s="21">
        <v>8000000</v>
      </c>
      <c r="G37" s="19">
        <v>4500000</v>
      </c>
      <c r="H37" s="20"/>
      <c r="I37" s="22">
        <v>4864580</v>
      </c>
      <c r="J37" s="23">
        <v>7000000</v>
      </c>
      <c r="K37" s="19">
        <v>5000000</v>
      </c>
      <c r="L37" s="20">
        <v>2500000</v>
      </c>
    </row>
    <row r="38" spans="1:12" ht="13.5">
      <c r="A38" s="24" t="s">
        <v>47</v>
      </c>
      <c r="B38" s="18"/>
      <c r="C38" s="19">
        <v>62280958</v>
      </c>
      <c r="D38" s="19">
        <v>65819466</v>
      </c>
      <c r="E38" s="20">
        <v>71076394</v>
      </c>
      <c r="F38" s="21">
        <v>46315868</v>
      </c>
      <c r="G38" s="19">
        <v>46315868</v>
      </c>
      <c r="H38" s="20"/>
      <c r="I38" s="22">
        <v>65985641</v>
      </c>
      <c r="J38" s="23">
        <v>74629737</v>
      </c>
      <c r="K38" s="19">
        <v>78361224</v>
      </c>
      <c r="L38" s="20">
        <v>82279285</v>
      </c>
    </row>
    <row r="39" spans="1:12" ht="13.5">
      <c r="A39" s="29" t="s">
        <v>50</v>
      </c>
      <c r="B39" s="37"/>
      <c r="C39" s="31">
        <f>SUM(C37:C38)</f>
        <v>62280958</v>
      </c>
      <c r="D39" s="38">
        <f aca="true" t="shared" si="4" ref="D39:L39">SUM(D37:D38)</f>
        <v>74896547</v>
      </c>
      <c r="E39" s="39">
        <f t="shared" si="4"/>
        <v>78199644</v>
      </c>
      <c r="F39" s="40">
        <f t="shared" si="4"/>
        <v>54315868</v>
      </c>
      <c r="G39" s="38">
        <f t="shared" si="4"/>
        <v>50815868</v>
      </c>
      <c r="H39" s="39">
        <f t="shared" si="4"/>
        <v>0</v>
      </c>
      <c r="I39" s="40">
        <f t="shared" si="4"/>
        <v>70850221</v>
      </c>
      <c r="J39" s="42">
        <f t="shared" si="4"/>
        <v>81629737</v>
      </c>
      <c r="K39" s="38">
        <f t="shared" si="4"/>
        <v>83361224</v>
      </c>
      <c r="L39" s="39">
        <f t="shared" si="4"/>
        <v>84779285</v>
      </c>
    </row>
    <row r="40" spans="1:12" ht="13.5">
      <c r="A40" s="29" t="s">
        <v>51</v>
      </c>
      <c r="B40" s="30"/>
      <c r="C40" s="31">
        <f>+C34+C39</f>
        <v>821464177</v>
      </c>
      <c r="D40" s="31">
        <f aca="true" t="shared" si="5" ref="D40:L40">+D34+D39</f>
        <v>1231667612</v>
      </c>
      <c r="E40" s="32">
        <f t="shared" si="5"/>
        <v>1864589766</v>
      </c>
      <c r="F40" s="33">
        <f t="shared" si="5"/>
        <v>946622951</v>
      </c>
      <c r="G40" s="31">
        <f t="shared" si="5"/>
        <v>943122951</v>
      </c>
      <c r="H40" s="32">
        <f t="shared" si="5"/>
        <v>5384712</v>
      </c>
      <c r="I40" s="34">
        <f t="shared" si="5"/>
        <v>2688806828</v>
      </c>
      <c r="J40" s="35">
        <f t="shared" si="5"/>
        <v>1954342315</v>
      </c>
      <c r="K40" s="31">
        <f t="shared" si="5"/>
        <v>2049709430</v>
      </c>
      <c r="L40" s="32">
        <f t="shared" si="5"/>
        <v>2149444902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2711885164</v>
      </c>
      <c r="D42" s="46">
        <f aca="true" t="shared" si="6" ref="D42:L42">+D25-D40</f>
        <v>2511633970</v>
      </c>
      <c r="E42" s="47">
        <f t="shared" si="6"/>
        <v>1660972883</v>
      </c>
      <c r="F42" s="48">
        <f t="shared" si="6"/>
        <v>3193971927</v>
      </c>
      <c r="G42" s="46">
        <f t="shared" si="6"/>
        <v>3178497430</v>
      </c>
      <c r="H42" s="47">
        <f t="shared" si="6"/>
        <v>-98200214</v>
      </c>
      <c r="I42" s="49">
        <f t="shared" si="6"/>
        <v>1406649510</v>
      </c>
      <c r="J42" s="50">
        <f t="shared" si="6"/>
        <v>2135578396</v>
      </c>
      <c r="K42" s="46">
        <f t="shared" si="6"/>
        <v>2245184963</v>
      </c>
      <c r="L42" s="47">
        <f t="shared" si="6"/>
        <v>2359054285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2711885164</v>
      </c>
      <c r="D45" s="19">
        <v>2511633970</v>
      </c>
      <c r="E45" s="20">
        <v>1660972883</v>
      </c>
      <c r="F45" s="21">
        <v>3193971927</v>
      </c>
      <c r="G45" s="19">
        <v>3178497430</v>
      </c>
      <c r="H45" s="20">
        <v>-98200214</v>
      </c>
      <c r="I45" s="22">
        <v>1406649510</v>
      </c>
      <c r="J45" s="23">
        <v>2135578397</v>
      </c>
      <c r="K45" s="19">
        <v>2245184964</v>
      </c>
      <c r="L45" s="20">
        <v>2359054284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2711885164</v>
      </c>
      <c r="D48" s="53">
        <f aca="true" t="shared" si="7" ref="D48:L48">SUM(D45:D47)</f>
        <v>2511633970</v>
      </c>
      <c r="E48" s="54">
        <f t="shared" si="7"/>
        <v>1660972883</v>
      </c>
      <c r="F48" s="55">
        <f t="shared" si="7"/>
        <v>3193971927</v>
      </c>
      <c r="G48" s="53">
        <f t="shared" si="7"/>
        <v>3178497430</v>
      </c>
      <c r="H48" s="54">
        <f t="shared" si="7"/>
        <v>-98200214</v>
      </c>
      <c r="I48" s="56">
        <f t="shared" si="7"/>
        <v>1406649510</v>
      </c>
      <c r="J48" s="57">
        <f t="shared" si="7"/>
        <v>2135578397</v>
      </c>
      <c r="K48" s="53">
        <f t="shared" si="7"/>
        <v>2245184964</v>
      </c>
      <c r="L48" s="54">
        <f t="shared" si="7"/>
        <v>2359054284</v>
      </c>
    </row>
    <row r="49" spans="1:12" ht="13.5">
      <c r="A49" s="58" t="s">
        <v>82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4609010</v>
      </c>
      <c r="D6" s="19">
        <v>589159</v>
      </c>
      <c r="E6" s="20">
        <v>470992</v>
      </c>
      <c r="F6" s="21">
        <v>-25027535</v>
      </c>
      <c r="G6" s="19">
        <v>-489417</v>
      </c>
      <c r="H6" s="20">
        <v>38800</v>
      </c>
      <c r="I6" s="22">
        <v>1182093</v>
      </c>
      <c r="J6" s="23">
        <v>-146637</v>
      </c>
      <c r="K6" s="19">
        <v>1281489</v>
      </c>
      <c r="L6" s="20">
        <v>923621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2140000</v>
      </c>
      <c r="G7" s="19">
        <v>2140000</v>
      </c>
      <c r="H7" s="20">
        <v>510480</v>
      </c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6184560</v>
      </c>
      <c r="D8" s="19">
        <v>9604317</v>
      </c>
      <c r="E8" s="20">
        <v>11225901</v>
      </c>
      <c r="F8" s="21">
        <v>15047563</v>
      </c>
      <c r="G8" s="19">
        <v>15047563</v>
      </c>
      <c r="H8" s="20">
        <v>207791664</v>
      </c>
      <c r="I8" s="22">
        <v>4998612</v>
      </c>
      <c r="J8" s="23">
        <v>186000057</v>
      </c>
      <c r="K8" s="19">
        <v>197160060</v>
      </c>
      <c r="L8" s="20">
        <v>208989664</v>
      </c>
    </row>
    <row r="9" spans="1:12" ht="13.5">
      <c r="A9" s="24" t="s">
        <v>22</v>
      </c>
      <c r="B9" s="18"/>
      <c r="C9" s="19">
        <v>3009436</v>
      </c>
      <c r="D9" s="19"/>
      <c r="E9" s="20"/>
      <c r="F9" s="21"/>
      <c r="G9" s="19"/>
      <c r="H9" s="20">
        <v>-2304</v>
      </c>
      <c r="I9" s="22">
        <v>7846359</v>
      </c>
      <c r="J9" s="23"/>
      <c r="K9" s="19"/>
      <c r="L9" s="20"/>
    </row>
    <row r="10" spans="1:12" ht="13.5">
      <c r="A10" s="24" t="s">
        <v>23</v>
      </c>
      <c r="B10" s="18"/>
      <c r="C10" s="19">
        <v>9023679</v>
      </c>
      <c r="D10" s="19">
        <v>875636</v>
      </c>
      <c r="E10" s="20">
        <v>1881997</v>
      </c>
      <c r="F10" s="25"/>
      <c r="G10" s="26"/>
      <c r="H10" s="27"/>
      <c r="I10" s="22">
        <v>607236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612321</v>
      </c>
      <c r="D11" s="19">
        <v>2224976</v>
      </c>
      <c r="E11" s="20">
        <v>1091697</v>
      </c>
      <c r="F11" s="21">
        <v>535000</v>
      </c>
      <c r="G11" s="19">
        <v>535000</v>
      </c>
      <c r="H11" s="20">
        <v>863643</v>
      </c>
      <c r="I11" s="22">
        <v>576257</v>
      </c>
      <c r="J11" s="23">
        <v>572450</v>
      </c>
      <c r="K11" s="19">
        <v>612522</v>
      </c>
      <c r="L11" s="20">
        <v>655398</v>
      </c>
    </row>
    <row r="12" spans="1:12" ht="13.5">
      <c r="A12" s="29" t="s">
        <v>26</v>
      </c>
      <c r="B12" s="30"/>
      <c r="C12" s="31">
        <f>SUM(C6:C11)</f>
        <v>23439006</v>
      </c>
      <c r="D12" s="31">
        <f aca="true" t="shared" si="0" ref="D12:L12">SUM(D6:D11)</f>
        <v>13294088</v>
      </c>
      <c r="E12" s="32">
        <f t="shared" si="0"/>
        <v>14670587</v>
      </c>
      <c r="F12" s="33">
        <f t="shared" si="0"/>
        <v>-7304972</v>
      </c>
      <c r="G12" s="31">
        <f t="shared" si="0"/>
        <v>17233146</v>
      </c>
      <c r="H12" s="32">
        <f t="shared" si="0"/>
        <v>209202283</v>
      </c>
      <c r="I12" s="34">
        <f t="shared" si="0"/>
        <v>15210557</v>
      </c>
      <c r="J12" s="35">
        <f t="shared" si="0"/>
        <v>186425870</v>
      </c>
      <c r="K12" s="31">
        <f t="shared" si="0"/>
        <v>199054071</v>
      </c>
      <c r="L12" s="32">
        <f t="shared" si="0"/>
        <v>210568683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17961416</v>
      </c>
      <c r="D17" s="19">
        <v>17535101</v>
      </c>
      <c r="E17" s="20">
        <v>17110064</v>
      </c>
      <c r="F17" s="21">
        <v>17411856</v>
      </c>
      <c r="G17" s="19">
        <v>17411856</v>
      </c>
      <c r="H17" s="20">
        <v>17110063</v>
      </c>
      <c r="I17" s="22">
        <v>16685118</v>
      </c>
      <c r="J17" s="23">
        <v>18456567</v>
      </c>
      <c r="K17" s="19">
        <v>19563961</v>
      </c>
      <c r="L17" s="20">
        <v>20737799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623071682</v>
      </c>
      <c r="D19" s="19">
        <v>628449623</v>
      </c>
      <c r="E19" s="20">
        <v>636011124</v>
      </c>
      <c r="F19" s="21">
        <v>644693523</v>
      </c>
      <c r="G19" s="19">
        <v>644693523</v>
      </c>
      <c r="H19" s="20">
        <v>672134419</v>
      </c>
      <c r="I19" s="22">
        <v>683952713</v>
      </c>
      <c r="J19" s="23">
        <v>746559379</v>
      </c>
      <c r="K19" s="19">
        <v>806923379</v>
      </c>
      <c r="L19" s="20">
        <v>850357378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>
        <v>496662</v>
      </c>
      <c r="D23" s="19">
        <v>492847</v>
      </c>
      <c r="E23" s="20">
        <v>490583</v>
      </c>
      <c r="F23" s="25"/>
      <c r="G23" s="26"/>
      <c r="H23" s="27"/>
      <c r="I23" s="21">
        <v>487217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641529760</v>
      </c>
      <c r="D24" s="38">
        <f aca="true" t="shared" si="1" ref="D24:L24">SUM(D15:D23)</f>
        <v>646477571</v>
      </c>
      <c r="E24" s="39">
        <f t="shared" si="1"/>
        <v>653611771</v>
      </c>
      <c r="F24" s="40">
        <f t="shared" si="1"/>
        <v>662105379</v>
      </c>
      <c r="G24" s="38">
        <f t="shared" si="1"/>
        <v>662105379</v>
      </c>
      <c r="H24" s="39">
        <f t="shared" si="1"/>
        <v>689244482</v>
      </c>
      <c r="I24" s="41">
        <f t="shared" si="1"/>
        <v>701125048</v>
      </c>
      <c r="J24" s="42">
        <f t="shared" si="1"/>
        <v>765015946</v>
      </c>
      <c r="K24" s="38">
        <f t="shared" si="1"/>
        <v>826487340</v>
      </c>
      <c r="L24" s="39">
        <f t="shared" si="1"/>
        <v>871095177</v>
      </c>
    </row>
    <row r="25" spans="1:12" ht="13.5">
      <c r="A25" s="29" t="s">
        <v>39</v>
      </c>
      <c r="B25" s="30"/>
      <c r="C25" s="31">
        <f>+C12+C24</f>
        <v>664968766</v>
      </c>
      <c r="D25" s="31">
        <f aca="true" t="shared" si="2" ref="D25:L25">+D12+D24</f>
        <v>659771659</v>
      </c>
      <c r="E25" s="32">
        <f t="shared" si="2"/>
        <v>668282358</v>
      </c>
      <c r="F25" s="33">
        <f t="shared" si="2"/>
        <v>654800407</v>
      </c>
      <c r="G25" s="31">
        <f t="shared" si="2"/>
        <v>679338525</v>
      </c>
      <c r="H25" s="32">
        <f t="shared" si="2"/>
        <v>898446765</v>
      </c>
      <c r="I25" s="34">
        <f t="shared" si="2"/>
        <v>716335605</v>
      </c>
      <c r="J25" s="35">
        <f t="shared" si="2"/>
        <v>951441816</v>
      </c>
      <c r="K25" s="31">
        <f t="shared" si="2"/>
        <v>1025541411</v>
      </c>
      <c r="L25" s="32">
        <f t="shared" si="2"/>
        <v>1081663860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>
        <v>28763556</v>
      </c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1331743</v>
      </c>
      <c r="D30" s="19"/>
      <c r="E30" s="20"/>
      <c r="F30" s="21">
        <v>64172</v>
      </c>
      <c r="G30" s="19">
        <v>64172</v>
      </c>
      <c r="H30" s="20"/>
      <c r="I30" s="22"/>
      <c r="J30" s="23">
        <v>68022</v>
      </c>
      <c r="K30" s="19">
        <v>72104</v>
      </c>
      <c r="L30" s="20">
        <v>76430</v>
      </c>
    </row>
    <row r="31" spans="1:12" ht="13.5">
      <c r="A31" s="24" t="s">
        <v>45</v>
      </c>
      <c r="B31" s="18"/>
      <c r="C31" s="19">
        <v>233374</v>
      </c>
      <c r="D31" s="19">
        <v>241721</v>
      </c>
      <c r="E31" s="20">
        <v>240269</v>
      </c>
      <c r="F31" s="21">
        <v>879436</v>
      </c>
      <c r="G31" s="19">
        <v>879436</v>
      </c>
      <c r="H31" s="20">
        <v>240915</v>
      </c>
      <c r="I31" s="22">
        <v>238982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105987237</v>
      </c>
      <c r="D32" s="19">
        <v>104292219</v>
      </c>
      <c r="E32" s="20">
        <v>133602649</v>
      </c>
      <c r="F32" s="21"/>
      <c r="G32" s="19"/>
      <c r="H32" s="20">
        <v>191354003</v>
      </c>
      <c r="I32" s="22">
        <v>187869098</v>
      </c>
      <c r="J32" s="23">
        <v>117750000</v>
      </c>
      <c r="K32" s="19">
        <v>124815000</v>
      </c>
      <c r="L32" s="20">
        <v>132303900</v>
      </c>
    </row>
    <row r="33" spans="1:12" ht="13.5">
      <c r="A33" s="24" t="s">
        <v>47</v>
      </c>
      <c r="B33" s="18"/>
      <c r="C33" s="19">
        <v>567322</v>
      </c>
      <c r="D33" s="19">
        <v>792687</v>
      </c>
      <c r="E33" s="20">
        <v>729402</v>
      </c>
      <c r="F33" s="21"/>
      <c r="G33" s="19"/>
      <c r="H33" s="20">
        <v>155336741</v>
      </c>
      <c r="I33" s="22">
        <v>9478594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108119676</v>
      </c>
      <c r="D34" s="31">
        <f aca="true" t="shared" si="3" ref="D34:L34">SUM(D29:D33)</f>
        <v>105326627</v>
      </c>
      <c r="E34" s="32">
        <f t="shared" si="3"/>
        <v>134572320</v>
      </c>
      <c r="F34" s="33">
        <f t="shared" si="3"/>
        <v>943608</v>
      </c>
      <c r="G34" s="31">
        <f t="shared" si="3"/>
        <v>943608</v>
      </c>
      <c r="H34" s="32">
        <f t="shared" si="3"/>
        <v>375695215</v>
      </c>
      <c r="I34" s="34">
        <f t="shared" si="3"/>
        <v>197586674</v>
      </c>
      <c r="J34" s="35">
        <f t="shared" si="3"/>
        <v>117818022</v>
      </c>
      <c r="K34" s="31">
        <f t="shared" si="3"/>
        <v>124887104</v>
      </c>
      <c r="L34" s="32">
        <f t="shared" si="3"/>
        <v>132380330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3150357</v>
      </c>
      <c r="D37" s="19">
        <v>1841086</v>
      </c>
      <c r="E37" s="20">
        <v>799051</v>
      </c>
      <c r="F37" s="21">
        <v>2591222</v>
      </c>
      <c r="G37" s="19">
        <v>2591222</v>
      </c>
      <c r="H37" s="20">
        <v>1070743</v>
      </c>
      <c r="I37" s="22">
        <v>326009</v>
      </c>
      <c r="J37" s="23">
        <v>2746695</v>
      </c>
      <c r="K37" s="19">
        <v>2911497</v>
      </c>
      <c r="L37" s="20">
        <v>3086187</v>
      </c>
    </row>
    <row r="38" spans="1:12" ht="13.5">
      <c r="A38" s="24" t="s">
        <v>47</v>
      </c>
      <c r="B38" s="18"/>
      <c r="C38" s="19">
        <v>16088134</v>
      </c>
      <c r="D38" s="19">
        <v>54556780</v>
      </c>
      <c r="E38" s="20">
        <v>62002498</v>
      </c>
      <c r="F38" s="21">
        <v>29224993</v>
      </c>
      <c r="G38" s="19">
        <v>29224993</v>
      </c>
      <c r="H38" s="20">
        <v>62731900</v>
      </c>
      <c r="I38" s="22">
        <v>70546935</v>
      </c>
      <c r="J38" s="23">
        <v>30978493</v>
      </c>
      <c r="K38" s="19">
        <v>32837202</v>
      </c>
      <c r="L38" s="20">
        <v>34807434</v>
      </c>
    </row>
    <row r="39" spans="1:12" ht="13.5">
      <c r="A39" s="29" t="s">
        <v>50</v>
      </c>
      <c r="B39" s="37"/>
      <c r="C39" s="31">
        <f>SUM(C37:C38)</f>
        <v>19238491</v>
      </c>
      <c r="D39" s="38">
        <f aca="true" t="shared" si="4" ref="D39:L39">SUM(D37:D38)</f>
        <v>56397866</v>
      </c>
      <c r="E39" s="39">
        <f t="shared" si="4"/>
        <v>62801549</v>
      </c>
      <c r="F39" s="40">
        <f t="shared" si="4"/>
        <v>31816215</v>
      </c>
      <c r="G39" s="38">
        <f t="shared" si="4"/>
        <v>31816215</v>
      </c>
      <c r="H39" s="39">
        <f t="shared" si="4"/>
        <v>63802643</v>
      </c>
      <c r="I39" s="40">
        <f t="shared" si="4"/>
        <v>70872944</v>
      </c>
      <c r="J39" s="42">
        <f t="shared" si="4"/>
        <v>33725188</v>
      </c>
      <c r="K39" s="38">
        <f t="shared" si="4"/>
        <v>35748699</v>
      </c>
      <c r="L39" s="39">
        <f t="shared" si="4"/>
        <v>37893621</v>
      </c>
    </row>
    <row r="40" spans="1:12" ht="13.5">
      <c r="A40" s="29" t="s">
        <v>51</v>
      </c>
      <c r="B40" s="30"/>
      <c r="C40" s="31">
        <f>+C34+C39</f>
        <v>127358167</v>
      </c>
      <c r="D40" s="31">
        <f aca="true" t="shared" si="5" ref="D40:L40">+D34+D39</f>
        <v>161724493</v>
      </c>
      <c r="E40" s="32">
        <f t="shared" si="5"/>
        <v>197373869</v>
      </c>
      <c r="F40" s="33">
        <f t="shared" si="5"/>
        <v>32759823</v>
      </c>
      <c r="G40" s="31">
        <f t="shared" si="5"/>
        <v>32759823</v>
      </c>
      <c r="H40" s="32">
        <f t="shared" si="5"/>
        <v>439497858</v>
      </c>
      <c r="I40" s="34">
        <f t="shared" si="5"/>
        <v>268459618</v>
      </c>
      <c r="J40" s="35">
        <f t="shared" si="5"/>
        <v>151543210</v>
      </c>
      <c r="K40" s="31">
        <f t="shared" si="5"/>
        <v>160635803</v>
      </c>
      <c r="L40" s="32">
        <f t="shared" si="5"/>
        <v>170273951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537610599</v>
      </c>
      <c r="D42" s="46">
        <f aca="true" t="shared" si="6" ref="D42:L42">+D25-D40</f>
        <v>498047166</v>
      </c>
      <c r="E42" s="47">
        <f t="shared" si="6"/>
        <v>470908489</v>
      </c>
      <c r="F42" s="48">
        <f t="shared" si="6"/>
        <v>622040584</v>
      </c>
      <c r="G42" s="46">
        <f t="shared" si="6"/>
        <v>646578702</v>
      </c>
      <c r="H42" s="47">
        <f t="shared" si="6"/>
        <v>458948907</v>
      </c>
      <c r="I42" s="49">
        <f t="shared" si="6"/>
        <v>447875987</v>
      </c>
      <c r="J42" s="50">
        <f t="shared" si="6"/>
        <v>799898606</v>
      </c>
      <c r="K42" s="46">
        <f t="shared" si="6"/>
        <v>864905608</v>
      </c>
      <c r="L42" s="47">
        <f t="shared" si="6"/>
        <v>911389909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537610599</v>
      </c>
      <c r="D45" s="19">
        <v>498047166</v>
      </c>
      <c r="E45" s="20">
        <v>470908489</v>
      </c>
      <c r="F45" s="21">
        <v>622040584</v>
      </c>
      <c r="G45" s="19">
        <v>646578701</v>
      </c>
      <c r="H45" s="20">
        <v>458948907</v>
      </c>
      <c r="I45" s="22">
        <v>447875987</v>
      </c>
      <c r="J45" s="23">
        <v>799898606</v>
      </c>
      <c r="K45" s="19">
        <v>864905608</v>
      </c>
      <c r="L45" s="20">
        <v>911389909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537610599</v>
      </c>
      <c r="D48" s="53">
        <f aca="true" t="shared" si="7" ref="D48:L48">SUM(D45:D47)</f>
        <v>498047166</v>
      </c>
      <c r="E48" s="54">
        <f t="shared" si="7"/>
        <v>470908489</v>
      </c>
      <c r="F48" s="55">
        <f t="shared" si="7"/>
        <v>622040584</v>
      </c>
      <c r="G48" s="53">
        <f t="shared" si="7"/>
        <v>646578701</v>
      </c>
      <c r="H48" s="54">
        <f t="shared" si="7"/>
        <v>458948907</v>
      </c>
      <c r="I48" s="56">
        <f t="shared" si="7"/>
        <v>447875987</v>
      </c>
      <c r="J48" s="57">
        <f t="shared" si="7"/>
        <v>799898606</v>
      </c>
      <c r="K48" s="53">
        <f t="shared" si="7"/>
        <v>864905608</v>
      </c>
      <c r="L48" s="54">
        <f t="shared" si="7"/>
        <v>911389909</v>
      </c>
    </row>
    <row r="49" spans="1:12" ht="13.5">
      <c r="A49" s="58" t="s">
        <v>82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7339375</v>
      </c>
      <c r="D6" s="19">
        <v>7197621</v>
      </c>
      <c r="E6" s="20">
        <v>986753</v>
      </c>
      <c r="F6" s="21">
        <v>100000</v>
      </c>
      <c r="G6" s="19">
        <v>100000</v>
      </c>
      <c r="H6" s="20">
        <v>-12758208</v>
      </c>
      <c r="I6" s="22">
        <v>1307237</v>
      </c>
      <c r="J6" s="23">
        <v>100000</v>
      </c>
      <c r="K6" s="19">
        <v>105700</v>
      </c>
      <c r="L6" s="20">
        <v>111619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7271000</v>
      </c>
      <c r="G7" s="19">
        <v>7271000</v>
      </c>
      <c r="H7" s="20">
        <v>15373958</v>
      </c>
      <c r="I7" s="22"/>
      <c r="J7" s="23">
        <v>100000</v>
      </c>
      <c r="K7" s="19">
        <v>105700</v>
      </c>
      <c r="L7" s="20">
        <v>111619</v>
      </c>
    </row>
    <row r="8" spans="1:12" ht="13.5">
      <c r="A8" s="24" t="s">
        <v>21</v>
      </c>
      <c r="B8" s="18" t="s">
        <v>20</v>
      </c>
      <c r="C8" s="19">
        <v>2381087</v>
      </c>
      <c r="D8" s="19">
        <v>42139719</v>
      </c>
      <c r="E8" s="20">
        <v>75044904</v>
      </c>
      <c r="F8" s="21">
        <v>315386239</v>
      </c>
      <c r="G8" s="19">
        <v>315386239</v>
      </c>
      <c r="H8" s="20">
        <v>162520744</v>
      </c>
      <c r="I8" s="22">
        <v>111970698</v>
      </c>
      <c r="J8" s="23">
        <v>114220386</v>
      </c>
      <c r="K8" s="19">
        <v>120730949</v>
      </c>
      <c r="L8" s="20">
        <v>127491882</v>
      </c>
    </row>
    <row r="9" spans="1:12" ht="13.5">
      <c r="A9" s="24" t="s">
        <v>22</v>
      </c>
      <c r="B9" s="18"/>
      <c r="C9" s="19">
        <v>46047449</v>
      </c>
      <c r="D9" s="19">
        <v>5892808</v>
      </c>
      <c r="E9" s="20">
        <v>10939750</v>
      </c>
      <c r="F9" s="21">
        <v>5000000</v>
      </c>
      <c r="G9" s="19">
        <v>5000000</v>
      </c>
      <c r="H9" s="20">
        <v>1354158</v>
      </c>
      <c r="I9" s="22">
        <v>24033481</v>
      </c>
      <c r="J9" s="23">
        <v>5000000</v>
      </c>
      <c r="K9" s="19">
        <v>5285000</v>
      </c>
      <c r="L9" s="20">
        <v>5580960</v>
      </c>
    </row>
    <row r="10" spans="1:12" ht="13.5">
      <c r="A10" s="24" t="s">
        <v>23</v>
      </c>
      <c r="B10" s="18"/>
      <c r="C10" s="19">
        <v>5956</v>
      </c>
      <c r="D10" s="19">
        <v>6010</v>
      </c>
      <c r="E10" s="20">
        <v>6096</v>
      </c>
      <c r="F10" s="25">
        <v>6000</v>
      </c>
      <c r="G10" s="26">
        <v>6000</v>
      </c>
      <c r="H10" s="27"/>
      <c r="I10" s="22">
        <v>6137</v>
      </c>
      <c r="J10" s="28">
        <v>6000</v>
      </c>
      <c r="K10" s="26">
        <v>6342</v>
      </c>
      <c r="L10" s="27">
        <v>6697</v>
      </c>
    </row>
    <row r="11" spans="1:12" ht="13.5">
      <c r="A11" s="24" t="s">
        <v>24</v>
      </c>
      <c r="B11" s="18" t="s">
        <v>25</v>
      </c>
      <c r="C11" s="19">
        <v>702360</v>
      </c>
      <c r="D11" s="19">
        <v>4069303</v>
      </c>
      <c r="E11" s="20">
        <v>38367628</v>
      </c>
      <c r="F11" s="21"/>
      <c r="G11" s="19"/>
      <c r="H11" s="20">
        <v>3896260</v>
      </c>
      <c r="I11" s="22">
        <v>37846081</v>
      </c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56476227</v>
      </c>
      <c r="D12" s="31">
        <f aca="true" t="shared" si="0" ref="D12:L12">SUM(D6:D11)</f>
        <v>59305461</v>
      </c>
      <c r="E12" s="32">
        <f t="shared" si="0"/>
        <v>125345131</v>
      </c>
      <c r="F12" s="33">
        <f t="shared" si="0"/>
        <v>327763239</v>
      </c>
      <c r="G12" s="31">
        <f t="shared" si="0"/>
        <v>327763239</v>
      </c>
      <c r="H12" s="32">
        <f t="shared" si="0"/>
        <v>170386912</v>
      </c>
      <c r="I12" s="34">
        <f t="shared" si="0"/>
        <v>175163634</v>
      </c>
      <c r="J12" s="35">
        <f t="shared" si="0"/>
        <v>119426386</v>
      </c>
      <c r="K12" s="31">
        <f t="shared" si="0"/>
        <v>126233691</v>
      </c>
      <c r="L12" s="32">
        <f t="shared" si="0"/>
        <v>133302777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202580</v>
      </c>
      <c r="D15" s="19">
        <v>196571</v>
      </c>
      <c r="E15" s="20">
        <v>511870</v>
      </c>
      <c r="F15" s="21">
        <v>200000</v>
      </c>
      <c r="G15" s="19">
        <v>200000</v>
      </c>
      <c r="H15" s="20"/>
      <c r="I15" s="22">
        <v>532407</v>
      </c>
      <c r="J15" s="23">
        <v>200000</v>
      </c>
      <c r="K15" s="19">
        <v>211400</v>
      </c>
      <c r="L15" s="20">
        <v>223238</v>
      </c>
    </row>
    <row r="16" spans="1:12" ht="13.5">
      <c r="A16" s="24" t="s">
        <v>29</v>
      </c>
      <c r="B16" s="18"/>
      <c r="C16" s="19">
        <v>1213339</v>
      </c>
      <c r="D16" s="19"/>
      <c r="E16" s="20"/>
      <c r="F16" s="25">
        <v>1300000</v>
      </c>
      <c r="G16" s="26">
        <v>1300000</v>
      </c>
      <c r="H16" s="27">
        <v>1462452</v>
      </c>
      <c r="I16" s="22"/>
      <c r="J16" s="28">
        <v>1462452</v>
      </c>
      <c r="K16" s="26">
        <v>1545812</v>
      </c>
      <c r="L16" s="27">
        <v>1632377</v>
      </c>
    </row>
    <row r="17" spans="1:12" ht="13.5">
      <c r="A17" s="24" t="s">
        <v>30</v>
      </c>
      <c r="B17" s="18"/>
      <c r="C17" s="19">
        <v>30168793</v>
      </c>
      <c r="D17" s="19">
        <v>53027783</v>
      </c>
      <c r="E17" s="20">
        <v>112448145</v>
      </c>
      <c r="F17" s="21"/>
      <c r="G17" s="19"/>
      <c r="H17" s="20">
        <v>62573405</v>
      </c>
      <c r="I17" s="22">
        <v>112448145</v>
      </c>
      <c r="J17" s="23">
        <v>62573405</v>
      </c>
      <c r="K17" s="19">
        <v>66140089</v>
      </c>
      <c r="L17" s="20">
        <v>69843934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725260319</v>
      </c>
      <c r="D19" s="19">
        <v>1015130840</v>
      </c>
      <c r="E19" s="20">
        <v>934658366</v>
      </c>
      <c r="F19" s="21">
        <v>1336083879</v>
      </c>
      <c r="G19" s="19">
        <v>1336083879</v>
      </c>
      <c r="H19" s="20">
        <v>1042425705</v>
      </c>
      <c r="I19" s="22">
        <v>934471334</v>
      </c>
      <c r="J19" s="23">
        <v>1068767885</v>
      </c>
      <c r="K19" s="19">
        <v>1129539301</v>
      </c>
      <c r="L19" s="20">
        <v>1182921656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/>
      <c r="D23" s="19">
        <v>1391845</v>
      </c>
      <c r="E23" s="20">
        <v>1043669</v>
      </c>
      <c r="F23" s="25"/>
      <c r="G23" s="26"/>
      <c r="H23" s="27"/>
      <c r="I23" s="21">
        <v>1010401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756845031</v>
      </c>
      <c r="D24" s="38">
        <f aca="true" t="shared" si="1" ref="D24:L24">SUM(D15:D23)</f>
        <v>1069747039</v>
      </c>
      <c r="E24" s="39">
        <f t="shared" si="1"/>
        <v>1048662050</v>
      </c>
      <c r="F24" s="40">
        <f t="shared" si="1"/>
        <v>1337583879</v>
      </c>
      <c r="G24" s="38">
        <f t="shared" si="1"/>
        <v>1337583879</v>
      </c>
      <c r="H24" s="39">
        <f t="shared" si="1"/>
        <v>1106461562</v>
      </c>
      <c r="I24" s="41">
        <f t="shared" si="1"/>
        <v>1048462287</v>
      </c>
      <c r="J24" s="42">
        <f t="shared" si="1"/>
        <v>1133003742</v>
      </c>
      <c r="K24" s="38">
        <f t="shared" si="1"/>
        <v>1197436602</v>
      </c>
      <c r="L24" s="39">
        <f t="shared" si="1"/>
        <v>1254621205</v>
      </c>
    </row>
    <row r="25" spans="1:12" ht="13.5">
      <c r="A25" s="29" t="s">
        <v>39</v>
      </c>
      <c r="B25" s="30"/>
      <c r="C25" s="31">
        <f>+C12+C24</f>
        <v>813321258</v>
      </c>
      <c r="D25" s="31">
        <f aca="true" t="shared" si="2" ref="D25:L25">+D12+D24</f>
        <v>1129052500</v>
      </c>
      <c r="E25" s="32">
        <f t="shared" si="2"/>
        <v>1174007181</v>
      </c>
      <c r="F25" s="33">
        <f t="shared" si="2"/>
        <v>1665347118</v>
      </c>
      <c r="G25" s="31">
        <f t="shared" si="2"/>
        <v>1665347118</v>
      </c>
      <c r="H25" s="32">
        <f t="shared" si="2"/>
        <v>1276848474</v>
      </c>
      <c r="I25" s="34">
        <f t="shared" si="2"/>
        <v>1223625921</v>
      </c>
      <c r="J25" s="35">
        <f t="shared" si="2"/>
        <v>1252430128</v>
      </c>
      <c r="K25" s="31">
        <f t="shared" si="2"/>
        <v>1323670293</v>
      </c>
      <c r="L25" s="32">
        <f t="shared" si="2"/>
        <v>1387923982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>
        <v>119958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1100707</v>
      </c>
      <c r="D30" s="19">
        <v>2360920</v>
      </c>
      <c r="E30" s="20">
        <v>1880619</v>
      </c>
      <c r="F30" s="21">
        <v>1500000</v>
      </c>
      <c r="G30" s="19">
        <v>1500000</v>
      </c>
      <c r="H30" s="20"/>
      <c r="I30" s="22">
        <v>1509404</v>
      </c>
      <c r="J30" s="23">
        <v>940310</v>
      </c>
      <c r="K30" s="19">
        <v>993908</v>
      </c>
      <c r="L30" s="20">
        <v>1049566</v>
      </c>
    </row>
    <row r="31" spans="1:12" ht="13.5">
      <c r="A31" s="24" t="s">
        <v>45</v>
      </c>
      <c r="B31" s="18"/>
      <c r="C31" s="19"/>
      <c r="D31" s="19">
        <v>1342976</v>
      </c>
      <c r="E31" s="20">
        <v>1438662</v>
      </c>
      <c r="F31" s="21"/>
      <c r="G31" s="19"/>
      <c r="H31" s="20">
        <v>1573071</v>
      </c>
      <c r="I31" s="22">
        <v>1582433</v>
      </c>
      <c r="J31" s="23">
        <v>1688662</v>
      </c>
      <c r="K31" s="19">
        <v>1784916</v>
      </c>
      <c r="L31" s="20">
        <v>1884871</v>
      </c>
    </row>
    <row r="32" spans="1:12" ht="13.5">
      <c r="A32" s="24" t="s">
        <v>46</v>
      </c>
      <c r="B32" s="18" t="s">
        <v>44</v>
      </c>
      <c r="C32" s="19">
        <v>74095229</v>
      </c>
      <c r="D32" s="19">
        <v>86656159</v>
      </c>
      <c r="E32" s="20">
        <v>117716891</v>
      </c>
      <c r="F32" s="21">
        <v>44350000</v>
      </c>
      <c r="G32" s="19">
        <v>44350000</v>
      </c>
      <c r="H32" s="20">
        <v>174075888</v>
      </c>
      <c r="I32" s="22">
        <v>167148214</v>
      </c>
      <c r="J32" s="23">
        <v>71663413</v>
      </c>
      <c r="K32" s="19">
        <v>75748228</v>
      </c>
      <c r="L32" s="20">
        <v>79990129</v>
      </c>
    </row>
    <row r="33" spans="1:12" ht="13.5">
      <c r="A33" s="24" t="s">
        <v>47</v>
      </c>
      <c r="B33" s="18"/>
      <c r="C33" s="19"/>
      <c r="D33" s="19">
        <v>6770670</v>
      </c>
      <c r="E33" s="20"/>
      <c r="F33" s="21">
        <v>797996</v>
      </c>
      <c r="G33" s="19">
        <v>797996</v>
      </c>
      <c r="H33" s="20">
        <v>13372341</v>
      </c>
      <c r="I33" s="22">
        <v>970759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75195936</v>
      </c>
      <c r="D34" s="31">
        <f aca="true" t="shared" si="3" ref="D34:L34">SUM(D29:D33)</f>
        <v>97130725</v>
      </c>
      <c r="E34" s="32">
        <f t="shared" si="3"/>
        <v>121036172</v>
      </c>
      <c r="F34" s="33">
        <f t="shared" si="3"/>
        <v>46647996</v>
      </c>
      <c r="G34" s="31">
        <f t="shared" si="3"/>
        <v>46647996</v>
      </c>
      <c r="H34" s="32">
        <f t="shared" si="3"/>
        <v>189021300</v>
      </c>
      <c r="I34" s="34">
        <f t="shared" si="3"/>
        <v>171330768</v>
      </c>
      <c r="J34" s="35">
        <f t="shared" si="3"/>
        <v>74292385</v>
      </c>
      <c r="K34" s="31">
        <f t="shared" si="3"/>
        <v>78527052</v>
      </c>
      <c r="L34" s="32">
        <f t="shared" si="3"/>
        <v>82924566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5023518</v>
      </c>
      <c r="D37" s="19">
        <v>3925642</v>
      </c>
      <c r="E37" s="20">
        <v>4407933</v>
      </c>
      <c r="F37" s="21">
        <v>4786562</v>
      </c>
      <c r="G37" s="19">
        <v>4786562</v>
      </c>
      <c r="H37" s="20">
        <v>5814015</v>
      </c>
      <c r="I37" s="22">
        <v>4394501</v>
      </c>
      <c r="J37" s="23">
        <v>5804965</v>
      </c>
      <c r="K37" s="19">
        <v>6135848</v>
      </c>
      <c r="L37" s="20">
        <v>6479455</v>
      </c>
    </row>
    <row r="38" spans="1:12" ht="13.5">
      <c r="A38" s="24" t="s">
        <v>47</v>
      </c>
      <c r="B38" s="18"/>
      <c r="C38" s="19">
        <v>42049500</v>
      </c>
      <c r="D38" s="19">
        <v>44651925</v>
      </c>
      <c r="E38" s="20">
        <v>40352535</v>
      </c>
      <c r="F38" s="21">
        <v>44000000</v>
      </c>
      <c r="G38" s="19">
        <v>44000000</v>
      </c>
      <c r="H38" s="20">
        <v>25172000</v>
      </c>
      <c r="I38" s="22">
        <v>44192428</v>
      </c>
      <c r="J38" s="23">
        <v>1430837</v>
      </c>
      <c r="K38" s="19">
        <v>1512395</v>
      </c>
      <c r="L38" s="20">
        <v>1597089</v>
      </c>
    </row>
    <row r="39" spans="1:12" ht="13.5">
      <c r="A39" s="29" t="s">
        <v>50</v>
      </c>
      <c r="B39" s="37"/>
      <c r="C39" s="31">
        <f>SUM(C37:C38)</f>
        <v>47073018</v>
      </c>
      <c r="D39" s="38">
        <f aca="true" t="shared" si="4" ref="D39:L39">SUM(D37:D38)</f>
        <v>48577567</v>
      </c>
      <c r="E39" s="39">
        <f t="shared" si="4"/>
        <v>44760468</v>
      </c>
      <c r="F39" s="40">
        <f t="shared" si="4"/>
        <v>48786562</v>
      </c>
      <c r="G39" s="38">
        <f t="shared" si="4"/>
        <v>48786562</v>
      </c>
      <c r="H39" s="39">
        <f t="shared" si="4"/>
        <v>30986015</v>
      </c>
      <c r="I39" s="40">
        <f t="shared" si="4"/>
        <v>48586929</v>
      </c>
      <c r="J39" s="42">
        <f t="shared" si="4"/>
        <v>7235802</v>
      </c>
      <c r="K39" s="38">
        <f t="shared" si="4"/>
        <v>7648243</v>
      </c>
      <c r="L39" s="39">
        <f t="shared" si="4"/>
        <v>8076544</v>
      </c>
    </row>
    <row r="40" spans="1:12" ht="13.5">
      <c r="A40" s="29" t="s">
        <v>51</v>
      </c>
      <c r="B40" s="30"/>
      <c r="C40" s="31">
        <f>+C34+C39</f>
        <v>122268954</v>
      </c>
      <c r="D40" s="31">
        <f aca="true" t="shared" si="5" ref="D40:L40">+D34+D39</f>
        <v>145708292</v>
      </c>
      <c r="E40" s="32">
        <f t="shared" si="5"/>
        <v>165796640</v>
      </c>
      <c r="F40" s="33">
        <f t="shared" si="5"/>
        <v>95434558</v>
      </c>
      <c r="G40" s="31">
        <f t="shared" si="5"/>
        <v>95434558</v>
      </c>
      <c r="H40" s="32">
        <f t="shared" si="5"/>
        <v>220007315</v>
      </c>
      <c r="I40" s="34">
        <f t="shared" si="5"/>
        <v>219917697</v>
      </c>
      <c r="J40" s="35">
        <f t="shared" si="5"/>
        <v>81528187</v>
      </c>
      <c r="K40" s="31">
        <f t="shared" si="5"/>
        <v>86175295</v>
      </c>
      <c r="L40" s="32">
        <f t="shared" si="5"/>
        <v>91001110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691052304</v>
      </c>
      <c r="D42" s="46">
        <f aca="true" t="shared" si="6" ref="D42:L42">+D25-D40</f>
        <v>983344208</v>
      </c>
      <c r="E42" s="47">
        <f t="shared" si="6"/>
        <v>1008210541</v>
      </c>
      <c r="F42" s="48">
        <f t="shared" si="6"/>
        <v>1569912560</v>
      </c>
      <c r="G42" s="46">
        <f t="shared" si="6"/>
        <v>1569912560</v>
      </c>
      <c r="H42" s="47">
        <f t="shared" si="6"/>
        <v>1056841159</v>
      </c>
      <c r="I42" s="49">
        <f t="shared" si="6"/>
        <v>1003708224</v>
      </c>
      <c r="J42" s="50">
        <f t="shared" si="6"/>
        <v>1170901941</v>
      </c>
      <c r="K42" s="46">
        <f t="shared" si="6"/>
        <v>1237494998</v>
      </c>
      <c r="L42" s="47">
        <f t="shared" si="6"/>
        <v>1296922872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691052304</v>
      </c>
      <c r="D45" s="19">
        <v>983344208</v>
      </c>
      <c r="E45" s="20">
        <v>1008210541</v>
      </c>
      <c r="F45" s="21">
        <v>1569912560</v>
      </c>
      <c r="G45" s="19">
        <v>1569912560</v>
      </c>
      <c r="H45" s="20">
        <v>1056841159</v>
      </c>
      <c r="I45" s="22">
        <v>1003708224</v>
      </c>
      <c r="J45" s="23">
        <v>1170901941</v>
      </c>
      <c r="K45" s="19">
        <v>1237494998</v>
      </c>
      <c r="L45" s="20">
        <v>1296922872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691052304</v>
      </c>
      <c r="D48" s="53">
        <f aca="true" t="shared" si="7" ref="D48:L48">SUM(D45:D47)</f>
        <v>983344208</v>
      </c>
      <c r="E48" s="54">
        <f t="shared" si="7"/>
        <v>1008210541</v>
      </c>
      <c r="F48" s="55">
        <f t="shared" si="7"/>
        <v>1569912560</v>
      </c>
      <c r="G48" s="53">
        <f t="shared" si="7"/>
        <v>1569912560</v>
      </c>
      <c r="H48" s="54">
        <f t="shared" si="7"/>
        <v>1056841159</v>
      </c>
      <c r="I48" s="56">
        <f t="shared" si="7"/>
        <v>1003708224</v>
      </c>
      <c r="J48" s="57">
        <f t="shared" si="7"/>
        <v>1170901941</v>
      </c>
      <c r="K48" s="53">
        <f t="shared" si="7"/>
        <v>1237494998</v>
      </c>
      <c r="L48" s="54">
        <f t="shared" si="7"/>
        <v>1296922872</v>
      </c>
    </row>
    <row r="49" spans="1:12" ht="13.5">
      <c r="A49" s="58" t="s">
        <v>82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2591555</v>
      </c>
      <c r="D6" s="19">
        <v>6516365</v>
      </c>
      <c r="E6" s="20">
        <v>737869</v>
      </c>
      <c r="F6" s="21">
        <v>1798000</v>
      </c>
      <c r="G6" s="19">
        <v>1798000</v>
      </c>
      <c r="H6" s="20">
        <v>207768</v>
      </c>
      <c r="I6" s="22">
        <v>249450</v>
      </c>
      <c r="J6" s="23">
        <v>502342</v>
      </c>
      <c r="K6" s="19"/>
      <c r="L6" s="20"/>
    </row>
    <row r="7" spans="1:12" ht="13.5">
      <c r="A7" s="24" t="s">
        <v>19</v>
      </c>
      <c r="B7" s="18" t="s">
        <v>20</v>
      </c>
      <c r="C7" s="19">
        <v>24607920</v>
      </c>
      <c r="D7" s="19"/>
      <c r="E7" s="20"/>
      <c r="F7" s="21">
        <v>1215474</v>
      </c>
      <c r="G7" s="19">
        <v>1215474</v>
      </c>
      <c r="H7" s="20">
        <v>41682</v>
      </c>
      <c r="I7" s="22"/>
      <c r="J7" s="23">
        <v>672581</v>
      </c>
      <c r="K7" s="19">
        <v>717644</v>
      </c>
      <c r="L7" s="20">
        <v>765008</v>
      </c>
    </row>
    <row r="8" spans="1:12" ht="13.5">
      <c r="A8" s="24" t="s">
        <v>21</v>
      </c>
      <c r="B8" s="18" t="s">
        <v>20</v>
      </c>
      <c r="C8" s="19">
        <v>7212</v>
      </c>
      <c r="D8" s="19"/>
      <c r="E8" s="20"/>
      <c r="F8" s="21"/>
      <c r="G8" s="19"/>
      <c r="H8" s="20"/>
      <c r="I8" s="22"/>
      <c r="J8" s="23"/>
      <c r="K8" s="19"/>
      <c r="L8" s="20"/>
    </row>
    <row r="9" spans="1:12" ht="13.5">
      <c r="A9" s="24" t="s">
        <v>22</v>
      </c>
      <c r="B9" s="18"/>
      <c r="C9" s="19">
        <v>6250247</v>
      </c>
      <c r="D9" s="19">
        <v>4481286</v>
      </c>
      <c r="E9" s="20">
        <v>2210773</v>
      </c>
      <c r="F9" s="21">
        <v>5139520</v>
      </c>
      <c r="G9" s="19">
        <v>5139520</v>
      </c>
      <c r="H9" s="20">
        <v>2870762</v>
      </c>
      <c r="I9" s="22">
        <v>3665923</v>
      </c>
      <c r="J9" s="23">
        <v>672581</v>
      </c>
      <c r="K9" s="19">
        <v>717644</v>
      </c>
      <c r="L9" s="20">
        <v>765008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33456934</v>
      </c>
      <c r="D12" s="31">
        <f aca="true" t="shared" si="0" ref="D12:L12">SUM(D6:D11)</f>
        <v>10997651</v>
      </c>
      <c r="E12" s="32">
        <f t="shared" si="0"/>
        <v>2948642</v>
      </c>
      <c r="F12" s="33">
        <f t="shared" si="0"/>
        <v>8152994</v>
      </c>
      <c r="G12" s="31">
        <f t="shared" si="0"/>
        <v>8152994</v>
      </c>
      <c r="H12" s="32">
        <f t="shared" si="0"/>
        <v>3120212</v>
      </c>
      <c r="I12" s="34">
        <f t="shared" si="0"/>
        <v>3915373</v>
      </c>
      <c r="J12" s="35">
        <f t="shared" si="0"/>
        <v>1847504</v>
      </c>
      <c r="K12" s="31">
        <f t="shared" si="0"/>
        <v>1435288</v>
      </c>
      <c r="L12" s="32">
        <f t="shared" si="0"/>
        <v>1530016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6927525</v>
      </c>
      <c r="D19" s="19">
        <v>10989620</v>
      </c>
      <c r="E19" s="20">
        <v>9796909</v>
      </c>
      <c r="F19" s="21">
        <v>16931228</v>
      </c>
      <c r="G19" s="19">
        <v>16931228</v>
      </c>
      <c r="H19" s="20"/>
      <c r="I19" s="22">
        <v>9669839</v>
      </c>
      <c r="J19" s="23">
        <v>7780812</v>
      </c>
      <c r="K19" s="19">
        <v>6004303</v>
      </c>
      <c r="L19" s="20">
        <v>5818081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983231</v>
      </c>
      <c r="D22" s="19">
        <v>2938975</v>
      </c>
      <c r="E22" s="20">
        <v>3266741</v>
      </c>
      <c r="F22" s="21">
        <v>3291338</v>
      </c>
      <c r="G22" s="19">
        <v>3291338</v>
      </c>
      <c r="H22" s="20"/>
      <c r="I22" s="22">
        <v>4322358</v>
      </c>
      <c r="J22" s="23">
        <v>3828463</v>
      </c>
      <c r="K22" s="19">
        <v>5333463</v>
      </c>
      <c r="L22" s="20">
        <v>7098463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7910756</v>
      </c>
      <c r="D24" s="38">
        <f aca="true" t="shared" si="1" ref="D24:L24">SUM(D15:D23)</f>
        <v>13928595</v>
      </c>
      <c r="E24" s="39">
        <f t="shared" si="1"/>
        <v>13063650</v>
      </c>
      <c r="F24" s="40">
        <f t="shared" si="1"/>
        <v>20222566</v>
      </c>
      <c r="G24" s="38">
        <f t="shared" si="1"/>
        <v>20222566</v>
      </c>
      <c r="H24" s="39">
        <f t="shared" si="1"/>
        <v>0</v>
      </c>
      <c r="I24" s="41">
        <f t="shared" si="1"/>
        <v>13992197</v>
      </c>
      <c r="J24" s="42">
        <f t="shared" si="1"/>
        <v>11609275</v>
      </c>
      <c r="K24" s="38">
        <f t="shared" si="1"/>
        <v>11337766</v>
      </c>
      <c r="L24" s="39">
        <f t="shared" si="1"/>
        <v>12916544</v>
      </c>
    </row>
    <row r="25" spans="1:12" ht="13.5">
      <c r="A25" s="29" t="s">
        <v>39</v>
      </c>
      <c r="B25" s="30"/>
      <c r="C25" s="31">
        <f>+C12+C24</f>
        <v>41367690</v>
      </c>
      <c r="D25" s="31">
        <f aca="true" t="shared" si="2" ref="D25:L25">+D12+D24</f>
        <v>24926246</v>
      </c>
      <c r="E25" s="32">
        <f t="shared" si="2"/>
        <v>16012292</v>
      </c>
      <c r="F25" s="33">
        <f t="shared" si="2"/>
        <v>28375560</v>
      </c>
      <c r="G25" s="31">
        <f t="shared" si="2"/>
        <v>28375560</v>
      </c>
      <c r="H25" s="32">
        <f t="shared" si="2"/>
        <v>3120212</v>
      </c>
      <c r="I25" s="34">
        <f t="shared" si="2"/>
        <v>17907570</v>
      </c>
      <c r="J25" s="35">
        <f t="shared" si="2"/>
        <v>13456779</v>
      </c>
      <c r="K25" s="31">
        <f t="shared" si="2"/>
        <v>12773054</v>
      </c>
      <c r="L25" s="32">
        <f t="shared" si="2"/>
        <v>14446560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428496</v>
      </c>
      <c r="D30" s="19">
        <v>1064326</v>
      </c>
      <c r="E30" s="20">
        <v>1168376</v>
      </c>
      <c r="F30" s="21">
        <v>2300961</v>
      </c>
      <c r="G30" s="19">
        <v>2300961</v>
      </c>
      <c r="H30" s="20"/>
      <c r="I30" s="22">
        <v>386516</v>
      </c>
      <c r="J30" s="23">
        <v>813289</v>
      </c>
      <c r="K30" s="19">
        <v>693636</v>
      </c>
      <c r="L30" s="20">
        <v>573983</v>
      </c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27893475</v>
      </c>
      <c r="D32" s="19">
        <v>33125152</v>
      </c>
      <c r="E32" s="20">
        <v>10587957</v>
      </c>
      <c r="F32" s="21">
        <v>31077472</v>
      </c>
      <c r="G32" s="19">
        <v>31077472</v>
      </c>
      <c r="H32" s="20">
        <v>8295469</v>
      </c>
      <c r="I32" s="22">
        <v>16011130</v>
      </c>
      <c r="J32" s="23">
        <v>3588944</v>
      </c>
      <c r="K32" s="19">
        <v>2088944</v>
      </c>
      <c r="L32" s="20">
        <v>2588944</v>
      </c>
    </row>
    <row r="33" spans="1:12" ht="13.5">
      <c r="A33" s="24" t="s">
        <v>47</v>
      </c>
      <c r="B33" s="18"/>
      <c r="C33" s="19"/>
      <c r="D33" s="19"/>
      <c r="E33" s="20"/>
      <c r="F33" s="21">
        <v>2444000</v>
      </c>
      <c r="G33" s="19">
        <v>2444000</v>
      </c>
      <c r="H33" s="20"/>
      <c r="I33" s="22"/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28321971</v>
      </c>
      <c r="D34" s="31">
        <f aca="true" t="shared" si="3" ref="D34:L34">SUM(D29:D33)</f>
        <v>34189478</v>
      </c>
      <c r="E34" s="32">
        <f t="shared" si="3"/>
        <v>11756333</v>
      </c>
      <c r="F34" s="33">
        <f t="shared" si="3"/>
        <v>35822433</v>
      </c>
      <c r="G34" s="31">
        <f t="shared" si="3"/>
        <v>35822433</v>
      </c>
      <c r="H34" s="32">
        <f t="shared" si="3"/>
        <v>8295469</v>
      </c>
      <c r="I34" s="34">
        <f t="shared" si="3"/>
        <v>16397646</v>
      </c>
      <c r="J34" s="35">
        <f t="shared" si="3"/>
        <v>4402233</v>
      </c>
      <c r="K34" s="31">
        <f t="shared" si="3"/>
        <v>2782580</v>
      </c>
      <c r="L34" s="32">
        <f t="shared" si="3"/>
        <v>3162927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978555</v>
      </c>
      <c r="D37" s="19">
        <v>1553509</v>
      </c>
      <c r="E37" s="20">
        <v>386508</v>
      </c>
      <c r="F37" s="21">
        <v>5031415</v>
      </c>
      <c r="G37" s="19">
        <v>5031415</v>
      </c>
      <c r="H37" s="20"/>
      <c r="I37" s="22"/>
      <c r="J37" s="23">
        <v>134349</v>
      </c>
      <c r="K37" s="19"/>
      <c r="L37" s="20"/>
    </row>
    <row r="38" spans="1:12" ht="13.5">
      <c r="A38" s="24" t="s">
        <v>47</v>
      </c>
      <c r="B38" s="18"/>
      <c r="C38" s="19">
        <v>1968000</v>
      </c>
      <c r="D38" s="19">
        <v>2206000</v>
      </c>
      <c r="E38" s="20">
        <v>8608000</v>
      </c>
      <c r="F38" s="21"/>
      <c r="G38" s="19"/>
      <c r="H38" s="20"/>
      <c r="I38" s="22">
        <v>8931000</v>
      </c>
      <c r="J38" s="23"/>
      <c r="K38" s="19"/>
      <c r="L38" s="20"/>
    </row>
    <row r="39" spans="1:12" ht="13.5">
      <c r="A39" s="29" t="s">
        <v>50</v>
      </c>
      <c r="B39" s="37"/>
      <c r="C39" s="31">
        <f>SUM(C37:C38)</f>
        <v>2946555</v>
      </c>
      <c r="D39" s="38">
        <f aca="true" t="shared" si="4" ref="D39:L39">SUM(D37:D38)</f>
        <v>3759509</v>
      </c>
      <c r="E39" s="39">
        <f t="shared" si="4"/>
        <v>8994508</v>
      </c>
      <c r="F39" s="40">
        <f t="shared" si="4"/>
        <v>5031415</v>
      </c>
      <c r="G39" s="38">
        <f t="shared" si="4"/>
        <v>5031415</v>
      </c>
      <c r="H39" s="39">
        <f t="shared" si="4"/>
        <v>0</v>
      </c>
      <c r="I39" s="40">
        <f t="shared" si="4"/>
        <v>8931000</v>
      </c>
      <c r="J39" s="42">
        <f t="shared" si="4"/>
        <v>134349</v>
      </c>
      <c r="K39" s="38">
        <f t="shared" si="4"/>
        <v>0</v>
      </c>
      <c r="L39" s="39">
        <f t="shared" si="4"/>
        <v>0</v>
      </c>
    </row>
    <row r="40" spans="1:12" ht="13.5">
      <c r="A40" s="29" t="s">
        <v>51</v>
      </c>
      <c r="B40" s="30"/>
      <c r="C40" s="31">
        <f>+C34+C39</f>
        <v>31268526</v>
      </c>
      <c r="D40" s="31">
        <f aca="true" t="shared" si="5" ref="D40:L40">+D34+D39</f>
        <v>37948987</v>
      </c>
      <c r="E40" s="32">
        <f t="shared" si="5"/>
        <v>20750841</v>
      </c>
      <c r="F40" s="33">
        <f t="shared" si="5"/>
        <v>40853848</v>
      </c>
      <c r="G40" s="31">
        <f t="shared" si="5"/>
        <v>40853848</v>
      </c>
      <c r="H40" s="32">
        <f t="shared" si="5"/>
        <v>8295469</v>
      </c>
      <c r="I40" s="34">
        <f t="shared" si="5"/>
        <v>25328646</v>
      </c>
      <c r="J40" s="35">
        <f t="shared" si="5"/>
        <v>4536582</v>
      </c>
      <c r="K40" s="31">
        <f t="shared" si="5"/>
        <v>2782580</v>
      </c>
      <c r="L40" s="32">
        <f t="shared" si="5"/>
        <v>3162927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10099164</v>
      </c>
      <c r="D42" s="46">
        <f aca="true" t="shared" si="6" ref="D42:L42">+D25-D40</f>
        <v>-13022741</v>
      </c>
      <c r="E42" s="47">
        <f t="shared" si="6"/>
        <v>-4738549</v>
      </c>
      <c r="F42" s="48">
        <f t="shared" si="6"/>
        <v>-12478288</v>
      </c>
      <c r="G42" s="46">
        <f t="shared" si="6"/>
        <v>-12478288</v>
      </c>
      <c r="H42" s="47">
        <f t="shared" si="6"/>
        <v>-5175257</v>
      </c>
      <c r="I42" s="49">
        <f t="shared" si="6"/>
        <v>-7421076</v>
      </c>
      <c r="J42" s="50">
        <f t="shared" si="6"/>
        <v>8920197</v>
      </c>
      <c r="K42" s="46">
        <f t="shared" si="6"/>
        <v>9990474</v>
      </c>
      <c r="L42" s="47">
        <f t="shared" si="6"/>
        <v>11283633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10099164</v>
      </c>
      <c r="D45" s="19">
        <v>-13022741</v>
      </c>
      <c r="E45" s="20">
        <v>-4738549</v>
      </c>
      <c r="F45" s="21">
        <v>-12478288</v>
      </c>
      <c r="G45" s="19">
        <v>-12478288</v>
      </c>
      <c r="H45" s="20">
        <v>-5175257</v>
      </c>
      <c r="I45" s="22">
        <v>-7421076</v>
      </c>
      <c r="J45" s="23">
        <v>8920197</v>
      </c>
      <c r="K45" s="19">
        <v>9990474</v>
      </c>
      <c r="L45" s="20">
        <v>11283633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10099164</v>
      </c>
      <c r="D48" s="53">
        <f aca="true" t="shared" si="7" ref="D48:L48">SUM(D45:D47)</f>
        <v>-13022741</v>
      </c>
      <c r="E48" s="54">
        <f t="shared" si="7"/>
        <v>-4738549</v>
      </c>
      <c r="F48" s="55">
        <f t="shared" si="7"/>
        <v>-12478288</v>
      </c>
      <c r="G48" s="53">
        <f t="shared" si="7"/>
        <v>-12478288</v>
      </c>
      <c r="H48" s="54">
        <f t="shared" si="7"/>
        <v>-5175257</v>
      </c>
      <c r="I48" s="56">
        <f t="shared" si="7"/>
        <v>-7421076</v>
      </c>
      <c r="J48" s="57">
        <f t="shared" si="7"/>
        <v>8920197</v>
      </c>
      <c r="K48" s="53">
        <f t="shared" si="7"/>
        <v>9990474</v>
      </c>
      <c r="L48" s="54">
        <f t="shared" si="7"/>
        <v>11283633</v>
      </c>
    </row>
    <row r="49" spans="1:12" ht="13.5">
      <c r="A49" s="58" t="s">
        <v>82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452267612</v>
      </c>
      <c r="D6" s="19">
        <v>312911132</v>
      </c>
      <c r="E6" s="20">
        <v>325679377</v>
      </c>
      <c r="F6" s="21">
        <v>62226219</v>
      </c>
      <c r="G6" s="19">
        <v>62226219</v>
      </c>
      <c r="H6" s="20">
        <v>387122307</v>
      </c>
      <c r="I6" s="22">
        <v>231774481</v>
      </c>
      <c r="J6" s="23">
        <v>416295934</v>
      </c>
      <c r="K6" s="19">
        <v>278964574</v>
      </c>
      <c r="L6" s="20">
        <v>311058741</v>
      </c>
    </row>
    <row r="7" spans="1:12" ht="13.5">
      <c r="A7" s="24" t="s">
        <v>19</v>
      </c>
      <c r="B7" s="18" t="s">
        <v>20</v>
      </c>
      <c r="C7" s="19">
        <v>186559010</v>
      </c>
      <c r="D7" s="19">
        <v>362715433</v>
      </c>
      <c r="E7" s="20">
        <v>107818543</v>
      </c>
      <c r="F7" s="21">
        <v>717987898</v>
      </c>
      <c r="G7" s="19">
        <v>717987898</v>
      </c>
      <c r="H7" s="20">
        <v>276734595</v>
      </c>
      <c r="I7" s="22">
        <v>162721621</v>
      </c>
      <c r="J7" s="23">
        <v>505314251</v>
      </c>
      <c r="K7" s="19">
        <v>463456489</v>
      </c>
      <c r="L7" s="20">
        <v>497634589</v>
      </c>
    </row>
    <row r="8" spans="1:12" ht="13.5">
      <c r="A8" s="24" t="s">
        <v>21</v>
      </c>
      <c r="B8" s="18" t="s">
        <v>20</v>
      </c>
      <c r="C8" s="19">
        <v>904795272</v>
      </c>
      <c r="D8" s="19">
        <v>936331245</v>
      </c>
      <c r="E8" s="20">
        <v>1177257968</v>
      </c>
      <c r="F8" s="21">
        <v>1535229446</v>
      </c>
      <c r="G8" s="19">
        <v>1535229446</v>
      </c>
      <c r="H8" s="20">
        <v>2277708874</v>
      </c>
      <c r="I8" s="22">
        <v>1513896079</v>
      </c>
      <c r="J8" s="23">
        <v>2361392064</v>
      </c>
      <c r="K8" s="19">
        <v>2745786850</v>
      </c>
      <c r="L8" s="20">
        <v>3522691134</v>
      </c>
    </row>
    <row r="9" spans="1:12" ht="13.5">
      <c r="A9" s="24" t="s">
        <v>22</v>
      </c>
      <c r="B9" s="18"/>
      <c r="C9" s="19">
        <v>68825765</v>
      </c>
      <c r="D9" s="19">
        <v>242521066</v>
      </c>
      <c r="E9" s="20">
        <v>152830889</v>
      </c>
      <c r="F9" s="21">
        <v>148803332</v>
      </c>
      <c r="G9" s="19">
        <v>148803332</v>
      </c>
      <c r="H9" s="20">
        <v>102803974</v>
      </c>
      <c r="I9" s="22">
        <v>98754164</v>
      </c>
      <c r="J9" s="23">
        <v>181820000</v>
      </c>
      <c r="K9" s="19">
        <v>194547132</v>
      </c>
      <c r="L9" s="20">
        <v>207515432</v>
      </c>
    </row>
    <row r="10" spans="1:12" ht="13.5">
      <c r="A10" s="24" t="s">
        <v>23</v>
      </c>
      <c r="B10" s="18"/>
      <c r="C10" s="19">
        <v>436944</v>
      </c>
      <c r="D10" s="19">
        <v>295545</v>
      </c>
      <c r="E10" s="20">
        <v>295545</v>
      </c>
      <c r="F10" s="25">
        <v>15395958</v>
      </c>
      <c r="G10" s="26">
        <v>15395958</v>
      </c>
      <c r="H10" s="27">
        <v>67476661</v>
      </c>
      <c r="I10" s="22">
        <v>275470</v>
      </c>
      <c r="J10" s="28">
        <v>24000</v>
      </c>
      <c r="K10" s="26">
        <v>27000</v>
      </c>
      <c r="L10" s="27">
        <v>31000</v>
      </c>
    </row>
    <row r="11" spans="1:12" ht="13.5">
      <c r="A11" s="24" t="s">
        <v>24</v>
      </c>
      <c r="B11" s="18" t="s">
        <v>25</v>
      </c>
      <c r="C11" s="19">
        <v>262734057</v>
      </c>
      <c r="D11" s="19">
        <v>321275212</v>
      </c>
      <c r="E11" s="20">
        <v>438906236</v>
      </c>
      <c r="F11" s="21">
        <v>323798229</v>
      </c>
      <c r="G11" s="19">
        <v>323798229</v>
      </c>
      <c r="H11" s="20">
        <v>576233985</v>
      </c>
      <c r="I11" s="22">
        <v>465752267</v>
      </c>
      <c r="J11" s="23">
        <v>458618233</v>
      </c>
      <c r="K11" s="19">
        <v>501033915</v>
      </c>
      <c r="L11" s="20">
        <v>547398831</v>
      </c>
    </row>
    <row r="12" spans="1:12" ht="13.5">
      <c r="A12" s="29" t="s">
        <v>26</v>
      </c>
      <c r="B12" s="30"/>
      <c r="C12" s="31">
        <f>SUM(C6:C11)</f>
        <v>1875618660</v>
      </c>
      <c r="D12" s="31">
        <f aca="true" t="shared" si="0" ref="D12:L12">SUM(D6:D11)</f>
        <v>2176049633</v>
      </c>
      <c r="E12" s="32">
        <f t="shared" si="0"/>
        <v>2202788558</v>
      </c>
      <c r="F12" s="33">
        <f t="shared" si="0"/>
        <v>2803441082</v>
      </c>
      <c r="G12" s="31">
        <f t="shared" si="0"/>
        <v>2803441082</v>
      </c>
      <c r="H12" s="32">
        <f t="shared" si="0"/>
        <v>3688080396</v>
      </c>
      <c r="I12" s="34">
        <f t="shared" si="0"/>
        <v>2473174082</v>
      </c>
      <c r="J12" s="35">
        <f t="shared" si="0"/>
        <v>3923464482</v>
      </c>
      <c r="K12" s="31">
        <f t="shared" si="0"/>
        <v>4183815960</v>
      </c>
      <c r="L12" s="32">
        <f t="shared" si="0"/>
        <v>5086329727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3356019</v>
      </c>
      <c r="D15" s="19">
        <v>4691251</v>
      </c>
      <c r="E15" s="20">
        <v>2732863</v>
      </c>
      <c r="F15" s="21">
        <v>5496750</v>
      </c>
      <c r="G15" s="19">
        <v>5496750</v>
      </c>
      <c r="H15" s="20">
        <v>101352321</v>
      </c>
      <c r="I15" s="22">
        <v>2227421</v>
      </c>
      <c r="J15" s="23">
        <v>3012981</v>
      </c>
      <c r="K15" s="19">
        <v>3163631</v>
      </c>
      <c r="L15" s="20">
        <v>3321812</v>
      </c>
    </row>
    <row r="16" spans="1:12" ht="13.5">
      <c r="A16" s="24" t="s">
        <v>29</v>
      </c>
      <c r="B16" s="18"/>
      <c r="C16" s="19"/>
      <c r="D16" s="19"/>
      <c r="E16" s="20"/>
      <c r="F16" s="25">
        <v>23500</v>
      </c>
      <c r="G16" s="26">
        <v>23500</v>
      </c>
      <c r="H16" s="27">
        <v>32624</v>
      </c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1676857863</v>
      </c>
      <c r="D17" s="19">
        <v>1636496363</v>
      </c>
      <c r="E17" s="20">
        <v>1493202000</v>
      </c>
      <c r="F17" s="21">
        <v>304868038</v>
      </c>
      <c r="G17" s="19">
        <v>304868038</v>
      </c>
      <c r="H17" s="20">
        <v>1303778038</v>
      </c>
      <c r="I17" s="22">
        <v>1584438863</v>
      </c>
      <c r="J17" s="23">
        <v>1647257700</v>
      </c>
      <c r="K17" s="19">
        <v>1663730277</v>
      </c>
      <c r="L17" s="20">
        <v>1680367580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11028018749</v>
      </c>
      <c r="D19" s="19">
        <v>13526971822</v>
      </c>
      <c r="E19" s="20">
        <v>15022666004</v>
      </c>
      <c r="F19" s="21">
        <v>15841563538</v>
      </c>
      <c r="G19" s="19">
        <v>15841563538</v>
      </c>
      <c r="H19" s="20">
        <v>15335874594</v>
      </c>
      <c r="I19" s="22">
        <v>16591788769</v>
      </c>
      <c r="J19" s="23">
        <v>16904839141</v>
      </c>
      <c r="K19" s="19">
        <v>18063250135</v>
      </c>
      <c r="L19" s="20">
        <v>19340990756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>
        <v>600000</v>
      </c>
    </row>
    <row r="22" spans="1:12" ht="13.5">
      <c r="A22" s="24" t="s">
        <v>36</v>
      </c>
      <c r="B22" s="18"/>
      <c r="C22" s="19">
        <v>108274862</v>
      </c>
      <c r="D22" s="19">
        <v>115838065</v>
      </c>
      <c r="E22" s="20">
        <v>109096006</v>
      </c>
      <c r="F22" s="21">
        <v>129785321</v>
      </c>
      <c r="G22" s="19">
        <v>129785321</v>
      </c>
      <c r="H22" s="20">
        <v>119785321</v>
      </c>
      <c r="I22" s="22">
        <v>112264692</v>
      </c>
      <c r="J22" s="23">
        <v>228095231</v>
      </c>
      <c r="K22" s="19">
        <v>234718404</v>
      </c>
      <c r="L22" s="20">
        <v>241613463</v>
      </c>
    </row>
    <row r="23" spans="1:12" ht="13.5">
      <c r="A23" s="24" t="s">
        <v>37</v>
      </c>
      <c r="B23" s="18"/>
      <c r="C23" s="19">
        <v>321656341</v>
      </c>
      <c r="D23" s="19">
        <v>68197502</v>
      </c>
      <c r="E23" s="20">
        <v>143891447</v>
      </c>
      <c r="F23" s="25">
        <v>339784446</v>
      </c>
      <c r="G23" s="26">
        <v>339784446</v>
      </c>
      <c r="H23" s="27">
        <v>1039669096</v>
      </c>
      <c r="I23" s="21">
        <v>230245210</v>
      </c>
      <c r="J23" s="28">
        <v>484415993</v>
      </c>
      <c r="K23" s="26">
        <v>493999932</v>
      </c>
      <c r="L23" s="27">
        <v>503977300</v>
      </c>
    </row>
    <row r="24" spans="1:12" ht="13.5">
      <c r="A24" s="29" t="s">
        <v>38</v>
      </c>
      <c r="B24" s="37"/>
      <c r="C24" s="31">
        <f>SUM(C15:C23)</f>
        <v>13138163834</v>
      </c>
      <c r="D24" s="38">
        <f aca="true" t="shared" si="1" ref="D24:L24">SUM(D15:D23)</f>
        <v>15352195003</v>
      </c>
      <c r="E24" s="39">
        <f t="shared" si="1"/>
        <v>16771588320</v>
      </c>
      <c r="F24" s="40">
        <f t="shared" si="1"/>
        <v>16621521593</v>
      </c>
      <c r="G24" s="38">
        <f t="shared" si="1"/>
        <v>16621521593</v>
      </c>
      <c r="H24" s="39">
        <f t="shared" si="1"/>
        <v>17900491994</v>
      </c>
      <c r="I24" s="41">
        <f t="shared" si="1"/>
        <v>18520964955</v>
      </c>
      <c r="J24" s="42">
        <f t="shared" si="1"/>
        <v>19267621046</v>
      </c>
      <c r="K24" s="38">
        <f t="shared" si="1"/>
        <v>20458862379</v>
      </c>
      <c r="L24" s="39">
        <f t="shared" si="1"/>
        <v>21770870911</v>
      </c>
    </row>
    <row r="25" spans="1:12" ht="13.5">
      <c r="A25" s="29" t="s">
        <v>39</v>
      </c>
      <c r="B25" s="30"/>
      <c r="C25" s="31">
        <f>+C12+C24</f>
        <v>15013782494</v>
      </c>
      <c r="D25" s="31">
        <f aca="true" t="shared" si="2" ref="D25:L25">+D12+D24</f>
        <v>17528244636</v>
      </c>
      <c r="E25" s="32">
        <f t="shared" si="2"/>
        <v>18974376878</v>
      </c>
      <c r="F25" s="33">
        <f t="shared" si="2"/>
        <v>19424962675</v>
      </c>
      <c r="G25" s="31">
        <f t="shared" si="2"/>
        <v>19424962675</v>
      </c>
      <c r="H25" s="32">
        <f t="shared" si="2"/>
        <v>21588572390</v>
      </c>
      <c r="I25" s="34">
        <f t="shared" si="2"/>
        <v>20994139037</v>
      </c>
      <c r="J25" s="35">
        <f t="shared" si="2"/>
        <v>23191085528</v>
      </c>
      <c r="K25" s="31">
        <f t="shared" si="2"/>
        <v>24642678339</v>
      </c>
      <c r="L25" s="32">
        <f t="shared" si="2"/>
        <v>26857200638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8586359</v>
      </c>
      <c r="D30" s="19">
        <v>35002987</v>
      </c>
      <c r="E30" s="20">
        <v>145934243</v>
      </c>
      <c r="F30" s="21">
        <v>110529665</v>
      </c>
      <c r="G30" s="19">
        <v>110529665</v>
      </c>
      <c r="H30" s="20">
        <v>158883661</v>
      </c>
      <c r="I30" s="22">
        <v>152539674</v>
      </c>
      <c r="J30" s="23">
        <v>182425287</v>
      </c>
      <c r="K30" s="19">
        <v>175114383</v>
      </c>
      <c r="L30" s="20">
        <v>167595869</v>
      </c>
    </row>
    <row r="31" spans="1:12" ht="13.5">
      <c r="A31" s="24" t="s">
        <v>45</v>
      </c>
      <c r="B31" s="18"/>
      <c r="C31" s="19">
        <v>78017639</v>
      </c>
      <c r="D31" s="19">
        <v>101668902</v>
      </c>
      <c r="E31" s="20">
        <v>161471743</v>
      </c>
      <c r="F31" s="21">
        <v>111750903</v>
      </c>
      <c r="G31" s="19">
        <v>111750903</v>
      </c>
      <c r="H31" s="20">
        <v>183533957</v>
      </c>
      <c r="I31" s="22">
        <v>150182327</v>
      </c>
      <c r="J31" s="23">
        <v>173928890</v>
      </c>
      <c r="K31" s="19">
        <v>179146870</v>
      </c>
      <c r="L31" s="20">
        <v>184521276</v>
      </c>
    </row>
    <row r="32" spans="1:12" ht="13.5">
      <c r="A32" s="24" t="s">
        <v>46</v>
      </c>
      <c r="B32" s="18" t="s">
        <v>44</v>
      </c>
      <c r="C32" s="19">
        <v>1105689436</v>
      </c>
      <c r="D32" s="19">
        <v>1267304846</v>
      </c>
      <c r="E32" s="20">
        <v>1725020098</v>
      </c>
      <c r="F32" s="21">
        <v>2050098786</v>
      </c>
      <c r="G32" s="19">
        <v>2050098786</v>
      </c>
      <c r="H32" s="20">
        <v>2359212897</v>
      </c>
      <c r="I32" s="22">
        <v>1877396884</v>
      </c>
      <c r="J32" s="23">
        <v>2571537938</v>
      </c>
      <c r="K32" s="19">
        <v>2635745621</v>
      </c>
      <c r="L32" s="20">
        <v>3270592486</v>
      </c>
    </row>
    <row r="33" spans="1:12" ht="13.5">
      <c r="A33" s="24" t="s">
        <v>47</v>
      </c>
      <c r="B33" s="18"/>
      <c r="C33" s="19">
        <v>207016427</v>
      </c>
      <c r="D33" s="19">
        <v>194808344</v>
      </c>
      <c r="E33" s="20">
        <v>343948786</v>
      </c>
      <c r="F33" s="21">
        <v>246699036</v>
      </c>
      <c r="G33" s="19">
        <v>246699036</v>
      </c>
      <c r="H33" s="20">
        <v>341931299</v>
      </c>
      <c r="I33" s="22">
        <v>339545578</v>
      </c>
      <c r="J33" s="23">
        <v>362612580</v>
      </c>
      <c r="K33" s="19">
        <v>372377940</v>
      </c>
      <c r="L33" s="20">
        <v>382631700</v>
      </c>
    </row>
    <row r="34" spans="1:12" ht="13.5">
      <c r="A34" s="29" t="s">
        <v>48</v>
      </c>
      <c r="B34" s="30"/>
      <c r="C34" s="31">
        <f>SUM(C29:C33)</f>
        <v>1399309861</v>
      </c>
      <c r="D34" s="31">
        <f aca="true" t="shared" si="3" ref="D34:L34">SUM(D29:D33)</f>
        <v>1598785079</v>
      </c>
      <c r="E34" s="32">
        <f t="shared" si="3"/>
        <v>2376374870</v>
      </c>
      <c r="F34" s="33">
        <f t="shared" si="3"/>
        <v>2519078390</v>
      </c>
      <c r="G34" s="31">
        <f t="shared" si="3"/>
        <v>2519078390</v>
      </c>
      <c r="H34" s="32">
        <f t="shared" si="3"/>
        <v>3043561814</v>
      </c>
      <c r="I34" s="34">
        <f t="shared" si="3"/>
        <v>2519664463</v>
      </c>
      <c r="J34" s="35">
        <f t="shared" si="3"/>
        <v>3290504695</v>
      </c>
      <c r="K34" s="31">
        <f t="shared" si="3"/>
        <v>3362384814</v>
      </c>
      <c r="L34" s="32">
        <f t="shared" si="3"/>
        <v>4005341331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183277108</v>
      </c>
      <c r="D37" s="19">
        <v>557182589</v>
      </c>
      <c r="E37" s="20">
        <v>693277001</v>
      </c>
      <c r="F37" s="21">
        <v>1086619512</v>
      </c>
      <c r="G37" s="19">
        <v>1086619512</v>
      </c>
      <c r="H37" s="20">
        <v>1286619512</v>
      </c>
      <c r="I37" s="22">
        <v>1078600558</v>
      </c>
      <c r="J37" s="23">
        <v>1123223218</v>
      </c>
      <c r="K37" s="19">
        <v>991013461</v>
      </c>
      <c r="L37" s="20">
        <v>867975064</v>
      </c>
    </row>
    <row r="38" spans="1:12" ht="13.5">
      <c r="A38" s="24" t="s">
        <v>47</v>
      </c>
      <c r="B38" s="18"/>
      <c r="C38" s="19">
        <v>1057894323</v>
      </c>
      <c r="D38" s="19">
        <v>1625198928</v>
      </c>
      <c r="E38" s="20">
        <v>1771404850</v>
      </c>
      <c r="F38" s="21">
        <v>1178801053</v>
      </c>
      <c r="G38" s="19">
        <v>1178801053</v>
      </c>
      <c r="H38" s="20">
        <v>1118118316</v>
      </c>
      <c r="I38" s="22">
        <v>2044394918</v>
      </c>
      <c r="J38" s="23">
        <v>2034047918</v>
      </c>
      <c r="K38" s="19">
        <v>2204041930</v>
      </c>
      <c r="L38" s="20">
        <v>2384408106</v>
      </c>
    </row>
    <row r="39" spans="1:12" ht="13.5">
      <c r="A39" s="29" t="s">
        <v>50</v>
      </c>
      <c r="B39" s="37"/>
      <c r="C39" s="31">
        <f>SUM(C37:C38)</f>
        <v>1241171431</v>
      </c>
      <c r="D39" s="38">
        <f aca="true" t="shared" si="4" ref="D39:L39">SUM(D37:D38)</f>
        <v>2182381517</v>
      </c>
      <c r="E39" s="39">
        <f t="shared" si="4"/>
        <v>2464681851</v>
      </c>
      <c r="F39" s="40">
        <f t="shared" si="4"/>
        <v>2265420565</v>
      </c>
      <c r="G39" s="38">
        <f t="shared" si="4"/>
        <v>2265420565</v>
      </c>
      <c r="H39" s="39">
        <f t="shared" si="4"/>
        <v>2404737828</v>
      </c>
      <c r="I39" s="40">
        <f t="shared" si="4"/>
        <v>3122995476</v>
      </c>
      <c r="J39" s="42">
        <f t="shared" si="4"/>
        <v>3157271136</v>
      </c>
      <c r="K39" s="38">
        <f t="shared" si="4"/>
        <v>3195055391</v>
      </c>
      <c r="L39" s="39">
        <f t="shared" si="4"/>
        <v>3252383170</v>
      </c>
    </row>
    <row r="40" spans="1:12" ht="13.5">
      <c r="A40" s="29" t="s">
        <v>51</v>
      </c>
      <c r="B40" s="30"/>
      <c r="C40" s="31">
        <f>+C34+C39</f>
        <v>2640481292</v>
      </c>
      <c r="D40" s="31">
        <f aca="true" t="shared" si="5" ref="D40:L40">+D34+D39</f>
        <v>3781166596</v>
      </c>
      <c r="E40" s="32">
        <f t="shared" si="5"/>
        <v>4841056721</v>
      </c>
      <c r="F40" s="33">
        <f t="shared" si="5"/>
        <v>4784498955</v>
      </c>
      <c r="G40" s="31">
        <f t="shared" si="5"/>
        <v>4784498955</v>
      </c>
      <c r="H40" s="32">
        <f t="shared" si="5"/>
        <v>5448299642</v>
      </c>
      <c r="I40" s="34">
        <f t="shared" si="5"/>
        <v>5642659939</v>
      </c>
      <c r="J40" s="35">
        <f t="shared" si="5"/>
        <v>6447775831</v>
      </c>
      <c r="K40" s="31">
        <f t="shared" si="5"/>
        <v>6557440205</v>
      </c>
      <c r="L40" s="32">
        <f t="shared" si="5"/>
        <v>7257724501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12373301202</v>
      </c>
      <c r="D42" s="46">
        <f aca="true" t="shared" si="6" ref="D42:L42">+D25-D40</f>
        <v>13747078040</v>
      </c>
      <c r="E42" s="47">
        <f t="shared" si="6"/>
        <v>14133320157</v>
      </c>
      <c r="F42" s="48">
        <f t="shared" si="6"/>
        <v>14640463720</v>
      </c>
      <c r="G42" s="46">
        <f t="shared" si="6"/>
        <v>14640463720</v>
      </c>
      <c r="H42" s="47">
        <f t="shared" si="6"/>
        <v>16140272748</v>
      </c>
      <c r="I42" s="49">
        <f t="shared" si="6"/>
        <v>15351479098</v>
      </c>
      <c r="J42" s="50">
        <f t="shared" si="6"/>
        <v>16743309697</v>
      </c>
      <c r="K42" s="46">
        <f t="shared" si="6"/>
        <v>18085238134</v>
      </c>
      <c r="L42" s="47">
        <f t="shared" si="6"/>
        <v>19599476137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11356741197</v>
      </c>
      <c r="D45" s="19">
        <v>11686889025</v>
      </c>
      <c r="E45" s="20">
        <v>12093877710</v>
      </c>
      <c r="F45" s="21">
        <v>13638141101</v>
      </c>
      <c r="G45" s="19">
        <v>13638141101</v>
      </c>
      <c r="H45" s="20">
        <v>14100830301</v>
      </c>
      <c r="I45" s="22">
        <v>13234095693</v>
      </c>
      <c r="J45" s="23">
        <v>13781175351</v>
      </c>
      <c r="K45" s="19">
        <v>14666416877</v>
      </c>
      <c r="L45" s="20">
        <v>15713064990</v>
      </c>
    </row>
    <row r="46" spans="1:12" ht="13.5">
      <c r="A46" s="24" t="s">
        <v>56</v>
      </c>
      <c r="B46" s="18" t="s">
        <v>44</v>
      </c>
      <c r="C46" s="19">
        <v>1016560005</v>
      </c>
      <c r="D46" s="19">
        <v>2060189015</v>
      </c>
      <c r="E46" s="20">
        <v>2039442447</v>
      </c>
      <c r="F46" s="21">
        <v>1002322619</v>
      </c>
      <c r="G46" s="19">
        <v>1002322619</v>
      </c>
      <c r="H46" s="20">
        <v>2039442447</v>
      </c>
      <c r="I46" s="22">
        <v>2117383405</v>
      </c>
      <c r="J46" s="23">
        <v>2962134346</v>
      </c>
      <c r="K46" s="19">
        <v>3418821257</v>
      </c>
      <c r="L46" s="20">
        <v>3886411147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12373301202</v>
      </c>
      <c r="D48" s="53">
        <f aca="true" t="shared" si="7" ref="D48:L48">SUM(D45:D47)</f>
        <v>13747078040</v>
      </c>
      <c r="E48" s="54">
        <f t="shared" si="7"/>
        <v>14133320157</v>
      </c>
      <c r="F48" s="55">
        <f t="shared" si="7"/>
        <v>14640463720</v>
      </c>
      <c r="G48" s="53">
        <f t="shared" si="7"/>
        <v>14640463720</v>
      </c>
      <c r="H48" s="54">
        <f t="shared" si="7"/>
        <v>16140272748</v>
      </c>
      <c r="I48" s="56">
        <f t="shared" si="7"/>
        <v>15351479098</v>
      </c>
      <c r="J48" s="57">
        <f t="shared" si="7"/>
        <v>16743309697</v>
      </c>
      <c r="K48" s="53">
        <f t="shared" si="7"/>
        <v>18085238134</v>
      </c>
      <c r="L48" s="54">
        <f t="shared" si="7"/>
        <v>19599476137</v>
      </c>
    </row>
    <row r="49" spans="1:12" ht="13.5">
      <c r="A49" s="58" t="s">
        <v>82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22252285</v>
      </c>
      <c r="D6" s="19">
        <v>30560306</v>
      </c>
      <c r="E6" s="20">
        <v>11845788</v>
      </c>
      <c r="F6" s="21">
        <v>15398757</v>
      </c>
      <c r="G6" s="19">
        <v>2616757</v>
      </c>
      <c r="H6" s="20">
        <v>5124658</v>
      </c>
      <c r="I6" s="22">
        <v>6312007</v>
      </c>
      <c r="J6" s="23">
        <v>2776379</v>
      </c>
      <c r="K6" s="19">
        <v>2801367</v>
      </c>
      <c r="L6" s="20">
        <v>2963846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15162000</v>
      </c>
      <c r="G7" s="19">
        <v>8810524</v>
      </c>
      <c r="H7" s="20">
        <v>7342657</v>
      </c>
      <c r="I7" s="22"/>
      <c r="J7" s="23">
        <v>7338833</v>
      </c>
      <c r="K7" s="19">
        <v>7771824</v>
      </c>
      <c r="L7" s="20">
        <v>8222590</v>
      </c>
    </row>
    <row r="8" spans="1:12" ht="13.5">
      <c r="A8" s="24" t="s">
        <v>21</v>
      </c>
      <c r="B8" s="18" t="s">
        <v>20</v>
      </c>
      <c r="C8" s="19">
        <v>61916953</v>
      </c>
      <c r="D8" s="19">
        <v>87189412</v>
      </c>
      <c r="E8" s="20">
        <v>87751235</v>
      </c>
      <c r="F8" s="21">
        <v>94408000</v>
      </c>
      <c r="G8" s="19">
        <v>84558934</v>
      </c>
      <c r="H8" s="20">
        <v>155136267</v>
      </c>
      <c r="I8" s="22">
        <v>122684785</v>
      </c>
      <c r="J8" s="23">
        <v>84558934</v>
      </c>
      <c r="K8" s="19">
        <v>89547911</v>
      </c>
      <c r="L8" s="20">
        <v>94741690</v>
      </c>
    </row>
    <row r="9" spans="1:12" ht="13.5">
      <c r="A9" s="24" t="s">
        <v>22</v>
      </c>
      <c r="B9" s="18"/>
      <c r="C9" s="19">
        <v>15510871</v>
      </c>
      <c r="D9" s="19">
        <v>19317010</v>
      </c>
      <c r="E9" s="20">
        <v>18877154</v>
      </c>
      <c r="F9" s="21">
        <v>20194000</v>
      </c>
      <c r="G9" s="19"/>
      <c r="H9" s="20">
        <v>501776963</v>
      </c>
      <c r="I9" s="22">
        <v>20808968</v>
      </c>
      <c r="J9" s="23">
        <v>17438763</v>
      </c>
      <c r="K9" s="19">
        <v>18467650</v>
      </c>
      <c r="L9" s="20">
        <v>19538774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>
        <v>15833999</v>
      </c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5221967</v>
      </c>
      <c r="D11" s="19">
        <v>11125716</v>
      </c>
      <c r="E11" s="20">
        <v>12109585</v>
      </c>
      <c r="F11" s="21">
        <v>11798416</v>
      </c>
      <c r="G11" s="19">
        <v>17438763</v>
      </c>
      <c r="H11" s="20">
        <v>13749196</v>
      </c>
      <c r="I11" s="22">
        <v>13835979</v>
      </c>
      <c r="J11" s="23">
        <v>15833999</v>
      </c>
      <c r="K11" s="19">
        <v>16768205</v>
      </c>
      <c r="L11" s="20">
        <v>17740761</v>
      </c>
    </row>
    <row r="12" spans="1:12" ht="13.5">
      <c r="A12" s="29" t="s">
        <v>26</v>
      </c>
      <c r="B12" s="30"/>
      <c r="C12" s="31">
        <f>SUM(C6:C11)</f>
        <v>104902076</v>
      </c>
      <c r="D12" s="31">
        <f aca="true" t="shared" si="0" ref="D12:L12">SUM(D6:D11)</f>
        <v>148192444</v>
      </c>
      <c r="E12" s="32">
        <f t="shared" si="0"/>
        <v>130583762</v>
      </c>
      <c r="F12" s="33">
        <f t="shared" si="0"/>
        <v>156961173</v>
      </c>
      <c r="G12" s="31">
        <f t="shared" si="0"/>
        <v>129258977</v>
      </c>
      <c r="H12" s="32">
        <f t="shared" si="0"/>
        <v>683129741</v>
      </c>
      <c r="I12" s="34">
        <f t="shared" si="0"/>
        <v>163641739</v>
      </c>
      <c r="J12" s="35">
        <f t="shared" si="0"/>
        <v>127946908</v>
      </c>
      <c r="K12" s="31">
        <f t="shared" si="0"/>
        <v>135356957</v>
      </c>
      <c r="L12" s="32">
        <f t="shared" si="0"/>
        <v>143207661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>
        <v>7854766</v>
      </c>
      <c r="E15" s="20">
        <v>7028943</v>
      </c>
      <c r="F15" s="21"/>
      <c r="G15" s="19">
        <v>7028943</v>
      </c>
      <c r="H15" s="20"/>
      <c r="I15" s="22">
        <v>6933697</v>
      </c>
      <c r="J15" s="23">
        <v>7028943</v>
      </c>
      <c r="K15" s="19">
        <v>7443651</v>
      </c>
      <c r="L15" s="20">
        <v>7503200</v>
      </c>
    </row>
    <row r="16" spans="1:12" ht="13.5">
      <c r="A16" s="24" t="s">
        <v>29</v>
      </c>
      <c r="B16" s="18"/>
      <c r="C16" s="19">
        <v>220891</v>
      </c>
      <c r="D16" s="19">
        <v>232636</v>
      </c>
      <c r="E16" s="20">
        <v>232911</v>
      </c>
      <c r="F16" s="25">
        <v>233000</v>
      </c>
      <c r="G16" s="26">
        <v>223255</v>
      </c>
      <c r="H16" s="27">
        <v>223846</v>
      </c>
      <c r="I16" s="22">
        <v>228103</v>
      </c>
      <c r="J16" s="28">
        <v>223255</v>
      </c>
      <c r="K16" s="26">
        <v>236427</v>
      </c>
      <c r="L16" s="27">
        <v>238318</v>
      </c>
    </row>
    <row r="17" spans="1:12" ht="13.5">
      <c r="A17" s="24" t="s">
        <v>30</v>
      </c>
      <c r="B17" s="18"/>
      <c r="C17" s="19">
        <v>188286170</v>
      </c>
      <c r="D17" s="19">
        <v>154157178</v>
      </c>
      <c r="E17" s="20">
        <v>158937697</v>
      </c>
      <c r="F17" s="21">
        <v>191992000</v>
      </c>
      <c r="G17" s="19">
        <v>158154797</v>
      </c>
      <c r="H17" s="20">
        <v>169156660</v>
      </c>
      <c r="I17" s="22">
        <v>161072396</v>
      </c>
      <c r="J17" s="23">
        <v>158154797</v>
      </c>
      <c r="K17" s="19">
        <v>167485930</v>
      </c>
      <c r="L17" s="20">
        <v>168825817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2263203839</v>
      </c>
      <c r="D19" s="19">
        <v>2239660671</v>
      </c>
      <c r="E19" s="20">
        <v>2235724458</v>
      </c>
      <c r="F19" s="21">
        <v>2233720764</v>
      </c>
      <c r="G19" s="19">
        <v>2234929431</v>
      </c>
      <c r="H19" s="20">
        <v>2338225993</v>
      </c>
      <c r="I19" s="22">
        <v>2173122145</v>
      </c>
      <c r="J19" s="23">
        <v>2314641431</v>
      </c>
      <c r="K19" s="19">
        <v>2453288453</v>
      </c>
      <c r="L19" s="20">
        <v>2595579183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934428</v>
      </c>
      <c r="D22" s="19">
        <v>1102996</v>
      </c>
      <c r="E22" s="20">
        <v>3883130</v>
      </c>
      <c r="F22" s="21">
        <v>790000</v>
      </c>
      <c r="G22" s="19">
        <v>3241781</v>
      </c>
      <c r="H22" s="20">
        <v>5229441</v>
      </c>
      <c r="I22" s="22">
        <v>3569014</v>
      </c>
      <c r="J22" s="23">
        <v>3241781</v>
      </c>
      <c r="K22" s="19">
        <v>3433046</v>
      </c>
      <c r="L22" s="20">
        <v>3632163</v>
      </c>
    </row>
    <row r="23" spans="1:12" ht="13.5">
      <c r="A23" s="24" t="s">
        <v>37</v>
      </c>
      <c r="B23" s="18"/>
      <c r="C23" s="19">
        <v>2163451</v>
      </c>
      <c r="D23" s="19">
        <v>2163451</v>
      </c>
      <c r="E23" s="20">
        <v>2163451</v>
      </c>
      <c r="F23" s="25">
        <v>2163000</v>
      </c>
      <c r="G23" s="26">
        <v>2163000</v>
      </c>
      <c r="H23" s="27">
        <v>2163451</v>
      </c>
      <c r="I23" s="21">
        <v>2163451</v>
      </c>
      <c r="J23" s="28">
        <v>2163451</v>
      </c>
      <c r="K23" s="26">
        <v>2291095</v>
      </c>
      <c r="L23" s="27">
        <v>2423978</v>
      </c>
    </row>
    <row r="24" spans="1:12" ht="13.5">
      <c r="A24" s="29" t="s">
        <v>38</v>
      </c>
      <c r="B24" s="37"/>
      <c r="C24" s="31">
        <f>SUM(C15:C23)</f>
        <v>2454808779</v>
      </c>
      <c r="D24" s="38">
        <f aca="true" t="shared" si="1" ref="D24:L24">SUM(D15:D23)</f>
        <v>2405171698</v>
      </c>
      <c r="E24" s="39">
        <f t="shared" si="1"/>
        <v>2407970590</v>
      </c>
      <c r="F24" s="40">
        <f t="shared" si="1"/>
        <v>2428898764</v>
      </c>
      <c r="G24" s="38">
        <f t="shared" si="1"/>
        <v>2405741207</v>
      </c>
      <c r="H24" s="39">
        <f t="shared" si="1"/>
        <v>2514999391</v>
      </c>
      <c r="I24" s="41">
        <f t="shared" si="1"/>
        <v>2347088806</v>
      </c>
      <c r="J24" s="42">
        <f t="shared" si="1"/>
        <v>2485453658</v>
      </c>
      <c r="K24" s="38">
        <f t="shared" si="1"/>
        <v>2634178602</v>
      </c>
      <c r="L24" s="39">
        <f t="shared" si="1"/>
        <v>2778202659</v>
      </c>
    </row>
    <row r="25" spans="1:12" ht="13.5">
      <c r="A25" s="29" t="s">
        <v>39</v>
      </c>
      <c r="B25" s="30"/>
      <c r="C25" s="31">
        <f>+C12+C24</f>
        <v>2559710855</v>
      </c>
      <c r="D25" s="31">
        <f aca="true" t="shared" si="2" ref="D25:L25">+D12+D24</f>
        <v>2553364142</v>
      </c>
      <c r="E25" s="32">
        <f t="shared" si="2"/>
        <v>2538554352</v>
      </c>
      <c r="F25" s="33">
        <f t="shared" si="2"/>
        <v>2585859937</v>
      </c>
      <c r="G25" s="31">
        <f t="shared" si="2"/>
        <v>2535000184</v>
      </c>
      <c r="H25" s="32">
        <f t="shared" si="2"/>
        <v>3198129132</v>
      </c>
      <c r="I25" s="34">
        <f t="shared" si="2"/>
        <v>2510730545</v>
      </c>
      <c r="J25" s="35">
        <f t="shared" si="2"/>
        <v>2613400566</v>
      </c>
      <c r="K25" s="31">
        <f t="shared" si="2"/>
        <v>2769535559</v>
      </c>
      <c r="L25" s="32">
        <f t="shared" si="2"/>
        <v>2921410320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2342543</v>
      </c>
      <c r="D30" s="19">
        <v>1142474</v>
      </c>
      <c r="E30" s="20">
        <v>1865510</v>
      </c>
      <c r="F30" s="21">
        <v>1282000</v>
      </c>
      <c r="G30" s="19">
        <v>1282000</v>
      </c>
      <c r="H30" s="20"/>
      <c r="I30" s="22">
        <v>1972198</v>
      </c>
      <c r="J30" s="23">
        <v>648554</v>
      </c>
      <c r="K30" s="19">
        <v>686819</v>
      </c>
      <c r="L30" s="20">
        <v>726654</v>
      </c>
    </row>
    <row r="31" spans="1:12" ht="13.5">
      <c r="A31" s="24" t="s">
        <v>45</v>
      </c>
      <c r="B31" s="18"/>
      <c r="C31" s="19">
        <v>9214943</v>
      </c>
      <c r="D31" s="19">
        <v>12146690</v>
      </c>
      <c r="E31" s="20">
        <v>12720144</v>
      </c>
      <c r="F31" s="21">
        <v>12146690</v>
      </c>
      <c r="G31" s="19">
        <v>25231577</v>
      </c>
      <c r="H31" s="20">
        <v>12783933</v>
      </c>
      <c r="I31" s="22">
        <v>12783933</v>
      </c>
      <c r="J31" s="23">
        <v>13084887</v>
      </c>
      <c r="K31" s="19">
        <v>13856895</v>
      </c>
      <c r="L31" s="20">
        <v>14660595</v>
      </c>
    </row>
    <row r="32" spans="1:12" ht="13.5">
      <c r="A32" s="24" t="s">
        <v>46</v>
      </c>
      <c r="B32" s="18" t="s">
        <v>44</v>
      </c>
      <c r="C32" s="19">
        <v>121152414</v>
      </c>
      <c r="D32" s="19">
        <v>109552631</v>
      </c>
      <c r="E32" s="20">
        <v>168253325</v>
      </c>
      <c r="F32" s="21">
        <v>131331083</v>
      </c>
      <c r="G32" s="19">
        <v>118830515</v>
      </c>
      <c r="H32" s="20">
        <v>108838199</v>
      </c>
      <c r="I32" s="22">
        <v>294064161</v>
      </c>
      <c r="J32" s="23">
        <v>118830515</v>
      </c>
      <c r="K32" s="19">
        <v>125841515</v>
      </c>
      <c r="L32" s="20">
        <v>133140323</v>
      </c>
    </row>
    <row r="33" spans="1:12" ht="13.5">
      <c r="A33" s="24" t="s">
        <v>47</v>
      </c>
      <c r="B33" s="18"/>
      <c r="C33" s="19"/>
      <c r="D33" s="19">
        <v>17219768</v>
      </c>
      <c r="E33" s="20">
        <v>25047965</v>
      </c>
      <c r="F33" s="21"/>
      <c r="G33" s="19"/>
      <c r="H33" s="20">
        <v>-12589</v>
      </c>
      <c r="I33" s="22">
        <v>16050324</v>
      </c>
      <c r="J33" s="23">
        <v>4587809</v>
      </c>
      <c r="K33" s="19">
        <v>4858490</v>
      </c>
      <c r="L33" s="20">
        <v>5140282</v>
      </c>
    </row>
    <row r="34" spans="1:12" ht="13.5">
      <c r="A34" s="29" t="s">
        <v>48</v>
      </c>
      <c r="B34" s="30"/>
      <c r="C34" s="31">
        <f>SUM(C29:C33)</f>
        <v>132709900</v>
      </c>
      <c r="D34" s="31">
        <f aca="true" t="shared" si="3" ref="D34:L34">SUM(D29:D33)</f>
        <v>140061563</v>
      </c>
      <c r="E34" s="32">
        <f t="shared" si="3"/>
        <v>207886944</v>
      </c>
      <c r="F34" s="33">
        <f t="shared" si="3"/>
        <v>144759773</v>
      </c>
      <c r="G34" s="31">
        <f t="shared" si="3"/>
        <v>145344092</v>
      </c>
      <c r="H34" s="32">
        <f t="shared" si="3"/>
        <v>121609543</v>
      </c>
      <c r="I34" s="34">
        <f t="shared" si="3"/>
        <v>324870616</v>
      </c>
      <c r="J34" s="35">
        <f t="shared" si="3"/>
        <v>137151765</v>
      </c>
      <c r="K34" s="31">
        <f t="shared" si="3"/>
        <v>145243719</v>
      </c>
      <c r="L34" s="32">
        <f t="shared" si="3"/>
        <v>153667854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23614889</v>
      </c>
      <c r="D37" s="19">
        <v>23651077</v>
      </c>
      <c r="E37" s="20">
        <v>23087596</v>
      </c>
      <c r="F37" s="21">
        <v>23655000</v>
      </c>
      <c r="G37" s="19">
        <v>22744376</v>
      </c>
      <c r="H37" s="20">
        <v>21470840</v>
      </c>
      <c r="I37" s="22">
        <v>21072279</v>
      </c>
      <c r="J37" s="23">
        <v>22744376</v>
      </c>
      <c r="K37" s="19">
        <v>22744376</v>
      </c>
      <c r="L37" s="20">
        <v>22744376</v>
      </c>
    </row>
    <row r="38" spans="1:12" ht="13.5">
      <c r="A38" s="24" t="s">
        <v>47</v>
      </c>
      <c r="B38" s="18"/>
      <c r="C38" s="19">
        <v>68833484</v>
      </c>
      <c r="D38" s="19">
        <v>70457309</v>
      </c>
      <c r="E38" s="20">
        <v>70690911</v>
      </c>
      <c r="F38" s="21">
        <v>70422408</v>
      </c>
      <c r="G38" s="19">
        <v>70636257</v>
      </c>
      <c r="H38" s="20">
        <v>16389908</v>
      </c>
      <c r="I38" s="22">
        <v>66511451</v>
      </c>
      <c r="J38" s="23">
        <v>70636257</v>
      </c>
      <c r="K38" s="19">
        <v>43202964</v>
      </c>
      <c r="L38" s="20">
        <v>45751939</v>
      </c>
    </row>
    <row r="39" spans="1:12" ht="13.5">
      <c r="A39" s="29" t="s">
        <v>50</v>
      </c>
      <c r="B39" s="37"/>
      <c r="C39" s="31">
        <f>SUM(C37:C38)</f>
        <v>92448373</v>
      </c>
      <c r="D39" s="38">
        <f aca="true" t="shared" si="4" ref="D39:L39">SUM(D37:D38)</f>
        <v>94108386</v>
      </c>
      <c r="E39" s="39">
        <f t="shared" si="4"/>
        <v>93778507</v>
      </c>
      <c r="F39" s="40">
        <f t="shared" si="4"/>
        <v>94077408</v>
      </c>
      <c r="G39" s="38">
        <f t="shared" si="4"/>
        <v>93380633</v>
      </c>
      <c r="H39" s="39">
        <f t="shared" si="4"/>
        <v>37860748</v>
      </c>
      <c r="I39" s="40">
        <f t="shared" si="4"/>
        <v>87583730</v>
      </c>
      <c r="J39" s="42">
        <f t="shared" si="4"/>
        <v>93380633</v>
      </c>
      <c r="K39" s="38">
        <f t="shared" si="4"/>
        <v>65947340</v>
      </c>
      <c r="L39" s="39">
        <f t="shared" si="4"/>
        <v>68496315</v>
      </c>
    </row>
    <row r="40" spans="1:12" ht="13.5">
      <c r="A40" s="29" t="s">
        <v>51</v>
      </c>
      <c r="B40" s="30"/>
      <c r="C40" s="31">
        <f>+C34+C39</f>
        <v>225158273</v>
      </c>
      <c r="D40" s="31">
        <f aca="true" t="shared" si="5" ref="D40:L40">+D34+D39</f>
        <v>234169949</v>
      </c>
      <c r="E40" s="32">
        <f t="shared" si="5"/>
        <v>301665451</v>
      </c>
      <c r="F40" s="33">
        <f t="shared" si="5"/>
        <v>238837181</v>
      </c>
      <c r="G40" s="31">
        <f t="shared" si="5"/>
        <v>238724725</v>
      </c>
      <c r="H40" s="32">
        <f t="shared" si="5"/>
        <v>159470291</v>
      </c>
      <c r="I40" s="34">
        <f t="shared" si="5"/>
        <v>412454346</v>
      </c>
      <c r="J40" s="35">
        <f t="shared" si="5"/>
        <v>230532398</v>
      </c>
      <c r="K40" s="31">
        <f t="shared" si="5"/>
        <v>211191059</v>
      </c>
      <c r="L40" s="32">
        <f t="shared" si="5"/>
        <v>222164169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2334552582</v>
      </c>
      <c r="D42" s="46">
        <f aca="true" t="shared" si="6" ref="D42:L42">+D25-D40</f>
        <v>2319194193</v>
      </c>
      <c r="E42" s="47">
        <f t="shared" si="6"/>
        <v>2236888901</v>
      </c>
      <c r="F42" s="48">
        <f t="shared" si="6"/>
        <v>2347022756</v>
      </c>
      <c r="G42" s="46">
        <f t="shared" si="6"/>
        <v>2296275459</v>
      </c>
      <c r="H42" s="47">
        <f t="shared" si="6"/>
        <v>3038658841</v>
      </c>
      <c r="I42" s="49">
        <f t="shared" si="6"/>
        <v>2098276199</v>
      </c>
      <c r="J42" s="50">
        <f t="shared" si="6"/>
        <v>2382868168</v>
      </c>
      <c r="K42" s="46">
        <f t="shared" si="6"/>
        <v>2558344500</v>
      </c>
      <c r="L42" s="47">
        <f t="shared" si="6"/>
        <v>2699246151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2334552582</v>
      </c>
      <c r="D45" s="19">
        <v>2319194193</v>
      </c>
      <c r="E45" s="20">
        <v>2236888901</v>
      </c>
      <c r="F45" s="21">
        <v>2347022756</v>
      </c>
      <c r="G45" s="19">
        <v>2296275459</v>
      </c>
      <c r="H45" s="20">
        <v>3037461478</v>
      </c>
      <c r="I45" s="22">
        <v>2098276199</v>
      </c>
      <c r="J45" s="23">
        <v>2382868168</v>
      </c>
      <c r="K45" s="19">
        <v>2558344499</v>
      </c>
      <c r="L45" s="20">
        <v>2699246150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>
        <v>1197363</v>
      </c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2334552582</v>
      </c>
      <c r="D48" s="53">
        <f aca="true" t="shared" si="7" ref="D48:L48">SUM(D45:D47)</f>
        <v>2319194193</v>
      </c>
      <c r="E48" s="54">
        <f t="shared" si="7"/>
        <v>2236888901</v>
      </c>
      <c r="F48" s="55">
        <f t="shared" si="7"/>
        <v>2347022756</v>
      </c>
      <c r="G48" s="53">
        <f t="shared" si="7"/>
        <v>2296275459</v>
      </c>
      <c r="H48" s="54">
        <f t="shared" si="7"/>
        <v>3038658841</v>
      </c>
      <c r="I48" s="56">
        <f t="shared" si="7"/>
        <v>2098276199</v>
      </c>
      <c r="J48" s="57">
        <f t="shared" si="7"/>
        <v>2382868168</v>
      </c>
      <c r="K48" s="53">
        <f t="shared" si="7"/>
        <v>2558344499</v>
      </c>
      <c r="L48" s="54">
        <f t="shared" si="7"/>
        <v>2699246150</v>
      </c>
    </row>
    <row r="49" spans="1:12" ht="13.5">
      <c r="A49" s="58" t="s">
        <v>82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7882737</v>
      </c>
      <c r="D6" s="19">
        <v>3085216</v>
      </c>
      <c r="E6" s="20">
        <v>1377991</v>
      </c>
      <c r="F6" s="21"/>
      <c r="G6" s="19">
        <v>1377991</v>
      </c>
      <c r="H6" s="20"/>
      <c r="I6" s="22">
        <v>1610821</v>
      </c>
      <c r="J6" s="23">
        <v>1466182</v>
      </c>
      <c r="K6" s="19">
        <v>1549755</v>
      </c>
      <c r="L6" s="20">
        <v>1636541</v>
      </c>
    </row>
    <row r="7" spans="1:12" ht="13.5">
      <c r="A7" s="24" t="s">
        <v>19</v>
      </c>
      <c r="B7" s="18" t="s">
        <v>20</v>
      </c>
      <c r="C7" s="19">
        <v>92858</v>
      </c>
      <c r="D7" s="19"/>
      <c r="E7" s="20">
        <v>7065774</v>
      </c>
      <c r="F7" s="21">
        <v>205255000</v>
      </c>
      <c r="G7" s="19">
        <v>7065774</v>
      </c>
      <c r="H7" s="20"/>
      <c r="I7" s="22">
        <v>2169970</v>
      </c>
      <c r="J7" s="23">
        <v>7517984</v>
      </c>
      <c r="K7" s="19">
        <v>7946509</v>
      </c>
      <c r="L7" s="20">
        <v>8391513</v>
      </c>
    </row>
    <row r="8" spans="1:12" ht="13.5">
      <c r="A8" s="24" t="s">
        <v>21</v>
      </c>
      <c r="B8" s="18" t="s">
        <v>20</v>
      </c>
      <c r="C8" s="19">
        <v>29669961</v>
      </c>
      <c r="D8" s="19">
        <v>57598884</v>
      </c>
      <c r="E8" s="20">
        <v>46385682</v>
      </c>
      <c r="F8" s="21">
        <v>675854000</v>
      </c>
      <c r="G8" s="19">
        <v>32128746</v>
      </c>
      <c r="H8" s="20"/>
      <c r="I8" s="22">
        <v>68897896</v>
      </c>
      <c r="J8" s="23">
        <v>669284102</v>
      </c>
      <c r="K8" s="19">
        <v>707433296</v>
      </c>
      <c r="L8" s="20">
        <v>747049561</v>
      </c>
    </row>
    <row r="9" spans="1:12" ht="13.5">
      <c r="A9" s="24" t="s">
        <v>22</v>
      </c>
      <c r="B9" s="18"/>
      <c r="C9" s="19">
        <v>15273976</v>
      </c>
      <c r="D9" s="19">
        <v>22990707</v>
      </c>
      <c r="E9" s="20">
        <v>98668511</v>
      </c>
      <c r="F9" s="21"/>
      <c r="G9" s="19">
        <v>32082800</v>
      </c>
      <c r="H9" s="20"/>
      <c r="I9" s="22">
        <v>141994737</v>
      </c>
      <c r="J9" s="23"/>
      <c r="K9" s="19"/>
      <c r="L9" s="20"/>
    </row>
    <row r="10" spans="1:12" ht="13.5">
      <c r="A10" s="24" t="s">
        <v>23</v>
      </c>
      <c r="B10" s="18"/>
      <c r="C10" s="19">
        <v>9295689</v>
      </c>
      <c r="D10" s="19"/>
      <c r="E10" s="20"/>
      <c r="F10" s="25"/>
      <c r="G10" s="26">
        <v>30453190</v>
      </c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554224</v>
      </c>
      <c r="D11" s="19">
        <v>556893</v>
      </c>
      <c r="E11" s="20">
        <v>456101</v>
      </c>
      <c r="F11" s="21"/>
      <c r="G11" s="19">
        <v>456103</v>
      </c>
      <c r="H11" s="20"/>
      <c r="I11" s="22">
        <v>645673</v>
      </c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62769445</v>
      </c>
      <c r="D12" s="31">
        <f aca="true" t="shared" si="0" ref="D12:L12">SUM(D6:D11)</f>
        <v>84231700</v>
      </c>
      <c r="E12" s="32">
        <f t="shared" si="0"/>
        <v>153954059</v>
      </c>
      <c r="F12" s="33">
        <f t="shared" si="0"/>
        <v>881109000</v>
      </c>
      <c r="G12" s="31">
        <f t="shared" si="0"/>
        <v>103564604</v>
      </c>
      <c r="H12" s="32">
        <f t="shared" si="0"/>
        <v>0</v>
      </c>
      <c r="I12" s="34">
        <f t="shared" si="0"/>
        <v>215319097</v>
      </c>
      <c r="J12" s="35">
        <f t="shared" si="0"/>
        <v>678268268</v>
      </c>
      <c r="K12" s="31">
        <f t="shared" si="0"/>
        <v>716929560</v>
      </c>
      <c r="L12" s="32">
        <f t="shared" si="0"/>
        <v>757077615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1418147</v>
      </c>
      <c r="D16" s="19"/>
      <c r="E16" s="20"/>
      <c r="F16" s="25">
        <v>800000</v>
      </c>
      <c r="G16" s="26">
        <v>849591</v>
      </c>
      <c r="H16" s="27"/>
      <c r="I16" s="22"/>
      <c r="J16" s="28">
        <v>1755165</v>
      </c>
      <c r="K16" s="26">
        <v>1855209</v>
      </c>
      <c r="L16" s="27">
        <v>1959101</v>
      </c>
    </row>
    <row r="17" spans="1:12" ht="13.5">
      <c r="A17" s="24" t="s">
        <v>30</v>
      </c>
      <c r="B17" s="18"/>
      <c r="C17" s="19">
        <v>144477963</v>
      </c>
      <c r="D17" s="19">
        <v>104687430</v>
      </c>
      <c r="E17" s="20">
        <v>110445240</v>
      </c>
      <c r="F17" s="21">
        <v>152718000</v>
      </c>
      <c r="G17" s="19">
        <v>110445239</v>
      </c>
      <c r="H17" s="20"/>
      <c r="I17" s="22">
        <v>116519727</v>
      </c>
      <c r="J17" s="23">
        <v>110445239</v>
      </c>
      <c r="K17" s="19">
        <v>116740618</v>
      </c>
      <c r="L17" s="20">
        <v>123278092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814334895</v>
      </c>
      <c r="D19" s="19">
        <v>718735897</v>
      </c>
      <c r="E19" s="20">
        <v>740778056</v>
      </c>
      <c r="F19" s="21">
        <v>1631053037</v>
      </c>
      <c r="G19" s="19">
        <v>735784355</v>
      </c>
      <c r="H19" s="20"/>
      <c r="I19" s="22">
        <v>792186856</v>
      </c>
      <c r="J19" s="23">
        <v>782874555</v>
      </c>
      <c r="K19" s="19">
        <v>827498404</v>
      </c>
      <c r="L19" s="20">
        <v>873838315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1321200</v>
      </c>
      <c r="D22" s="19">
        <v>1321200</v>
      </c>
      <c r="E22" s="20">
        <v>1321200</v>
      </c>
      <c r="F22" s="21"/>
      <c r="G22" s="19">
        <v>1321200</v>
      </c>
      <c r="H22" s="20"/>
      <c r="I22" s="22">
        <v>4797258</v>
      </c>
      <c r="J22" s="23">
        <v>1405757</v>
      </c>
      <c r="K22" s="19">
        <v>1485885</v>
      </c>
      <c r="L22" s="20">
        <v>1569094</v>
      </c>
    </row>
    <row r="23" spans="1:12" ht="13.5">
      <c r="A23" s="24" t="s">
        <v>37</v>
      </c>
      <c r="B23" s="18"/>
      <c r="C23" s="19"/>
      <c r="D23" s="19">
        <v>1501113</v>
      </c>
      <c r="E23" s="20">
        <v>849591</v>
      </c>
      <c r="F23" s="25"/>
      <c r="G23" s="26"/>
      <c r="H23" s="27"/>
      <c r="I23" s="21">
        <v>911546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961552205</v>
      </c>
      <c r="D24" s="38">
        <f aca="true" t="shared" si="1" ref="D24:L24">SUM(D15:D23)</f>
        <v>826245640</v>
      </c>
      <c r="E24" s="39">
        <f t="shared" si="1"/>
        <v>853394087</v>
      </c>
      <c r="F24" s="40">
        <f t="shared" si="1"/>
        <v>1784571037</v>
      </c>
      <c r="G24" s="38">
        <f t="shared" si="1"/>
        <v>848400385</v>
      </c>
      <c r="H24" s="39">
        <f t="shared" si="1"/>
        <v>0</v>
      </c>
      <c r="I24" s="41">
        <f t="shared" si="1"/>
        <v>914415387</v>
      </c>
      <c r="J24" s="42">
        <f t="shared" si="1"/>
        <v>896480716</v>
      </c>
      <c r="K24" s="38">
        <f t="shared" si="1"/>
        <v>947580116</v>
      </c>
      <c r="L24" s="39">
        <f t="shared" si="1"/>
        <v>1000644602</v>
      </c>
    </row>
    <row r="25" spans="1:12" ht="13.5">
      <c r="A25" s="29" t="s">
        <v>39</v>
      </c>
      <c r="B25" s="30"/>
      <c r="C25" s="31">
        <f>+C12+C24</f>
        <v>1024321650</v>
      </c>
      <c r="D25" s="31">
        <f aca="true" t="shared" si="2" ref="D25:L25">+D12+D24</f>
        <v>910477340</v>
      </c>
      <c r="E25" s="32">
        <f t="shared" si="2"/>
        <v>1007348146</v>
      </c>
      <c r="F25" s="33">
        <f t="shared" si="2"/>
        <v>2665680037</v>
      </c>
      <c r="G25" s="31">
        <f t="shared" si="2"/>
        <v>951964989</v>
      </c>
      <c r="H25" s="32">
        <f t="shared" si="2"/>
        <v>0</v>
      </c>
      <c r="I25" s="34">
        <f t="shared" si="2"/>
        <v>1129734484</v>
      </c>
      <c r="J25" s="35">
        <f t="shared" si="2"/>
        <v>1574748984</v>
      </c>
      <c r="K25" s="31">
        <f t="shared" si="2"/>
        <v>1664509676</v>
      </c>
      <c r="L25" s="32">
        <f t="shared" si="2"/>
        <v>1757722217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1136551</v>
      </c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3539141</v>
      </c>
      <c r="D30" s="19">
        <v>2181704</v>
      </c>
      <c r="E30" s="20">
        <v>2181704</v>
      </c>
      <c r="F30" s="21">
        <v>2200000</v>
      </c>
      <c r="G30" s="19">
        <v>2181704</v>
      </c>
      <c r="H30" s="20"/>
      <c r="I30" s="22">
        <v>734332</v>
      </c>
      <c r="J30" s="23"/>
      <c r="K30" s="19"/>
      <c r="L30" s="20"/>
    </row>
    <row r="31" spans="1:12" ht="13.5">
      <c r="A31" s="24" t="s">
        <v>45</v>
      </c>
      <c r="B31" s="18"/>
      <c r="C31" s="19">
        <v>4951657</v>
      </c>
      <c r="D31" s="19">
        <v>5513114</v>
      </c>
      <c r="E31" s="20">
        <v>5367740</v>
      </c>
      <c r="F31" s="21"/>
      <c r="G31" s="19">
        <v>5367740</v>
      </c>
      <c r="H31" s="20"/>
      <c r="I31" s="22">
        <v>5249695</v>
      </c>
      <c r="J31" s="23">
        <v>5711275</v>
      </c>
      <c r="K31" s="19">
        <v>6036818</v>
      </c>
      <c r="L31" s="20">
        <v>6374880</v>
      </c>
    </row>
    <row r="32" spans="1:12" ht="13.5">
      <c r="A32" s="24" t="s">
        <v>46</v>
      </c>
      <c r="B32" s="18" t="s">
        <v>44</v>
      </c>
      <c r="C32" s="19">
        <v>382046355</v>
      </c>
      <c r="D32" s="19">
        <v>554900401</v>
      </c>
      <c r="E32" s="20">
        <v>707607258</v>
      </c>
      <c r="F32" s="21">
        <v>580000000</v>
      </c>
      <c r="G32" s="19">
        <v>711758695</v>
      </c>
      <c r="H32" s="20"/>
      <c r="I32" s="22">
        <v>1028292373</v>
      </c>
      <c r="J32" s="23">
        <v>757311251</v>
      </c>
      <c r="K32" s="19">
        <v>800477993</v>
      </c>
      <c r="L32" s="20">
        <v>845304760</v>
      </c>
    </row>
    <row r="33" spans="1:12" ht="13.5">
      <c r="A33" s="24" t="s">
        <v>47</v>
      </c>
      <c r="B33" s="18"/>
      <c r="C33" s="19">
        <v>58079913</v>
      </c>
      <c r="D33" s="19">
        <v>97732394</v>
      </c>
      <c r="E33" s="20">
        <v>102915165</v>
      </c>
      <c r="F33" s="21"/>
      <c r="G33" s="19">
        <v>98928724</v>
      </c>
      <c r="H33" s="20"/>
      <c r="I33" s="22">
        <v>108783039</v>
      </c>
      <c r="J33" s="23">
        <v>105260162</v>
      </c>
      <c r="K33" s="19">
        <v>111259992</v>
      </c>
      <c r="L33" s="20">
        <v>117490551</v>
      </c>
    </row>
    <row r="34" spans="1:12" ht="13.5">
      <c r="A34" s="29" t="s">
        <v>48</v>
      </c>
      <c r="B34" s="30"/>
      <c r="C34" s="31">
        <f>SUM(C29:C33)</f>
        <v>449753617</v>
      </c>
      <c r="D34" s="31">
        <f aca="true" t="shared" si="3" ref="D34:L34">SUM(D29:D33)</f>
        <v>660327613</v>
      </c>
      <c r="E34" s="32">
        <f t="shared" si="3"/>
        <v>818071867</v>
      </c>
      <c r="F34" s="33">
        <f t="shared" si="3"/>
        <v>582200000</v>
      </c>
      <c r="G34" s="31">
        <f t="shared" si="3"/>
        <v>818236863</v>
      </c>
      <c r="H34" s="32">
        <f t="shared" si="3"/>
        <v>0</v>
      </c>
      <c r="I34" s="34">
        <f t="shared" si="3"/>
        <v>1143059439</v>
      </c>
      <c r="J34" s="35">
        <f t="shared" si="3"/>
        <v>868282688</v>
      </c>
      <c r="K34" s="31">
        <f t="shared" si="3"/>
        <v>917774803</v>
      </c>
      <c r="L34" s="32">
        <f t="shared" si="3"/>
        <v>969170191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7501255</v>
      </c>
      <c r="D37" s="19">
        <v>4122303</v>
      </c>
      <c r="E37" s="20">
        <v>1465238</v>
      </c>
      <c r="F37" s="21">
        <v>1200000</v>
      </c>
      <c r="G37" s="19">
        <v>1818983</v>
      </c>
      <c r="H37" s="20"/>
      <c r="I37" s="22"/>
      <c r="J37" s="23">
        <v>1176385</v>
      </c>
      <c r="K37" s="19">
        <v>397839</v>
      </c>
      <c r="L37" s="20">
        <v>420118</v>
      </c>
    </row>
    <row r="38" spans="1:12" ht="13.5">
      <c r="A38" s="24" t="s">
        <v>47</v>
      </c>
      <c r="B38" s="18"/>
      <c r="C38" s="19">
        <v>65420000</v>
      </c>
      <c r="D38" s="19">
        <v>164087074</v>
      </c>
      <c r="E38" s="20">
        <v>166128015</v>
      </c>
      <c r="F38" s="21"/>
      <c r="G38" s="19">
        <v>191805270</v>
      </c>
      <c r="H38" s="20"/>
      <c r="I38" s="22">
        <v>156698130</v>
      </c>
      <c r="J38" s="23">
        <v>204080807</v>
      </c>
      <c r="K38" s="19">
        <v>215713413</v>
      </c>
      <c r="L38" s="20">
        <v>227793364</v>
      </c>
    </row>
    <row r="39" spans="1:12" ht="13.5">
      <c r="A39" s="29" t="s">
        <v>50</v>
      </c>
      <c r="B39" s="37"/>
      <c r="C39" s="31">
        <f>SUM(C37:C38)</f>
        <v>72921255</v>
      </c>
      <c r="D39" s="38">
        <f aca="true" t="shared" si="4" ref="D39:L39">SUM(D37:D38)</f>
        <v>168209377</v>
      </c>
      <c r="E39" s="39">
        <f t="shared" si="4"/>
        <v>167593253</v>
      </c>
      <c r="F39" s="40">
        <f t="shared" si="4"/>
        <v>1200000</v>
      </c>
      <c r="G39" s="38">
        <f t="shared" si="4"/>
        <v>193624253</v>
      </c>
      <c r="H39" s="39">
        <f t="shared" si="4"/>
        <v>0</v>
      </c>
      <c r="I39" s="40">
        <f t="shared" si="4"/>
        <v>156698130</v>
      </c>
      <c r="J39" s="42">
        <f t="shared" si="4"/>
        <v>205257192</v>
      </c>
      <c r="K39" s="38">
        <f t="shared" si="4"/>
        <v>216111252</v>
      </c>
      <c r="L39" s="39">
        <f t="shared" si="4"/>
        <v>228213482</v>
      </c>
    </row>
    <row r="40" spans="1:12" ht="13.5">
      <c r="A40" s="29" t="s">
        <v>51</v>
      </c>
      <c r="B40" s="30"/>
      <c r="C40" s="31">
        <f>+C34+C39</f>
        <v>522674872</v>
      </c>
      <c r="D40" s="31">
        <f aca="true" t="shared" si="5" ref="D40:L40">+D34+D39</f>
        <v>828536990</v>
      </c>
      <c r="E40" s="32">
        <f t="shared" si="5"/>
        <v>985665120</v>
      </c>
      <c r="F40" s="33">
        <f t="shared" si="5"/>
        <v>583400000</v>
      </c>
      <c r="G40" s="31">
        <f t="shared" si="5"/>
        <v>1011861116</v>
      </c>
      <c r="H40" s="32">
        <f t="shared" si="5"/>
        <v>0</v>
      </c>
      <c r="I40" s="34">
        <f t="shared" si="5"/>
        <v>1299757569</v>
      </c>
      <c r="J40" s="35">
        <f t="shared" si="5"/>
        <v>1073539880</v>
      </c>
      <c r="K40" s="31">
        <f t="shared" si="5"/>
        <v>1133886055</v>
      </c>
      <c r="L40" s="32">
        <f t="shared" si="5"/>
        <v>1197383673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501646778</v>
      </c>
      <c r="D42" s="46">
        <f aca="true" t="shared" si="6" ref="D42:L42">+D25-D40</f>
        <v>81940350</v>
      </c>
      <c r="E42" s="47">
        <f t="shared" si="6"/>
        <v>21683026</v>
      </c>
      <c r="F42" s="48">
        <f t="shared" si="6"/>
        <v>2082280037</v>
      </c>
      <c r="G42" s="46">
        <f t="shared" si="6"/>
        <v>-59896127</v>
      </c>
      <c r="H42" s="47">
        <f t="shared" si="6"/>
        <v>0</v>
      </c>
      <c r="I42" s="49">
        <f t="shared" si="6"/>
        <v>-170023085</v>
      </c>
      <c r="J42" s="50">
        <f t="shared" si="6"/>
        <v>501209104</v>
      </c>
      <c r="K42" s="46">
        <f t="shared" si="6"/>
        <v>530623621</v>
      </c>
      <c r="L42" s="47">
        <f t="shared" si="6"/>
        <v>560338544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501646778</v>
      </c>
      <c r="D45" s="19">
        <v>81940350</v>
      </c>
      <c r="E45" s="20">
        <v>21683026</v>
      </c>
      <c r="F45" s="21">
        <v>2082280037</v>
      </c>
      <c r="G45" s="19">
        <v>-59896127</v>
      </c>
      <c r="H45" s="20"/>
      <c r="I45" s="22">
        <v>-170023085</v>
      </c>
      <c r="J45" s="23">
        <v>501209103</v>
      </c>
      <c r="K45" s="19">
        <v>530623621</v>
      </c>
      <c r="L45" s="20">
        <v>560338544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501646778</v>
      </c>
      <c r="D48" s="53">
        <f aca="true" t="shared" si="7" ref="D48:L48">SUM(D45:D47)</f>
        <v>81940350</v>
      </c>
      <c r="E48" s="54">
        <f t="shared" si="7"/>
        <v>21683026</v>
      </c>
      <c r="F48" s="55">
        <f t="shared" si="7"/>
        <v>2082280037</v>
      </c>
      <c r="G48" s="53">
        <f t="shared" si="7"/>
        <v>-59896127</v>
      </c>
      <c r="H48" s="54">
        <f t="shared" si="7"/>
        <v>0</v>
      </c>
      <c r="I48" s="56">
        <f t="shared" si="7"/>
        <v>-170023085</v>
      </c>
      <c r="J48" s="57">
        <f t="shared" si="7"/>
        <v>501209103</v>
      </c>
      <c r="K48" s="53">
        <f t="shared" si="7"/>
        <v>530623621</v>
      </c>
      <c r="L48" s="54">
        <f t="shared" si="7"/>
        <v>560338544</v>
      </c>
    </row>
    <row r="49" spans="1:12" ht="13.5">
      <c r="A49" s="58" t="s">
        <v>82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9302715</v>
      </c>
      <c r="D6" s="19">
        <v>14862667</v>
      </c>
      <c r="E6" s="20">
        <v>1229331</v>
      </c>
      <c r="F6" s="21">
        <v>9001000</v>
      </c>
      <c r="G6" s="19">
        <v>464000</v>
      </c>
      <c r="H6" s="20">
        <v>6740086</v>
      </c>
      <c r="I6" s="22">
        <v>5251141</v>
      </c>
      <c r="J6" s="23">
        <v>3599000</v>
      </c>
      <c r="K6" s="19">
        <v>7640000</v>
      </c>
      <c r="L6" s="20">
        <v>5264000</v>
      </c>
    </row>
    <row r="7" spans="1:12" ht="13.5">
      <c r="A7" s="24" t="s">
        <v>19</v>
      </c>
      <c r="B7" s="18" t="s">
        <v>20</v>
      </c>
      <c r="C7" s="19">
        <v>16826434</v>
      </c>
      <c r="D7" s="19">
        <v>11332296</v>
      </c>
      <c r="E7" s="20">
        <v>13949522</v>
      </c>
      <c r="F7" s="21">
        <v>10000000</v>
      </c>
      <c r="G7" s="19"/>
      <c r="H7" s="20"/>
      <c r="I7" s="22">
        <v>7376454</v>
      </c>
      <c r="J7" s="23">
        <v>10000000</v>
      </c>
      <c r="K7" s="19">
        <v>20000000</v>
      </c>
      <c r="L7" s="20">
        <v>20000000</v>
      </c>
    </row>
    <row r="8" spans="1:12" ht="13.5">
      <c r="A8" s="24" t="s">
        <v>21</v>
      </c>
      <c r="B8" s="18" t="s">
        <v>20</v>
      </c>
      <c r="C8" s="19">
        <v>87581108</v>
      </c>
      <c r="D8" s="19">
        <v>125621080</v>
      </c>
      <c r="E8" s="20">
        <v>147923830</v>
      </c>
      <c r="F8" s="21">
        <v>252940000</v>
      </c>
      <c r="G8" s="19">
        <v>327237110</v>
      </c>
      <c r="H8" s="20">
        <v>-14638627</v>
      </c>
      <c r="I8" s="22">
        <v>142215392</v>
      </c>
      <c r="J8" s="23">
        <v>331956000</v>
      </c>
      <c r="K8" s="19">
        <v>336322000</v>
      </c>
      <c r="L8" s="20">
        <v>335638000</v>
      </c>
    </row>
    <row r="9" spans="1:12" ht="13.5">
      <c r="A9" s="24" t="s">
        <v>22</v>
      </c>
      <c r="B9" s="18"/>
      <c r="C9" s="19">
        <v>49413673</v>
      </c>
      <c r="D9" s="19">
        <v>63041625</v>
      </c>
      <c r="E9" s="20">
        <v>63483471</v>
      </c>
      <c r="F9" s="21">
        <v>40000000</v>
      </c>
      <c r="G9" s="19">
        <v>37302065</v>
      </c>
      <c r="H9" s="20">
        <v>2580067</v>
      </c>
      <c r="I9" s="22">
        <v>77930642</v>
      </c>
      <c r="J9" s="23">
        <v>33000000</v>
      </c>
      <c r="K9" s="19">
        <v>35000000</v>
      </c>
      <c r="L9" s="20">
        <v>36000000</v>
      </c>
    </row>
    <row r="10" spans="1:12" ht="13.5">
      <c r="A10" s="24" t="s">
        <v>23</v>
      </c>
      <c r="B10" s="18"/>
      <c r="C10" s="19">
        <v>12929001</v>
      </c>
      <c r="D10" s="19">
        <v>5886282</v>
      </c>
      <c r="E10" s="20">
        <v>4117476</v>
      </c>
      <c r="F10" s="25"/>
      <c r="G10" s="26"/>
      <c r="H10" s="27"/>
      <c r="I10" s="22">
        <v>3018504</v>
      </c>
      <c r="J10" s="28">
        <v>2900000</v>
      </c>
      <c r="K10" s="26">
        <v>3000000</v>
      </c>
      <c r="L10" s="27">
        <v>3300000</v>
      </c>
    </row>
    <row r="11" spans="1:12" ht="13.5">
      <c r="A11" s="24" t="s">
        <v>24</v>
      </c>
      <c r="B11" s="18" t="s">
        <v>25</v>
      </c>
      <c r="C11" s="19">
        <v>16066814</v>
      </c>
      <c r="D11" s="19">
        <v>8390967</v>
      </c>
      <c r="E11" s="20">
        <v>15318461</v>
      </c>
      <c r="F11" s="21">
        <v>8000000</v>
      </c>
      <c r="G11" s="19">
        <v>15318465</v>
      </c>
      <c r="H11" s="20">
        <v>128174</v>
      </c>
      <c r="I11" s="22">
        <v>15060882</v>
      </c>
      <c r="J11" s="23">
        <v>16000000</v>
      </c>
      <c r="K11" s="19">
        <v>14000000</v>
      </c>
      <c r="L11" s="20">
        <v>14000000</v>
      </c>
    </row>
    <row r="12" spans="1:12" ht="13.5">
      <c r="A12" s="29" t="s">
        <v>26</v>
      </c>
      <c r="B12" s="30"/>
      <c r="C12" s="31">
        <f>SUM(C6:C11)</f>
        <v>192119745</v>
      </c>
      <c r="D12" s="31">
        <f aca="true" t="shared" si="0" ref="D12:L12">SUM(D6:D11)</f>
        <v>229134917</v>
      </c>
      <c r="E12" s="32">
        <f t="shared" si="0"/>
        <v>246022091</v>
      </c>
      <c r="F12" s="33">
        <f t="shared" si="0"/>
        <v>319941000</v>
      </c>
      <c r="G12" s="31">
        <f t="shared" si="0"/>
        <v>380321640</v>
      </c>
      <c r="H12" s="32">
        <f t="shared" si="0"/>
        <v>-5190300</v>
      </c>
      <c r="I12" s="34">
        <f t="shared" si="0"/>
        <v>250853015</v>
      </c>
      <c r="J12" s="35">
        <f t="shared" si="0"/>
        <v>397455000</v>
      </c>
      <c r="K12" s="31">
        <f t="shared" si="0"/>
        <v>415962000</v>
      </c>
      <c r="L12" s="32">
        <f t="shared" si="0"/>
        <v>414202000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>
        <v>245985</v>
      </c>
      <c r="I16" s="22"/>
      <c r="J16" s="28"/>
      <c r="K16" s="26"/>
      <c r="L16" s="27">
        <v>60000000</v>
      </c>
    </row>
    <row r="17" spans="1:12" ht="13.5">
      <c r="A17" s="24" t="s">
        <v>30</v>
      </c>
      <c r="B17" s="18"/>
      <c r="C17" s="19">
        <v>86440918</v>
      </c>
      <c r="D17" s="19">
        <v>86415127</v>
      </c>
      <c r="E17" s="20">
        <v>86389336</v>
      </c>
      <c r="F17" s="21">
        <v>86415000</v>
      </c>
      <c r="G17" s="19">
        <v>84351000</v>
      </c>
      <c r="H17" s="20"/>
      <c r="I17" s="22">
        <v>86054386</v>
      </c>
      <c r="J17" s="23">
        <v>84351000</v>
      </c>
      <c r="K17" s="19">
        <v>84351000</v>
      </c>
      <c r="L17" s="20">
        <v>84351000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930533939</v>
      </c>
      <c r="D19" s="19">
        <v>1077554748</v>
      </c>
      <c r="E19" s="20">
        <v>1147458435</v>
      </c>
      <c r="F19" s="21">
        <v>1201717000</v>
      </c>
      <c r="G19" s="19">
        <v>1202962264</v>
      </c>
      <c r="H19" s="20">
        <v>13431788</v>
      </c>
      <c r="I19" s="22">
        <v>1197505958</v>
      </c>
      <c r="J19" s="23">
        <v>1292257000</v>
      </c>
      <c r="K19" s="19">
        <v>1327860000</v>
      </c>
      <c r="L19" s="20">
        <v>1349871000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479616</v>
      </c>
      <c r="D22" s="19">
        <v>445177</v>
      </c>
      <c r="E22" s="20">
        <v>317626</v>
      </c>
      <c r="F22" s="21">
        <v>445000</v>
      </c>
      <c r="G22" s="19">
        <v>317000</v>
      </c>
      <c r="H22" s="20"/>
      <c r="I22" s="22">
        <v>4421285</v>
      </c>
      <c r="J22" s="23">
        <v>317000</v>
      </c>
      <c r="K22" s="19">
        <v>317000</v>
      </c>
      <c r="L22" s="20">
        <v>317000</v>
      </c>
    </row>
    <row r="23" spans="1:12" ht="13.5">
      <c r="A23" s="24" t="s">
        <v>37</v>
      </c>
      <c r="B23" s="18"/>
      <c r="C23" s="19">
        <v>561001</v>
      </c>
      <c r="D23" s="19">
        <v>561001</v>
      </c>
      <c r="E23" s="20">
        <v>561001</v>
      </c>
      <c r="F23" s="25"/>
      <c r="G23" s="26"/>
      <c r="H23" s="27"/>
      <c r="I23" s="21">
        <v>561001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1018015474</v>
      </c>
      <c r="D24" s="38">
        <f aca="true" t="shared" si="1" ref="D24:L24">SUM(D15:D23)</f>
        <v>1164976053</v>
      </c>
      <c r="E24" s="39">
        <f t="shared" si="1"/>
        <v>1234726398</v>
      </c>
      <c r="F24" s="40">
        <f t="shared" si="1"/>
        <v>1288577000</v>
      </c>
      <c r="G24" s="38">
        <f t="shared" si="1"/>
        <v>1287630264</v>
      </c>
      <c r="H24" s="39">
        <f t="shared" si="1"/>
        <v>13677773</v>
      </c>
      <c r="I24" s="41">
        <f t="shared" si="1"/>
        <v>1288542630</v>
      </c>
      <c r="J24" s="42">
        <f t="shared" si="1"/>
        <v>1376925000</v>
      </c>
      <c r="K24" s="38">
        <f t="shared" si="1"/>
        <v>1412528000</v>
      </c>
      <c r="L24" s="39">
        <f t="shared" si="1"/>
        <v>1494539000</v>
      </c>
    </row>
    <row r="25" spans="1:12" ht="13.5">
      <c r="A25" s="29" t="s">
        <v>39</v>
      </c>
      <c r="B25" s="30"/>
      <c r="C25" s="31">
        <f>+C12+C24</f>
        <v>1210135219</v>
      </c>
      <c r="D25" s="31">
        <f aca="true" t="shared" si="2" ref="D25:L25">+D12+D24</f>
        <v>1394110970</v>
      </c>
      <c r="E25" s="32">
        <f t="shared" si="2"/>
        <v>1480748489</v>
      </c>
      <c r="F25" s="33">
        <f t="shared" si="2"/>
        <v>1608518000</v>
      </c>
      <c r="G25" s="31">
        <f t="shared" si="2"/>
        <v>1667951904</v>
      </c>
      <c r="H25" s="32">
        <f t="shared" si="2"/>
        <v>8487473</v>
      </c>
      <c r="I25" s="34">
        <f t="shared" si="2"/>
        <v>1539395645</v>
      </c>
      <c r="J25" s="35">
        <f t="shared" si="2"/>
        <v>1774380000</v>
      </c>
      <c r="K25" s="31">
        <f t="shared" si="2"/>
        <v>1828490000</v>
      </c>
      <c r="L25" s="32">
        <f t="shared" si="2"/>
        <v>1908741000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1941203</v>
      </c>
      <c r="D30" s="19">
        <v>2362942</v>
      </c>
      <c r="E30" s="20">
        <v>4526346</v>
      </c>
      <c r="F30" s="21">
        <v>4941000</v>
      </c>
      <c r="G30" s="19">
        <v>3670768</v>
      </c>
      <c r="H30" s="20">
        <v>-846559</v>
      </c>
      <c r="I30" s="22">
        <v>6447276</v>
      </c>
      <c r="J30" s="23">
        <v>6964000</v>
      </c>
      <c r="K30" s="19">
        <v>7678000</v>
      </c>
      <c r="L30" s="20">
        <v>8135000</v>
      </c>
    </row>
    <row r="31" spans="1:12" ht="13.5">
      <c r="A31" s="24" t="s">
        <v>45</v>
      </c>
      <c r="B31" s="18"/>
      <c r="C31" s="19">
        <v>13800193</v>
      </c>
      <c r="D31" s="19">
        <v>16245856</v>
      </c>
      <c r="E31" s="20">
        <v>18026993</v>
      </c>
      <c r="F31" s="21">
        <v>18100000</v>
      </c>
      <c r="G31" s="19">
        <v>18348000</v>
      </c>
      <c r="H31" s="20">
        <v>234355</v>
      </c>
      <c r="I31" s="22">
        <v>19459196</v>
      </c>
      <c r="J31" s="23">
        <v>19000000</v>
      </c>
      <c r="K31" s="19">
        <v>19200000</v>
      </c>
      <c r="L31" s="20">
        <v>19500000</v>
      </c>
    </row>
    <row r="32" spans="1:12" ht="13.5">
      <c r="A32" s="24" t="s">
        <v>46</v>
      </c>
      <c r="B32" s="18" t="s">
        <v>44</v>
      </c>
      <c r="C32" s="19">
        <v>173637226</v>
      </c>
      <c r="D32" s="19">
        <v>189373755</v>
      </c>
      <c r="E32" s="20">
        <v>225941523</v>
      </c>
      <c r="F32" s="21">
        <v>154000000</v>
      </c>
      <c r="G32" s="19">
        <v>206000000</v>
      </c>
      <c r="H32" s="20">
        <v>-21454344</v>
      </c>
      <c r="I32" s="22">
        <v>235403936</v>
      </c>
      <c r="J32" s="23">
        <v>166400000</v>
      </c>
      <c r="K32" s="19">
        <v>146000000</v>
      </c>
      <c r="L32" s="20">
        <v>123000000</v>
      </c>
    </row>
    <row r="33" spans="1:12" ht="13.5">
      <c r="A33" s="24" t="s">
        <v>47</v>
      </c>
      <c r="B33" s="18"/>
      <c r="C33" s="19"/>
      <c r="D33" s="19"/>
      <c r="E33" s="20"/>
      <c r="F33" s="21"/>
      <c r="G33" s="19"/>
      <c r="H33" s="20"/>
      <c r="I33" s="22"/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189378622</v>
      </c>
      <c r="D34" s="31">
        <f aca="true" t="shared" si="3" ref="D34:L34">SUM(D29:D33)</f>
        <v>207982553</v>
      </c>
      <c r="E34" s="32">
        <f t="shared" si="3"/>
        <v>248494862</v>
      </c>
      <c r="F34" s="33">
        <f t="shared" si="3"/>
        <v>177041000</v>
      </c>
      <c r="G34" s="31">
        <f t="shared" si="3"/>
        <v>228018768</v>
      </c>
      <c r="H34" s="32">
        <f t="shared" si="3"/>
        <v>-22066548</v>
      </c>
      <c r="I34" s="34">
        <f t="shared" si="3"/>
        <v>261310408</v>
      </c>
      <c r="J34" s="35">
        <f t="shared" si="3"/>
        <v>192364000</v>
      </c>
      <c r="K34" s="31">
        <f t="shared" si="3"/>
        <v>172878000</v>
      </c>
      <c r="L34" s="32">
        <f t="shared" si="3"/>
        <v>150635000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6947047</v>
      </c>
      <c r="D37" s="19">
        <v>5783751</v>
      </c>
      <c r="E37" s="20">
        <v>12371124</v>
      </c>
      <c r="F37" s="21">
        <v>13718000</v>
      </c>
      <c r="G37" s="19">
        <v>18564080</v>
      </c>
      <c r="H37" s="20">
        <v>410756</v>
      </c>
      <c r="I37" s="22">
        <v>12774405</v>
      </c>
      <c r="J37" s="23">
        <v>17417000</v>
      </c>
      <c r="K37" s="19">
        <v>8215000</v>
      </c>
      <c r="L37" s="20">
        <v>704000</v>
      </c>
    </row>
    <row r="38" spans="1:12" ht="13.5">
      <c r="A38" s="24" t="s">
        <v>47</v>
      </c>
      <c r="B38" s="18"/>
      <c r="C38" s="19">
        <v>80266646</v>
      </c>
      <c r="D38" s="19">
        <v>86421084</v>
      </c>
      <c r="E38" s="20">
        <v>88772512</v>
      </c>
      <c r="F38" s="21">
        <v>105466000</v>
      </c>
      <c r="G38" s="19">
        <v>98484232</v>
      </c>
      <c r="H38" s="20"/>
      <c r="I38" s="22">
        <v>72443982</v>
      </c>
      <c r="J38" s="23">
        <v>107902000</v>
      </c>
      <c r="K38" s="19">
        <v>117969000</v>
      </c>
      <c r="L38" s="20">
        <v>128720000</v>
      </c>
    </row>
    <row r="39" spans="1:12" ht="13.5">
      <c r="A39" s="29" t="s">
        <v>50</v>
      </c>
      <c r="B39" s="37"/>
      <c r="C39" s="31">
        <f>SUM(C37:C38)</f>
        <v>87213693</v>
      </c>
      <c r="D39" s="38">
        <f aca="true" t="shared" si="4" ref="D39:L39">SUM(D37:D38)</f>
        <v>92204835</v>
      </c>
      <c r="E39" s="39">
        <f t="shared" si="4"/>
        <v>101143636</v>
      </c>
      <c r="F39" s="40">
        <f t="shared" si="4"/>
        <v>119184000</v>
      </c>
      <c r="G39" s="38">
        <f t="shared" si="4"/>
        <v>117048312</v>
      </c>
      <c r="H39" s="39">
        <f t="shared" si="4"/>
        <v>410756</v>
      </c>
      <c r="I39" s="40">
        <f t="shared" si="4"/>
        <v>85218387</v>
      </c>
      <c r="J39" s="42">
        <f t="shared" si="4"/>
        <v>125319000</v>
      </c>
      <c r="K39" s="38">
        <f t="shared" si="4"/>
        <v>126184000</v>
      </c>
      <c r="L39" s="39">
        <f t="shared" si="4"/>
        <v>129424000</v>
      </c>
    </row>
    <row r="40" spans="1:12" ht="13.5">
      <c r="A40" s="29" t="s">
        <v>51</v>
      </c>
      <c r="B40" s="30"/>
      <c r="C40" s="31">
        <f>+C34+C39</f>
        <v>276592315</v>
      </c>
      <c r="D40" s="31">
        <f aca="true" t="shared" si="5" ref="D40:L40">+D34+D39</f>
        <v>300187388</v>
      </c>
      <c r="E40" s="32">
        <f t="shared" si="5"/>
        <v>349638498</v>
      </c>
      <c r="F40" s="33">
        <f t="shared" si="5"/>
        <v>296225000</v>
      </c>
      <c r="G40" s="31">
        <f t="shared" si="5"/>
        <v>345067080</v>
      </c>
      <c r="H40" s="32">
        <f t="shared" si="5"/>
        <v>-21655792</v>
      </c>
      <c r="I40" s="34">
        <f t="shared" si="5"/>
        <v>346528795</v>
      </c>
      <c r="J40" s="35">
        <f t="shared" si="5"/>
        <v>317683000</v>
      </c>
      <c r="K40" s="31">
        <f t="shared" si="5"/>
        <v>299062000</v>
      </c>
      <c r="L40" s="32">
        <f t="shared" si="5"/>
        <v>280059000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933542904</v>
      </c>
      <c r="D42" s="46">
        <f aca="true" t="shared" si="6" ref="D42:L42">+D25-D40</f>
        <v>1093923582</v>
      </c>
      <c r="E42" s="47">
        <f t="shared" si="6"/>
        <v>1131109991</v>
      </c>
      <c r="F42" s="48">
        <f t="shared" si="6"/>
        <v>1312293000</v>
      </c>
      <c r="G42" s="46">
        <f t="shared" si="6"/>
        <v>1322884824</v>
      </c>
      <c r="H42" s="47">
        <f t="shared" si="6"/>
        <v>30143265</v>
      </c>
      <c r="I42" s="49">
        <f t="shared" si="6"/>
        <v>1192866850</v>
      </c>
      <c r="J42" s="50">
        <f t="shared" si="6"/>
        <v>1456697000</v>
      </c>
      <c r="K42" s="46">
        <f t="shared" si="6"/>
        <v>1529428000</v>
      </c>
      <c r="L42" s="47">
        <f t="shared" si="6"/>
        <v>1628682000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933542904</v>
      </c>
      <c r="D45" s="19">
        <v>1093923582</v>
      </c>
      <c r="E45" s="20">
        <v>1131109991</v>
      </c>
      <c r="F45" s="21">
        <v>1312293000</v>
      </c>
      <c r="G45" s="19">
        <v>1322884824</v>
      </c>
      <c r="H45" s="20">
        <v>30143265</v>
      </c>
      <c r="I45" s="22">
        <v>1192866850</v>
      </c>
      <c r="J45" s="23">
        <v>1456697000</v>
      </c>
      <c r="K45" s="19">
        <v>1529428000</v>
      </c>
      <c r="L45" s="20">
        <v>1628682000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933542904</v>
      </c>
      <c r="D48" s="53">
        <f aca="true" t="shared" si="7" ref="D48:L48">SUM(D45:D47)</f>
        <v>1093923582</v>
      </c>
      <c r="E48" s="54">
        <f t="shared" si="7"/>
        <v>1131109991</v>
      </c>
      <c r="F48" s="55">
        <f t="shared" si="7"/>
        <v>1312293000</v>
      </c>
      <c r="G48" s="53">
        <f t="shared" si="7"/>
        <v>1322884824</v>
      </c>
      <c r="H48" s="54">
        <f t="shared" si="7"/>
        <v>30143265</v>
      </c>
      <c r="I48" s="56">
        <f t="shared" si="7"/>
        <v>1192866850</v>
      </c>
      <c r="J48" s="57">
        <f t="shared" si="7"/>
        <v>1456697000</v>
      </c>
      <c r="K48" s="53">
        <f t="shared" si="7"/>
        <v>1529428000</v>
      </c>
      <c r="L48" s="54">
        <f t="shared" si="7"/>
        <v>1628682000</v>
      </c>
    </row>
    <row r="49" spans="1:12" ht="13.5">
      <c r="A49" s="58" t="s">
        <v>82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64367</v>
      </c>
      <c r="D6" s="19">
        <v>591083</v>
      </c>
      <c r="E6" s="20">
        <v>87055</v>
      </c>
      <c r="F6" s="21">
        <v>28845</v>
      </c>
      <c r="G6" s="19">
        <v>28845</v>
      </c>
      <c r="H6" s="20"/>
      <c r="I6" s="22"/>
      <c r="J6" s="23">
        <v>28845</v>
      </c>
      <c r="K6" s="19">
        <v>28845</v>
      </c>
      <c r="L6" s="20">
        <v>28845</v>
      </c>
    </row>
    <row r="7" spans="1:12" ht="13.5">
      <c r="A7" s="24" t="s">
        <v>19</v>
      </c>
      <c r="B7" s="18" t="s">
        <v>20</v>
      </c>
      <c r="C7" s="19">
        <v>31415</v>
      </c>
      <c r="D7" s="19">
        <v>28845</v>
      </c>
      <c r="E7" s="20">
        <v>548289</v>
      </c>
      <c r="F7" s="21">
        <v>591083</v>
      </c>
      <c r="G7" s="19">
        <v>591083</v>
      </c>
      <c r="H7" s="20"/>
      <c r="I7" s="22"/>
      <c r="J7" s="23">
        <v>591083</v>
      </c>
      <c r="K7" s="19">
        <v>591083</v>
      </c>
      <c r="L7" s="20">
        <v>591083</v>
      </c>
    </row>
    <row r="8" spans="1:12" ht="13.5">
      <c r="A8" s="24" t="s">
        <v>21</v>
      </c>
      <c r="B8" s="18" t="s">
        <v>20</v>
      </c>
      <c r="C8" s="19">
        <v>35926954</v>
      </c>
      <c r="D8" s="19">
        <v>63954782</v>
      </c>
      <c r="E8" s="20">
        <v>120617069</v>
      </c>
      <c r="F8" s="21">
        <v>63954782</v>
      </c>
      <c r="G8" s="19">
        <v>61921782</v>
      </c>
      <c r="H8" s="20"/>
      <c r="I8" s="22"/>
      <c r="J8" s="23">
        <v>63221782</v>
      </c>
      <c r="K8" s="19">
        <v>63221782</v>
      </c>
      <c r="L8" s="20">
        <v>63221782</v>
      </c>
    </row>
    <row r="9" spans="1:12" ht="13.5">
      <c r="A9" s="24" t="s">
        <v>22</v>
      </c>
      <c r="B9" s="18"/>
      <c r="C9" s="19">
        <v>7354697</v>
      </c>
      <c r="D9" s="19">
        <v>11283210</v>
      </c>
      <c r="E9" s="20">
        <v>22713494</v>
      </c>
      <c r="F9" s="21">
        <v>11283210</v>
      </c>
      <c r="G9" s="19">
        <v>11283210</v>
      </c>
      <c r="H9" s="20"/>
      <c r="I9" s="22"/>
      <c r="J9" s="23">
        <v>11282765</v>
      </c>
      <c r="K9" s="19">
        <v>11282765</v>
      </c>
      <c r="L9" s="20">
        <v>11282765</v>
      </c>
    </row>
    <row r="10" spans="1:12" ht="13.5">
      <c r="A10" s="24" t="s">
        <v>23</v>
      </c>
      <c r="B10" s="18"/>
      <c r="C10" s="19"/>
      <c r="D10" s="19">
        <v>40555</v>
      </c>
      <c r="E10" s="20">
        <v>73043</v>
      </c>
      <c r="F10" s="25">
        <v>40555</v>
      </c>
      <c r="G10" s="26">
        <v>40555</v>
      </c>
      <c r="H10" s="27"/>
      <c r="I10" s="22"/>
      <c r="J10" s="28">
        <v>41000</v>
      </c>
      <c r="K10" s="26">
        <v>41000</v>
      </c>
      <c r="L10" s="27">
        <v>41000</v>
      </c>
    </row>
    <row r="11" spans="1:12" ht="13.5">
      <c r="A11" s="24" t="s">
        <v>24</v>
      </c>
      <c r="B11" s="18" t="s">
        <v>25</v>
      </c>
      <c r="C11" s="19">
        <v>370635</v>
      </c>
      <c r="D11" s="19">
        <v>450155</v>
      </c>
      <c r="E11" s="20">
        <v>395369</v>
      </c>
      <c r="F11" s="21">
        <v>450155</v>
      </c>
      <c r="G11" s="19">
        <v>450155</v>
      </c>
      <c r="H11" s="20"/>
      <c r="I11" s="22"/>
      <c r="J11" s="23">
        <v>450155</v>
      </c>
      <c r="K11" s="19">
        <v>450155</v>
      </c>
      <c r="L11" s="20">
        <v>450155</v>
      </c>
    </row>
    <row r="12" spans="1:12" ht="13.5">
      <c r="A12" s="29" t="s">
        <v>26</v>
      </c>
      <c r="B12" s="30"/>
      <c r="C12" s="31">
        <f>SUM(C6:C11)</f>
        <v>43748068</v>
      </c>
      <c r="D12" s="31">
        <f aca="true" t="shared" si="0" ref="D12:L12">SUM(D6:D11)</f>
        <v>76348630</v>
      </c>
      <c r="E12" s="32">
        <f t="shared" si="0"/>
        <v>144434319</v>
      </c>
      <c r="F12" s="33">
        <f t="shared" si="0"/>
        <v>76348630</v>
      </c>
      <c r="G12" s="31">
        <f t="shared" si="0"/>
        <v>74315630</v>
      </c>
      <c r="H12" s="32">
        <f t="shared" si="0"/>
        <v>0</v>
      </c>
      <c r="I12" s="34">
        <f t="shared" si="0"/>
        <v>0</v>
      </c>
      <c r="J12" s="35">
        <f t="shared" si="0"/>
        <v>75615630</v>
      </c>
      <c r="K12" s="31">
        <f t="shared" si="0"/>
        <v>75615630</v>
      </c>
      <c r="L12" s="32">
        <f t="shared" si="0"/>
        <v>75615630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53891030</v>
      </c>
      <c r="D17" s="19">
        <v>73290026</v>
      </c>
      <c r="E17" s="20">
        <v>72906699</v>
      </c>
      <c r="F17" s="21">
        <v>52836248</v>
      </c>
      <c r="G17" s="19">
        <v>52836248</v>
      </c>
      <c r="H17" s="20"/>
      <c r="I17" s="22"/>
      <c r="J17" s="23">
        <v>52836248</v>
      </c>
      <c r="K17" s="19">
        <v>52836248</v>
      </c>
      <c r="L17" s="20">
        <v>52836248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1153361203</v>
      </c>
      <c r="D19" s="19">
        <v>702109508</v>
      </c>
      <c r="E19" s="20">
        <v>673610795</v>
      </c>
      <c r="F19" s="21">
        <v>1044127738</v>
      </c>
      <c r="G19" s="19">
        <v>1044127738</v>
      </c>
      <c r="H19" s="20"/>
      <c r="I19" s="22"/>
      <c r="J19" s="23">
        <v>1044127738</v>
      </c>
      <c r="K19" s="19">
        <v>1044127738</v>
      </c>
      <c r="L19" s="20">
        <v>1044127738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-33202</v>
      </c>
      <c r="D22" s="19">
        <v>1062836</v>
      </c>
      <c r="E22" s="20">
        <v>697340</v>
      </c>
      <c r="F22" s="21">
        <v>1826143</v>
      </c>
      <c r="G22" s="19">
        <v>1826143</v>
      </c>
      <c r="H22" s="20"/>
      <c r="I22" s="22"/>
      <c r="J22" s="23">
        <v>1826143</v>
      </c>
      <c r="K22" s="19">
        <v>1826143</v>
      </c>
      <c r="L22" s="20">
        <v>1826143</v>
      </c>
    </row>
    <row r="23" spans="1:12" ht="13.5">
      <c r="A23" s="24" t="s">
        <v>37</v>
      </c>
      <c r="B23" s="18"/>
      <c r="C23" s="19">
        <v>323705</v>
      </c>
      <c r="D23" s="19">
        <v>364453</v>
      </c>
      <c r="E23" s="20">
        <v>383389</v>
      </c>
      <c r="F23" s="25">
        <v>328695</v>
      </c>
      <c r="G23" s="26">
        <v>328695</v>
      </c>
      <c r="H23" s="27"/>
      <c r="I23" s="21"/>
      <c r="J23" s="28">
        <v>328695</v>
      </c>
      <c r="K23" s="26">
        <v>328695</v>
      </c>
      <c r="L23" s="27">
        <v>328695</v>
      </c>
    </row>
    <row r="24" spans="1:12" ht="13.5">
      <c r="A24" s="29" t="s">
        <v>38</v>
      </c>
      <c r="B24" s="37"/>
      <c r="C24" s="31">
        <f>SUM(C15:C23)</f>
        <v>1207542736</v>
      </c>
      <c r="D24" s="38">
        <f aca="true" t="shared" si="1" ref="D24:L24">SUM(D15:D23)</f>
        <v>776826823</v>
      </c>
      <c r="E24" s="39">
        <f t="shared" si="1"/>
        <v>747598223</v>
      </c>
      <c r="F24" s="40">
        <f t="shared" si="1"/>
        <v>1099118824</v>
      </c>
      <c r="G24" s="38">
        <f t="shared" si="1"/>
        <v>1099118824</v>
      </c>
      <c r="H24" s="39">
        <f t="shared" si="1"/>
        <v>0</v>
      </c>
      <c r="I24" s="41">
        <f t="shared" si="1"/>
        <v>0</v>
      </c>
      <c r="J24" s="42">
        <f t="shared" si="1"/>
        <v>1099118824</v>
      </c>
      <c r="K24" s="38">
        <f t="shared" si="1"/>
        <v>1099118824</v>
      </c>
      <c r="L24" s="39">
        <f t="shared" si="1"/>
        <v>1099118824</v>
      </c>
    </row>
    <row r="25" spans="1:12" ht="13.5">
      <c r="A25" s="29" t="s">
        <v>39</v>
      </c>
      <c r="B25" s="30"/>
      <c r="C25" s="31">
        <f>+C12+C24</f>
        <v>1251290804</v>
      </c>
      <c r="D25" s="31">
        <f aca="true" t="shared" si="2" ref="D25:L25">+D12+D24</f>
        <v>853175453</v>
      </c>
      <c r="E25" s="32">
        <f t="shared" si="2"/>
        <v>892032542</v>
      </c>
      <c r="F25" s="33">
        <f t="shared" si="2"/>
        <v>1175467454</v>
      </c>
      <c r="G25" s="31">
        <f t="shared" si="2"/>
        <v>1173434454</v>
      </c>
      <c r="H25" s="32">
        <f t="shared" si="2"/>
        <v>0</v>
      </c>
      <c r="I25" s="34">
        <f t="shared" si="2"/>
        <v>0</v>
      </c>
      <c r="J25" s="35">
        <f t="shared" si="2"/>
        <v>1174734454</v>
      </c>
      <c r="K25" s="31">
        <f t="shared" si="2"/>
        <v>1174734454</v>
      </c>
      <c r="L25" s="32">
        <f t="shared" si="2"/>
        <v>1174734454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>
        <v>769786</v>
      </c>
      <c r="K29" s="19">
        <v>769786</v>
      </c>
      <c r="L29" s="20">
        <v>769786</v>
      </c>
    </row>
    <row r="30" spans="1:12" ht="13.5">
      <c r="A30" s="24" t="s">
        <v>43</v>
      </c>
      <c r="B30" s="18" t="s">
        <v>44</v>
      </c>
      <c r="C30" s="19">
        <v>1132167</v>
      </c>
      <c r="D30" s="19">
        <v>809536</v>
      </c>
      <c r="E30" s="20">
        <v>263581</v>
      </c>
      <c r="F30" s="21">
        <v>809536</v>
      </c>
      <c r="G30" s="19">
        <v>809536</v>
      </c>
      <c r="H30" s="20"/>
      <c r="I30" s="22"/>
      <c r="J30" s="23">
        <v>809536</v>
      </c>
      <c r="K30" s="19">
        <v>809536</v>
      </c>
      <c r="L30" s="20">
        <v>809536</v>
      </c>
    </row>
    <row r="31" spans="1:12" ht="13.5">
      <c r="A31" s="24" t="s">
        <v>45</v>
      </c>
      <c r="B31" s="18"/>
      <c r="C31" s="19">
        <v>786920</v>
      </c>
      <c r="D31" s="19">
        <v>819109</v>
      </c>
      <c r="E31" s="20">
        <v>846036</v>
      </c>
      <c r="F31" s="21">
        <v>769786</v>
      </c>
      <c r="G31" s="19">
        <v>769786</v>
      </c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216593494</v>
      </c>
      <c r="D32" s="19">
        <v>293585456</v>
      </c>
      <c r="E32" s="20">
        <v>375354982</v>
      </c>
      <c r="F32" s="21">
        <v>58768059</v>
      </c>
      <c r="G32" s="19">
        <v>58768059</v>
      </c>
      <c r="H32" s="20"/>
      <c r="I32" s="22"/>
      <c r="J32" s="23">
        <v>58768059</v>
      </c>
      <c r="K32" s="19">
        <v>58768059</v>
      </c>
      <c r="L32" s="20">
        <v>58768059</v>
      </c>
    </row>
    <row r="33" spans="1:12" ht="13.5">
      <c r="A33" s="24" t="s">
        <v>47</v>
      </c>
      <c r="B33" s="18"/>
      <c r="C33" s="19"/>
      <c r="D33" s="19"/>
      <c r="E33" s="20"/>
      <c r="F33" s="21"/>
      <c r="G33" s="19"/>
      <c r="H33" s="20"/>
      <c r="I33" s="22"/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218512581</v>
      </c>
      <c r="D34" s="31">
        <f aca="true" t="shared" si="3" ref="D34:L34">SUM(D29:D33)</f>
        <v>295214101</v>
      </c>
      <c r="E34" s="32">
        <f t="shared" si="3"/>
        <v>376464599</v>
      </c>
      <c r="F34" s="33">
        <f t="shared" si="3"/>
        <v>60347381</v>
      </c>
      <c r="G34" s="31">
        <f t="shared" si="3"/>
        <v>60347381</v>
      </c>
      <c r="H34" s="32">
        <f t="shared" si="3"/>
        <v>0</v>
      </c>
      <c r="I34" s="34">
        <f t="shared" si="3"/>
        <v>0</v>
      </c>
      <c r="J34" s="35">
        <f t="shared" si="3"/>
        <v>60347381</v>
      </c>
      <c r="K34" s="31">
        <f t="shared" si="3"/>
        <v>60347381</v>
      </c>
      <c r="L34" s="32">
        <f t="shared" si="3"/>
        <v>60347381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2190411</v>
      </c>
      <c r="D37" s="19">
        <v>1316665</v>
      </c>
      <c r="E37" s="20">
        <v>764702</v>
      </c>
      <c r="F37" s="21">
        <v>2506575</v>
      </c>
      <c r="G37" s="19">
        <v>2506575</v>
      </c>
      <c r="H37" s="20"/>
      <c r="I37" s="22"/>
      <c r="J37" s="23">
        <v>2506575</v>
      </c>
      <c r="K37" s="19">
        <v>2506575</v>
      </c>
      <c r="L37" s="20">
        <v>2506575</v>
      </c>
    </row>
    <row r="38" spans="1:12" ht="13.5">
      <c r="A38" s="24" t="s">
        <v>47</v>
      </c>
      <c r="B38" s="18"/>
      <c r="C38" s="19">
        <v>23645333</v>
      </c>
      <c r="D38" s="19">
        <v>24217687</v>
      </c>
      <c r="E38" s="20">
        <v>24132241</v>
      </c>
      <c r="F38" s="21">
        <v>13685857</v>
      </c>
      <c r="G38" s="19">
        <v>13685857</v>
      </c>
      <c r="H38" s="20"/>
      <c r="I38" s="22"/>
      <c r="J38" s="23">
        <v>13685857</v>
      </c>
      <c r="K38" s="19">
        <v>13685857</v>
      </c>
      <c r="L38" s="20">
        <v>13685857</v>
      </c>
    </row>
    <row r="39" spans="1:12" ht="13.5">
      <c r="A39" s="29" t="s">
        <v>50</v>
      </c>
      <c r="B39" s="37"/>
      <c r="C39" s="31">
        <f>SUM(C37:C38)</f>
        <v>25835744</v>
      </c>
      <c r="D39" s="38">
        <f aca="true" t="shared" si="4" ref="D39:L39">SUM(D37:D38)</f>
        <v>25534352</v>
      </c>
      <c r="E39" s="39">
        <f t="shared" si="4"/>
        <v>24896943</v>
      </c>
      <c r="F39" s="40">
        <f t="shared" si="4"/>
        <v>16192432</v>
      </c>
      <c r="G39" s="38">
        <f t="shared" si="4"/>
        <v>16192432</v>
      </c>
      <c r="H39" s="39">
        <f t="shared" si="4"/>
        <v>0</v>
      </c>
      <c r="I39" s="40">
        <f t="shared" si="4"/>
        <v>0</v>
      </c>
      <c r="J39" s="42">
        <f t="shared" si="4"/>
        <v>16192432</v>
      </c>
      <c r="K39" s="38">
        <f t="shared" si="4"/>
        <v>16192432</v>
      </c>
      <c r="L39" s="39">
        <f t="shared" si="4"/>
        <v>16192432</v>
      </c>
    </row>
    <row r="40" spans="1:12" ht="13.5">
      <c r="A40" s="29" t="s">
        <v>51</v>
      </c>
      <c r="B40" s="30"/>
      <c r="C40" s="31">
        <f>+C34+C39</f>
        <v>244348325</v>
      </c>
      <c r="D40" s="31">
        <f aca="true" t="shared" si="5" ref="D40:L40">+D34+D39</f>
        <v>320748453</v>
      </c>
      <c r="E40" s="32">
        <f t="shared" si="5"/>
        <v>401361542</v>
      </c>
      <c r="F40" s="33">
        <f t="shared" si="5"/>
        <v>76539813</v>
      </c>
      <c r="G40" s="31">
        <f t="shared" si="5"/>
        <v>76539813</v>
      </c>
      <c r="H40" s="32">
        <f t="shared" si="5"/>
        <v>0</v>
      </c>
      <c r="I40" s="34">
        <f t="shared" si="5"/>
        <v>0</v>
      </c>
      <c r="J40" s="35">
        <f t="shared" si="5"/>
        <v>76539813</v>
      </c>
      <c r="K40" s="31">
        <f t="shared" si="5"/>
        <v>76539813</v>
      </c>
      <c r="L40" s="32">
        <f t="shared" si="5"/>
        <v>76539813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1006942479</v>
      </c>
      <c r="D42" s="46">
        <f aca="true" t="shared" si="6" ref="D42:L42">+D25-D40</f>
        <v>532427000</v>
      </c>
      <c r="E42" s="47">
        <f t="shared" si="6"/>
        <v>490671000</v>
      </c>
      <c r="F42" s="48">
        <f t="shared" si="6"/>
        <v>1098927641</v>
      </c>
      <c r="G42" s="46">
        <f t="shared" si="6"/>
        <v>1096894641</v>
      </c>
      <c r="H42" s="47">
        <f t="shared" si="6"/>
        <v>0</v>
      </c>
      <c r="I42" s="49">
        <f t="shared" si="6"/>
        <v>0</v>
      </c>
      <c r="J42" s="50">
        <f t="shared" si="6"/>
        <v>1098194641</v>
      </c>
      <c r="K42" s="46">
        <f t="shared" si="6"/>
        <v>1098194641</v>
      </c>
      <c r="L42" s="47">
        <f t="shared" si="6"/>
        <v>1098194641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1006942479</v>
      </c>
      <c r="D45" s="19">
        <v>532427000</v>
      </c>
      <c r="E45" s="20">
        <v>490671000</v>
      </c>
      <c r="F45" s="21">
        <v>1098927641</v>
      </c>
      <c r="G45" s="19"/>
      <c r="H45" s="20"/>
      <c r="I45" s="22"/>
      <c r="J45" s="23">
        <v>1098194641</v>
      </c>
      <c r="K45" s="19">
        <v>1098194641</v>
      </c>
      <c r="L45" s="20">
        <v>1098194641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>
        <v>1096894641</v>
      </c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1006942479</v>
      </c>
      <c r="D48" s="53">
        <f aca="true" t="shared" si="7" ref="D48:L48">SUM(D45:D47)</f>
        <v>532427000</v>
      </c>
      <c r="E48" s="54">
        <f t="shared" si="7"/>
        <v>490671000</v>
      </c>
      <c r="F48" s="55">
        <f t="shared" si="7"/>
        <v>1098927641</v>
      </c>
      <c r="G48" s="53">
        <f t="shared" si="7"/>
        <v>1096894641</v>
      </c>
      <c r="H48" s="54">
        <f t="shared" si="7"/>
        <v>0</v>
      </c>
      <c r="I48" s="56">
        <f t="shared" si="7"/>
        <v>0</v>
      </c>
      <c r="J48" s="57">
        <f t="shared" si="7"/>
        <v>1098194641</v>
      </c>
      <c r="K48" s="53">
        <f t="shared" si="7"/>
        <v>1098194641</v>
      </c>
      <c r="L48" s="54">
        <f t="shared" si="7"/>
        <v>1098194641</v>
      </c>
    </row>
    <row r="49" spans="1:12" ht="13.5">
      <c r="A49" s="58" t="s">
        <v>82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2685000</v>
      </c>
      <c r="D6" s="19">
        <v>12502352</v>
      </c>
      <c r="E6" s="20">
        <v>79388658</v>
      </c>
      <c r="F6" s="21">
        <v>15180000</v>
      </c>
      <c r="G6" s="19">
        <v>87149272</v>
      </c>
      <c r="H6" s="20">
        <v>12312585</v>
      </c>
      <c r="I6" s="22">
        <v>3543671</v>
      </c>
      <c r="J6" s="23">
        <v>400000</v>
      </c>
      <c r="K6" s="19">
        <v>423000</v>
      </c>
      <c r="L6" s="20">
        <v>447000</v>
      </c>
    </row>
    <row r="7" spans="1:12" ht="13.5">
      <c r="A7" s="24" t="s">
        <v>19</v>
      </c>
      <c r="B7" s="18" t="s">
        <v>20</v>
      </c>
      <c r="C7" s="19">
        <v>135776000</v>
      </c>
      <c r="D7" s="19">
        <v>97240900</v>
      </c>
      <c r="E7" s="20">
        <v>7760615</v>
      </c>
      <c r="F7" s="21">
        <v>87158000</v>
      </c>
      <c r="G7" s="19">
        <v>87149272</v>
      </c>
      <c r="H7" s="20"/>
      <c r="I7" s="22">
        <v>64672985</v>
      </c>
      <c r="J7" s="23">
        <v>62000000</v>
      </c>
      <c r="K7" s="19">
        <v>65534000</v>
      </c>
      <c r="L7" s="20">
        <v>69204000</v>
      </c>
    </row>
    <row r="8" spans="1:12" ht="13.5">
      <c r="A8" s="24" t="s">
        <v>21</v>
      </c>
      <c r="B8" s="18" t="s">
        <v>20</v>
      </c>
      <c r="C8" s="19"/>
      <c r="D8" s="19"/>
      <c r="E8" s="20"/>
      <c r="F8" s="21"/>
      <c r="G8" s="19">
        <v>6705863</v>
      </c>
      <c r="H8" s="20"/>
      <c r="I8" s="22"/>
      <c r="J8" s="23"/>
      <c r="K8" s="19"/>
      <c r="L8" s="20"/>
    </row>
    <row r="9" spans="1:12" ht="13.5">
      <c r="A9" s="24" t="s">
        <v>22</v>
      </c>
      <c r="B9" s="18"/>
      <c r="C9" s="19">
        <v>561000</v>
      </c>
      <c r="D9" s="19">
        <v>1700636</v>
      </c>
      <c r="E9" s="20">
        <v>6705862</v>
      </c>
      <c r="F9" s="21"/>
      <c r="G9" s="19">
        <v>6705863</v>
      </c>
      <c r="H9" s="20"/>
      <c r="I9" s="22">
        <v>9350764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139022000</v>
      </c>
      <c r="D12" s="31">
        <f aca="true" t="shared" si="0" ref="D12:L12">SUM(D6:D11)</f>
        <v>111443888</v>
      </c>
      <c r="E12" s="32">
        <f t="shared" si="0"/>
        <v>93855135</v>
      </c>
      <c r="F12" s="33">
        <f t="shared" si="0"/>
        <v>102338000</v>
      </c>
      <c r="G12" s="31">
        <f t="shared" si="0"/>
        <v>187710270</v>
      </c>
      <c r="H12" s="32">
        <f t="shared" si="0"/>
        <v>12312585</v>
      </c>
      <c r="I12" s="34">
        <f t="shared" si="0"/>
        <v>77567420</v>
      </c>
      <c r="J12" s="35">
        <f t="shared" si="0"/>
        <v>62400000</v>
      </c>
      <c r="K12" s="31">
        <f t="shared" si="0"/>
        <v>65957000</v>
      </c>
      <c r="L12" s="32">
        <f t="shared" si="0"/>
        <v>69651000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31744000</v>
      </c>
      <c r="D19" s="19">
        <v>29557573</v>
      </c>
      <c r="E19" s="20">
        <v>31902405</v>
      </c>
      <c r="F19" s="21">
        <v>29821000</v>
      </c>
      <c r="G19" s="19"/>
      <c r="H19" s="20"/>
      <c r="I19" s="22">
        <v>31516445</v>
      </c>
      <c r="J19" s="23">
        <v>32268000</v>
      </c>
      <c r="K19" s="19">
        <v>34107000</v>
      </c>
      <c r="L19" s="20">
        <v>36017000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258000</v>
      </c>
      <c r="D22" s="19">
        <v>1013860</v>
      </c>
      <c r="E22" s="20">
        <v>856571</v>
      </c>
      <c r="F22" s="21"/>
      <c r="G22" s="19"/>
      <c r="H22" s="20"/>
      <c r="I22" s="22">
        <v>2346981</v>
      </c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32002000</v>
      </c>
      <c r="D24" s="38">
        <f aca="true" t="shared" si="1" ref="D24:L24">SUM(D15:D23)</f>
        <v>30571433</v>
      </c>
      <c r="E24" s="39">
        <f t="shared" si="1"/>
        <v>32758976</v>
      </c>
      <c r="F24" s="40">
        <f t="shared" si="1"/>
        <v>29821000</v>
      </c>
      <c r="G24" s="38">
        <f t="shared" si="1"/>
        <v>0</v>
      </c>
      <c r="H24" s="39">
        <f t="shared" si="1"/>
        <v>0</v>
      </c>
      <c r="I24" s="41">
        <f t="shared" si="1"/>
        <v>33863426</v>
      </c>
      <c r="J24" s="42">
        <f t="shared" si="1"/>
        <v>32268000</v>
      </c>
      <c r="K24" s="38">
        <f t="shared" si="1"/>
        <v>34107000</v>
      </c>
      <c r="L24" s="39">
        <f t="shared" si="1"/>
        <v>36017000</v>
      </c>
    </row>
    <row r="25" spans="1:12" ht="13.5">
      <c r="A25" s="29" t="s">
        <v>39</v>
      </c>
      <c r="B25" s="30"/>
      <c r="C25" s="31">
        <f>+C12+C24</f>
        <v>171024000</v>
      </c>
      <c r="D25" s="31">
        <f aca="true" t="shared" si="2" ref="D25:L25">+D12+D24</f>
        <v>142015321</v>
      </c>
      <c r="E25" s="32">
        <f t="shared" si="2"/>
        <v>126614111</v>
      </c>
      <c r="F25" s="33">
        <f t="shared" si="2"/>
        <v>132159000</v>
      </c>
      <c r="G25" s="31">
        <f t="shared" si="2"/>
        <v>187710270</v>
      </c>
      <c r="H25" s="32">
        <f t="shared" si="2"/>
        <v>12312585</v>
      </c>
      <c r="I25" s="34">
        <f t="shared" si="2"/>
        <v>111430846</v>
      </c>
      <c r="J25" s="35">
        <f t="shared" si="2"/>
        <v>94668000</v>
      </c>
      <c r="K25" s="31">
        <f t="shared" si="2"/>
        <v>100064000</v>
      </c>
      <c r="L25" s="32">
        <f t="shared" si="2"/>
        <v>105668000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2645000</v>
      </c>
      <c r="D30" s="19"/>
      <c r="E30" s="20"/>
      <c r="F30" s="21"/>
      <c r="G30" s="19"/>
      <c r="H30" s="20">
        <v>26280</v>
      </c>
      <c r="I30" s="22"/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27937000</v>
      </c>
      <c r="D32" s="19">
        <v>29429297</v>
      </c>
      <c r="E32" s="20">
        <v>22644194</v>
      </c>
      <c r="F32" s="21">
        <v>21236000</v>
      </c>
      <c r="G32" s="19">
        <v>13622806</v>
      </c>
      <c r="H32" s="20">
        <v>385422</v>
      </c>
      <c r="I32" s="22">
        <v>14755326</v>
      </c>
      <c r="J32" s="23">
        <v>13623000</v>
      </c>
      <c r="K32" s="19">
        <v>14399000</v>
      </c>
      <c r="L32" s="20">
        <v>15206000</v>
      </c>
    </row>
    <row r="33" spans="1:12" ht="13.5">
      <c r="A33" s="24" t="s">
        <v>47</v>
      </c>
      <c r="B33" s="18"/>
      <c r="C33" s="19"/>
      <c r="D33" s="19"/>
      <c r="E33" s="20">
        <v>9707950</v>
      </c>
      <c r="F33" s="21"/>
      <c r="G33" s="19"/>
      <c r="H33" s="20"/>
      <c r="I33" s="22">
        <v>4599068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30582000</v>
      </c>
      <c r="D34" s="31">
        <f aca="true" t="shared" si="3" ref="D34:L34">SUM(D29:D33)</f>
        <v>29429297</v>
      </c>
      <c r="E34" s="32">
        <f t="shared" si="3"/>
        <v>32352144</v>
      </c>
      <c r="F34" s="33">
        <f t="shared" si="3"/>
        <v>21236000</v>
      </c>
      <c r="G34" s="31">
        <f t="shared" si="3"/>
        <v>13622806</v>
      </c>
      <c r="H34" s="32">
        <f t="shared" si="3"/>
        <v>411702</v>
      </c>
      <c r="I34" s="34">
        <f t="shared" si="3"/>
        <v>19354394</v>
      </c>
      <c r="J34" s="35">
        <f t="shared" si="3"/>
        <v>13623000</v>
      </c>
      <c r="K34" s="31">
        <f t="shared" si="3"/>
        <v>14399000</v>
      </c>
      <c r="L34" s="32">
        <f t="shared" si="3"/>
        <v>15206000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15165000</v>
      </c>
      <c r="D38" s="19">
        <v>17090683</v>
      </c>
      <c r="E38" s="20">
        <v>20157000</v>
      </c>
      <c r="F38" s="21">
        <v>4800000</v>
      </c>
      <c r="G38" s="19">
        <v>35504837</v>
      </c>
      <c r="H38" s="20"/>
      <c r="I38" s="22">
        <v>21859000</v>
      </c>
      <c r="J38" s="23">
        <v>20157000</v>
      </c>
      <c r="K38" s="19">
        <v>21306000</v>
      </c>
      <c r="L38" s="20">
        <v>22499000</v>
      </c>
    </row>
    <row r="39" spans="1:12" ht="13.5">
      <c r="A39" s="29" t="s">
        <v>50</v>
      </c>
      <c r="B39" s="37"/>
      <c r="C39" s="31">
        <f>SUM(C37:C38)</f>
        <v>15165000</v>
      </c>
      <c r="D39" s="38">
        <f aca="true" t="shared" si="4" ref="D39:L39">SUM(D37:D38)</f>
        <v>17090683</v>
      </c>
      <c r="E39" s="39">
        <f t="shared" si="4"/>
        <v>20157000</v>
      </c>
      <c r="F39" s="40">
        <f t="shared" si="4"/>
        <v>4800000</v>
      </c>
      <c r="G39" s="38">
        <f t="shared" si="4"/>
        <v>35504837</v>
      </c>
      <c r="H39" s="39">
        <f t="shared" si="4"/>
        <v>0</v>
      </c>
      <c r="I39" s="40">
        <f t="shared" si="4"/>
        <v>21859000</v>
      </c>
      <c r="J39" s="42">
        <f t="shared" si="4"/>
        <v>20157000</v>
      </c>
      <c r="K39" s="38">
        <f t="shared" si="4"/>
        <v>21306000</v>
      </c>
      <c r="L39" s="39">
        <f t="shared" si="4"/>
        <v>22499000</v>
      </c>
    </row>
    <row r="40" spans="1:12" ht="13.5">
      <c r="A40" s="29" t="s">
        <v>51</v>
      </c>
      <c r="B40" s="30"/>
      <c r="C40" s="31">
        <f>+C34+C39</f>
        <v>45747000</v>
      </c>
      <c r="D40" s="31">
        <f aca="true" t="shared" si="5" ref="D40:L40">+D34+D39</f>
        <v>46519980</v>
      </c>
      <c r="E40" s="32">
        <f t="shared" si="5"/>
        <v>52509144</v>
      </c>
      <c r="F40" s="33">
        <f t="shared" si="5"/>
        <v>26036000</v>
      </c>
      <c r="G40" s="31">
        <f t="shared" si="5"/>
        <v>49127643</v>
      </c>
      <c r="H40" s="32">
        <f t="shared" si="5"/>
        <v>411702</v>
      </c>
      <c r="I40" s="34">
        <f t="shared" si="5"/>
        <v>41213394</v>
      </c>
      <c r="J40" s="35">
        <f t="shared" si="5"/>
        <v>33780000</v>
      </c>
      <c r="K40" s="31">
        <f t="shared" si="5"/>
        <v>35705000</v>
      </c>
      <c r="L40" s="32">
        <f t="shared" si="5"/>
        <v>37705000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125277000</v>
      </c>
      <c r="D42" s="46">
        <f aca="true" t="shared" si="6" ref="D42:L42">+D25-D40</f>
        <v>95495341</v>
      </c>
      <c r="E42" s="47">
        <f t="shared" si="6"/>
        <v>74104967</v>
      </c>
      <c r="F42" s="48">
        <f t="shared" si="6"/>
        <v>106123000</v>
      </c>
      <c r="G42" s="46">
        <f t="shared" si="6"/>
        <v>138582627</v>
      </c>
      <c r="H42" s="47">
        <f t="shared" si="6"/>
        <v>11900883</v>
      </c>
      <c r="I42" s="49">
        <f t="shared" si="6"/>
        <v>70217452</v>
      </c>
      <c r="J42" s="50">
        <f t="shared" si="6"/>
        <v>60888000</v>
      </c>
      <c r="K42" s="46">
        <f t="shared" si="6"/>
        <v>64359000</v>
      </c>
      <c r="L42" s="47">
        <f t="shared" si="6"/>
        <v>67963000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110878000</v>
      </c>
      <c r="D45" s="19">
        <v>81896604</v>
      </c>
      <c r="E45" s="20">
        <v>61306817</v>
      </c>
      <c r="F45" s="21">
        <v>92524000</v>
      </c>
      <c r="G45" s="19">
        <v>64041563</v>
      </c>
      <c r="H45" s="20">
        <v>11900883</v>
      </c>
      <c r="I45" s="22">
        <v>58219889</v>
      </c>
      <c r="J45" s="23">
        <v>45301000</v>
      </c>
      <c r="K45" s="19">
        <v>47884000</v>
      </c>
      <c r="L45" s="20">
        <v>50565000</v>
      </c>
    </row>
    <row r="46" spans="1:12" ht="13.5">
      <c r="A46" s="24" t="s">
        <v>56</v>
      </c>
      <c r="B46" s="18" t="s">
        <v>44</v>
      </c>
      <c r="C46" s="19">
        <v>14399000</v>
      </c>
      <c r="D46" s="19">
        <v>13598737</v>
      </c>
      <c r="E46" s="20">
        <v>12798150</v>
      </c>
      <c r="F46" s="21">
        <v>13599000</v>
      </c>
      <c r="G46" s="19">
        <v>74541064</v>
      </c>
      <c r="H46" s="20"/>
      <c r="I46" s="22">
        <v>11997563</v>
      </c>
      <c r="J46" s="23">
        <v>15587000</v>
      </c>
      <c r="K46" s="19">
        <v>16475000</v>
      </c>
      <c r="L46" s="20">
        <v>17398000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125277000</v>
      </c>
      <c r="D48" s="53">
        <f aca="true" t="shared" si="7" ref="D48:L48">SUM(D45:D47)</f>
        <v>95495341</v>
      </c>
      <c r="E48" s="54">
        <f t="shared" si="7"/>
        <v>74104967</v>
      </c>
      <c r="F48" s="55">
        <f t="shared" si="7"/>
        <v>106123000</v>
      </c>
      <c r="G48" s="53">
        <f t="shared" si="7"/>
        <v>138582627</v>
      </c>
      <c r="H48" s="54">
        <f t="shared" si="7"/>
        <v>11900883</v>
      </c>
      <c r="I48" s="56">
        <f t="shared" si="7"/>
        <v>70217452</v>
      </c>
      <c r="J48" s="57">
        <f t="shared" si="7"/>
        <v>60888000</v>
      </c>
      <c r="K48" s="53">
        <f t="shared" si="7"/>
        <v>64359000</v>
      </c>
      <c r="L48" s="54">
        <f t="shared" si="7"/>
        <v>67963000</v>
      </c>
    </row>
    <row r="49" spans="1:12" ht="13.5">
      <c r="A49" s="58" t="s">
        <v>82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15032834</v>
      </c>
      <c r="D6" s="19">
        <v>3194564</v>
      </c>
      <c r="E6" s="20">
        <v>729726</v>
      </c>
      <c r="F6" s="21">
        <v>9109000</v>
      </c>
      <c r="G6" s="19">
        <v>9109000</v>
      </c>
      <c r="H6" s="20">
        <v>49373918</v>
      </c>
      <c r="I6" s="22">
        <v>512639</v>
      </c>
      <c r="J6" s="23">
        <v>2872800</v>
      </c>
      <c r="K6" s="19">
        <v>3036550</v>
      </c>
      <c r="L6" s="20">
        <v>3206596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>
        <v>26000000</v>
      </c>
      <c r="K7" s="19">
        <v>27482000</v>
      </c>
      <c r="L7" s="20">
        <v>29020992</v>
      </c>
    </row>
    <row r="8" spans="1:12" ht="13.5">
      <c r="A8" s="24" t="s">
        <v>21</v>
      </c>
      <c r="B8" s="18" t="s">
        <v>20</v>
      </c>
      <c r="C8" s="19">
        <v>12568186</v>
      </c>
      <c r="D8" s="19">
        <v>18382782</v>
      </c>
      <c r="E8" s="20">
        <v>38461399</v>
      </c>
      <c r="F8" s="21">
        <v>40968000</v>
      </c>
      <c r="G8" s="19"/>
      <c r="H8" s="20">
        <v>26685212</v>
      </c>
      <c r="I8" s="22">
        <v>46118294</v>
      </c>
      <c r="J8" s="23">
        <v>23077096</v>
      </c>
      <c r="K8" s="19">
        <v>24392284</v>
      </c>
      <c r="L8" s="20">
        <v>50043736</v>
      </c>
    </row>
    <row r="9" spans="1:12" ht="13.5">
      <c r="A9" s="24" t="s">
        <v>22</v>
      </c>
      <c r="B9" s="18"/>
      <c r="C9" s="19">
        <v>2329121</v>
      </c>
      <c r="D9" s="19">
        <v>7880408</v>
      </c>
      <c r="E9" s="20">
        <v>12353530</v>
      </c>
      <c r="F9" s="21"/>
      <c r="G9" s="19"/>
      <c r="H9" s="20">
        <v>871461</v>
      </c>
      <c r="I9" s="22">
        <v>20480584</v>
      </c>
      <c r="J9" s="23">
        <v>2950815</v>
      </c>
      <c r="K9" s="19">
        <v>3119011</v>
      </c>
      <c r="L9" s="20">
        <v>3293676</v>
      </c>
    </row>
    <row r="10" spans="1:12" ht="13.5">
      <c r="A10" s="24" t="s">
        <v>23</v>
      </c>
      <c r="B10" s="18"/>
      <c r="C10" s="19">
        <v>511879</v>
      </c>
      <c r="D10" s="19">
        <v>1528353</v>
      </c>
      <c r="E10" s="20"/>
      <c r="F10" s="25">
        <v>32077000</v>
      </c>
      <c r="G10" s="26">
        <v>32077000</v>
      </c>
      <c r="H10" s="27">
        <v>5150</v>
      </c>
      <c r="I10" s="22"/>
      <c r="J10" s="28">
        <v>32077000</v>
      </c>
      <c r="K10" s="26">
        <v>33905389</v>
      </c>
      <c r="L10" s="27">
        <v>35804091</v>
      </c>
    </row>
    <row r="11" spans="1:12" ht="13.5">
      <c r="A11" s="24" t="s">
        <v>24</v>
      </c>
      <c r="B11" s="18" t="s">
        <v>25</v>
      </c>
      <c r="C11" s="19">
        <v>955720</v>
      </c>
      <c r="D11" s="19">
        <v>7118575</v>
      </c>
      <c r="E11" s="20">
        <v>4164044</v>
      </c>
      <c r="F11" s="21">
        <v>422000</v>
      </c>
      <c r="G11" s="19">
        <v>422000</v>
      </c>
      <c r="H11" s="20"/>
      <c r="I11" s="22">
        <v>2792591</v>
      </c>
      <c r="J11" s="23">
        <v>4722000</v>
      </c>
      <c r="K11" s="19">
        <v>4991154</v>
      </c>
      <c r="L11" s="20">
        <v>5270659</v>
      </c>
    </row>
    <row r="12" spans="1:12" ht="13.5">
      <c r="A12" s="29" t="s">
        <v>26</v>
      </c>
      <c r="B12" s="30"/>
      <c r="C12" s="31">
        <f>SUM(C6:C11)</f>
        <v>31397740</v>
      </c>
      <c r="D12" s="31">
        <f aca="true" t="shared" si="0" ref="D12:L12">SUM(D6:D11)</f>
        <v>38104682</v>
      </c>
      <c r="E12" s="32">
        <f t="shared" si="0"/>
        <v>55708699</v>
      </c>
      <c r="F12" s="33">
        <f t="shared" si="0"/>
        <v>82576000</v>
      </c>
      <c r="G12" s="31">
        <f t="shared" si="0"/>
        <v>41608000</v>
      </c>
      <c r="H12" s="32">
        <f t="shared" si="0"/>
        <v>76935741</v>
      </c>
      <c r="I12" s="34">
        <f t="shared" si="0"/>
        <v>69904108</v>
      </c>
      <c r="J12" s="35">
        <f t="shared" si="0"/>
        <v>91699711</v>
      </c>
      <c r="K12" s="31">
        <f t="shared" si="0"/>
        <v>96926388</v>
      </c>
      <c r="L12" s="32">
        <f t="shared" si="0"/>
        <v>126639750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>
        <v>15000000</v>
      </c>
      <c r="G16" s="26"/>
      <c r="H16" s="27"/>
      <c r="I16" s="22"/>
      <c r="J16" s="28">
        <v>15000000</v>
      </c>
      <c r="K16" s="26">
        <v>15855000</v>
      </c>
      <c r="L16" s="27">
        <v>16742880</v>
      </c>
    </row>
    <row r="17" spans="1:12" ht="13.5">
      <c r="A17" s="24" t="s">
        <v>30</v>
      </c>
      <c r="B17" s="18"/>
      <c r="C17" s="19"/>
      <c r="D17" s="19"/>
      <c r="E17" s="20"/>
      <c r="F17" s="21">
        <v>20802000</v>
      </c>
      <c r="G17" s="19">
        <v>20802000</v>
      </c>
      <c r="H17" s="20"/>
      <c r="I17" s="22"/>
      <c r="J17" s="23">
        <v>20802000</v>
      </c>
      <c r="K17" s="19">
        <v>21987714</v>
      </c>
      <c r="L17" s="20">
        <v>23219026</v>
      </c>
    </row>
    <row r="18" spans="1:12" ht="13.5">
      <c r="A18" s="24" t="s">
        <v>31</v>
      </c>
      <c r="B18" s="18"/>
      <c r="C18" s="19">
        <v>18409289</v>
      </c>
      <c r="D18" s="19">
        <v>10306092</v>
      </c>
      <c r="E18" s="20">
        <v>237135</v>
      </c>
      <c r="F18" s="21"/>
      <c r="G18" s="19">
        <v>15000000</v>
      </c>
      <c r="H18" s="20"/>
      <c r="I18" s="22">
        <v>120730</v>
      </c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600078299</v>
      </c>
      <c r="D19" s="19">
        <v>565774216</v>
      </c>
      <c r="E19" s="20">
        <v>568867825</v>
      </c>
      <c r="F19" s="21">
        <v>643479000</v>
      </c>
      <c r="G19" s="19"/>
      <c r="H19" s="20">
        <v>23468064</v>
      </c>
      <c r="I19" s="22">
        <v>593524941</v>
      </c>
      <c r="J19" s="23">
        <v>606480000</v>
      </c>
      <c r="K19" s="19">
        <v>641049360</v>
      </c>
      <c r="L19" s="20">
        <v>676948124</v>
      </c>
    </row>
    <row r="20" spans="1:12" ht="13.5">
      <c r="A20" s="24" t="s">
        <v>34</v>
      </c>
      <c r="B20" s="18"/>
      <c r="C20" s="19">
        <v>3929468</v>
      </c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>
        <v>258570</v>
      </c>
      <c r="E21" s="20"/>
      <c r="F21" s="21"/>
      <c r="G21" s="19"/>
      <c r="H21" s="20"/>
      <c r="I21" s="22"/>
      <c r="J21" s="23">
        <v>170000</v>
      </c>
      <c r="K21" s="19">
        <v>179690</v>
      </c>
      <c r="L21" s="20">
        <v>189753</v>
      </c>
    </row>
    <row r="22" spans="1:12" ht="13.5">
      <c r="A22" s="24" t="s">
        <v>36</v>
      </c>
      <c r="B22" s="18"/>
      <c r="C22" s="19">
        <v>450787</v>
      </c>
      <c r="D22" s="19">
        <v>305840</v>
      </c>
      <c r="E22" s="20">
        <v>160278</v>
      </c>
      <c r="F22" s="21">
        <v>450000</v>
      </c>
      <c r="G22" s="19">
        <v>450000</v>
      </c>
      <c r="H22" s="20"/>
      <c r="I22" s="22">
        <v>1079073</v>
      </c>
      <c r="J22" s="23">
        <v>450000</v>
      </c>
      <c r="K22" s="19">
        <v>475650</v>
      </c>
      <c r="L22" s="20">
        <v>502286</v>
      </c>
    </row>
    <row r="23" spans="1:12" ht="13.5">
      <c r="A23" s="24" t="s">
        <v>37</v>
      </c>
      <c r="B23" s="18"/>
      <c r="C23" s="19"/>
      <c r="D23" s="19"/>
      <c r="E23" s="20">
        <v>211000</v>
      </c>
      <c r="F23" s="25"/>
      <c r="G23" s="26"/>
      <c r="H23" s="27"/>
      <c r="I23" s="21">
        <v>211000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622867843</v>
      </c>
      <c r="D24" s="38">
        <f aca="true" t="shared" si="1" ref="D24:L24">SUM(D15:D23)</f>
        <v>576644718</v>
      </c>
      <c r="E24" s="39">
        <f t="shared" si="1"/>
        <v>569476238</v>
      </c>
      <c r="F24" s="40">
        <f t="shared" si="1"/>
        <v>679731000</v>
      </c>
      <c r="G24" s="38">
        <f t="shared" si="1"/>
        <v>36252000</v>
      </c>
      <c r="H24" s="39">
        <f t="shared" si="1"/>
        <v>23468064</v>
      </c>
      <c r="I24" s="41">
        <f t="shared" si="1"/>
        <v>594935744</v>
      </c>
      <c r="J24" s="42">
        <f t="shared" si="1"/>
        <v>642902000</v>
      </c>
      <c r="K24" s="38">
        <f t="shared" si="1"/>
        <v>679547414</v>
      </c>
      <c r="L24" s="39">
        <f t="shared" si="1"/>
        <v>717602069</v>
      </c>
    </row>
    <row r="25" spans="1:12" ht="13.5">
      <c r="A25" s="29" t="s">
        <v>39</v>
      </c>
      <c r="B25" s="30"/>
      <c r="C25" s="31">
        <f>+C12+C24</f>
        <v>654265583</v>
      </c>
      <c r="D25" s="31">
        <f aca="true" t="shared" si="2" ref="D25:L25">+D12+D24</f>
        <v>614749400</v>
      </c>
      <c r="E25" s="32">
        <f t="shared" si="2"/>
        <v>625184937</v>
      </c>
      <c r="F25" s="33">
        <f t="shared" si="2"/>
        <v>762307000</v>
      </c>
      <c r="G25" s="31">
        <f t="shared" si="2"/>
        <v>77860000</v>
      </c>
      <c r="H25" s="32">
        <f t="shared" si="2"/>
        <v>100403805</v>
      </c>
      <c r="I25" s="34">
        <f t="shared" si="2"/>
        <v>664839852</v>
      </c>
      <c r="J25" s="35">
        <f t="shared" si="2"/>
        <v>734601711</v>
      </c>
      <c r="K25" s="31">
        <f t="shared" si="2"/>
        <v>776473802</v>
      </c>
      <c r="L25" s="32">
        <f t="shared" si="2"/>
        <v>844241819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29529</v>
      </c>
      <c r="D30" s="19"/>
      <c r="E30" s="20">
        <v>171789</v>
      </c>
      <c r="F30" s="21"/>
      <c r="G30" s="19"/>
      <c r="H30" s="20"/>
      <c r="I30" s="22">
        <v>666642</v>
      </c>
      <c r="J30" s="23"/>
      <c r="K30" s="19"/>
      <c r="L30" s="20"/>
    </row>
    <row r="31" spans="1:12" ht="13.5">
      <c r="A31" s="24" t="s">
        <v>45</v>
      </c>
      <c r="B31" s="18"/>
      <c r="C31" s="19">
        <v>693347</v>
      </c>
      <c r="D31" s="19">
        <v>721782</v>
      </c>
      <c r="E31" s="20">
        <v>751702</v>
      </c>
      <c r="F31" s="21">
        <v>842000</v>
      </c>
      <c r="G31" s="19">
        <v>842000</v>
      </c>
      <c r="H31" s="20">
        <v>20074</v>
      </c>
      <c r="I31" s="22">
        <v>799295</v>
      </c>
      <c r="J31" s="23">
        <v>842000</v>
      </c>
      <c r="K31" s="19">
        <v>889994</v>
      </c>
      <c r="L31" s="20">
        <v>939834</v>
      </c>
    </row>
    <row r="32" spans="1:12" ht="13.5">
      <c r="A32" s="24" t="s">
        <v>46</v>
      </c>
      <c r="B32" s="18" t="s">
        <v>44</v>
      </c>
      <c r="C32" s="19">
        <v>23820523</v>
      </c>
      <c r="D32" s="19">
        <v>22374190</v>
      </c>
      <c r="E32" s="20">
        <v>9176737</v>
      </c>
      <c r="F32" s="21">
        <v>10948813</v>
      </c>
      <c r="G32" s="19"/>
      <c r="H32" s="20">
        <v>9472138</v>
      </c>
      <c r="I32" s="22">
        <v>26688570</v>
      </c>
      <c r="J32" s="23">
        <v>10948813</v>
      </c>
      <c r="K32" s="19">
        <v>11627640</v>
      </c>
      <c r="L32" s="20">
        <v>12313669</v>
      </c>
    </row>
    <row r="33" spans="1:12" ht="13.5">
      <c r="A33" s="24" t="s">
        <v>47</v>
      </c>
      <c r="B33" s="18"/>
      <c r="C33" s="19">
        <v>535375</v>
      </c>
      <c r="D33" s="19">
        <v>653177</v>
      </c>
      <c r="E33" s="20">
        <v>7331221</v>
      </c>
      <c r="F33" s="21">
        <v>755000</v>
      </c>
      <c r="G33" s="19">
        <v>755000</v>
      </c>
      <c r="H33" s="20">
        <v>5420912</v>
      </c>
      <c r="I33" s="22">
        <v>27550756</v>
      </c>
      <c r="J33" s="23">
        <v>755000</v>
      </c>
      <c r="K33" s="19">
        <v>798035</v>
      </c>
      <c r="L33" s="20">
        <v>842725</v>
      </c>
    </row>
    <row r="34" spans="1:12" ht="13.5">
      <c r="A34" s="29" t="s">
        <v>48</v>
      </c>
      <c r="B34" s="30"/>
      <c r="C34" s="31">
        <f>SUM(C29:C33)</f>
        <v>25078774</v>
      </c>
      <c r="D34" s="31">
        <f aca="true" t="shared" si="3" ref="D34:L34">SUM(D29:D33)</f>
        <v>23749149</v>
      </c>
      <c r="E34" s="32">
        <f t="shared" si="3"/>
        <v>17431449</v>
      </c>
      <c r="F34" s="33">
        <f t="shared" si="3"/>
        <v>12545813</v>
      </c>
      <c r="G34" s="31">
        <f t="shared" si="3"/>
        <v>1597000</v>
      </c>
      <c r="H34" s="32">
        <f t="shared" si="3"/>
        <v>14913124</v>
      </c>
      <c r="I34" s="34">
        <f t="shared" si="3"/>
        <v>55705263</v>
      </c>
      <c r="J34" s="35">
        <f t="shared" si="3"/>
        <v>12545813</v>
      </c>
      <c r="K34" s="31">
        <f t="shared" si="3"/>
        <v>13315669</v>
      </c>
      <c r="L34" s="32">
        <f t="shared" si="3"/>
        <v>14096228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>
        <v>79410</v>
      </c>
      <c r="F37" s="21"/>
      <c r="G37" s="19"/>
      <c r="H37" s="20"/>
      <c r="I37" s="22">
        <v>3114345</v>
      </c>
      <c r="J37" s="23"/>
      <c r="K37" s="19"/>
      <c r="L37" s="20"/>
    </row>
    <row r="38" spans="1:12" ht="13.5">
      <c r="A38" s="24" t="s">
        <v>47</v>
      </c>
      <c r="B38" s="18"/>
      <c r="C38" s="19">
        <v>12726997</v>
      </c>
      <c r="D38" s="19">
        <v>10747405</v>
      </c>
      <c r="E38" s="20">
        <v>16739224</v>
      </c>
      <c r="F38" s="21">
        <v>11456734</v>
      </c>
      <c r="G38" s="19"/>
      <c r="H38" s="20"/>
      <c r="I38" s="22">
        <v>18735595</v>
      </c>
      <c r="J38" s="23">
        <v>11456734</v>
      </c>
      <c r="K38" s="19">
        <v>12167051</v>
      </c>
      <c r="L38" s="20">
        <v>12884907</v>
      </c>
    </row>
    <row r="39" spans="1:12" ht="13.5">
      <c r="A39" s="29" t="s">
        <v>50</v>
      </c>
      <c r="B39" s="37"/>
      <c r="C39" s="31">
        <f>SUM(C37:C38)</f>
        <v>12726997</v>
      </c>
      <c r="D39" s="38">
        <f aca="true" t="shared" si="4" ref="D39:L39">SUM(D37:D38)</f>
        <v>10747405</v>
      </c>
      <c r="E39" s="39">
        <f t="shared" si="4"/>
        <v>16818634</v>
      </c>
      <c r="F39" s="40">
        <f t="shared" si="4"/>
        <v>11456734</v>
      </c>
      <c r="G39" s="38">
        <f t="shared" si="4"/>
        <v>0</v>
      </c>
      <c r="H39" s="39">
        <f t="shared" si="4"/>
        <v>0</v>
      </c>
      <c r="I39" s="40">
        <f t="shared" si="4"/>
        <v>21849940</v>
      </c>
      <c r="J39" s="42">
        <f t="shared" si="4"/>
        <v>11456734</v>
      </c>
      <c r="K39" s="38">
        <f t="shared" si="4"/>
        <v>12167051</v>
      </c>
      <c r="L39" s="39">
        <f t="shared" si="4"/>
        <v>12884907</v>
      </c>
    </row>
    <row r="40" spans="1:12" ht="13.5">
      <c r="A40" s="29" t="s">
        <v>51</v>
      </c>
      <c r="B40" s="30"/>
      <c r="C40" s="31">
        <f>+C34+C39</f>
        <v>37805771</v>
      </c>
      <c r="D40" s="31">
        <f aca="true" t="shared" si="5" ref="D40:L40">+D34+D39</f>
        <v>34496554</v>
      </c>
      <c r="E40" s="32">
        <f t="shared" si="5"/>
        <v>34250083</v>
      </c>
      <c r="F40" s="33">
        <f t="shared" si="5"/>
        <v>24002547</v>
      </c>
      <c r="G40" s="31">
        <f t="shared" si="5"/>
        <v>1597000</v>
      </c>
      <c r="H40" s="32">
        <f t="shared" si="5"/>
        <v>14913124</v>
      </c>
      <c r="I40" s="34">
        <f t="shared" si="5"/>
        <v>77555203</v>
      </c>
      <c r="J40" s="35">
        <f t="shared" si="5"/>
        <v>24002547</v>
      </c>
      <c r="K40" s="31">
        <f t="shared" si="5"/>
        <v>25482720</v>
      </c>
      <c r="L40" s="32">
        <f t="shared" si="5"/>
        <v>26981135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616459812</v>
      </c>
      <c r="D42" s="46">
        <f aca="true" t="shared" si="6" ref="D42:L42">+D25-D40</f>
        <v>580252846</v>
      </c>
      <c r="E42" s="47">
        <f t="shared" si="6"/>
        <v>590934854</v>
      </c>
      <c r="F42" s="48">
        <f t="shared" si="6"/>
        <v>738304453</v>
      </c>
      <c r="G42" s="46">
        <f t="shared" si="6"/>
        <v>76263000</v>
      </c>
      <c r="H42" s="47">
        <f t="shared" si="6"/>
        <v>85490681</v>
      </c>
      <c r="I42" s="49">
        <f t="shared" si="6"/>
        <v>587284649</v>
      </c>
      <c r="J42" s="50">
        <f t="shared" si="6"/>
        <v>710599164</v>
      </c>
      <c r="K42" s="46">
        <f t="shared" si="6"/>
        <v>750991082</v>
      </c>
      <c r="L42" s="47">
        <f t="shared" si="6"/>
        <v>817260684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616459812</v>
      </c>
      <c r="D45" s="19">
        <v>580252846</v>
      </c>
      <c r="E45" s="20">
        <v>590934854</v>
      </c>
      <c r="F45" s="21">
        <v>738304453</v>
      </c>
      <c r="G45" s="19">
        <v>76263000</v>
      </c>
      <c r="H45" s="20">
        <v>84965063</v>
      </c>
      <c r="I45" s="22">
        <v>587284649</v>
      </c>
      <c r="J45" s="23">
        <v>710599164</v>
      </c>
      <c r="K45" s="19">
        <v>750991082</v>
      </c>
      <c r="L45" s="20">
        <v>817260684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>
        <v>525618</v>
      </c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616459812</v>
      </c>
      <c r="D48" s="53">
        <f aca="true" t="shared" si="7" ref="D48:L48">SUM(D45:D47)</f>
        <v>580252846</v>
      </c>
      <c r="E48" s="54">
        <f t="shared" si="7"/>
        <v>590934854</v>
      </c>
      <c r="F48" s="55">
        <f t="shared" si="7"/>
        <v>738304453</v>
      </c>
      <c r="G48" s="53">
        <f t="shared" si="7"/>
        <v>76263000</v>
      </c>
      <c r="H48" s="54">
        <f t="shared" si="7"/>
        <v>85490681</v>
      </c>
      <c r="I48" s="56">
        <f t="shared" si="7"/>
        <v>587284649</v>
      </c>
      <c r="J48" s="57">
        <f t="shared" si="7"/>
        <v>710599164</v>
      </c>
      <c r="K48" s="53">
        <f t="shared" si="7"/>
        <v>750991082</v>
      </c>
      <c r="L48" s="54">
        <f t="shared" si="7"/>
        <v>817260684</v>
      </c>
    </row>
    <row r="49" spans="1:12" ht="13.5">
      <c r="A49" s="58" t="s">
        <v>82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3707692</v>
      </c>
      <c r="D6" s="19">
        <v>3099828</v>
      </c>
      <c r="E6" s="20">
        <v>912567</v>
      </c>
      <c r="F6" s="21">
        <v>3347814</v>
      </c>
      <c r="G6" s="19">
        <v>3347814</v>
      </c>
      <c r="H6" s="20">
        <v>723829</v>
      </c>
      <c r="I6" s="22">
        <v>2062104</v>
      </c>
      <c r="J6" s="23"/>
      <c r="K6" s="19"/>
      <c r="L6" s="20"/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>
        <v>23469860</v>
      </c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19499339</v>
      </c>
      <c r="D8" s="19"/>
      <c r="E8" s="20">
        <v>16258522</v>
      </c>
      <c r="F8" s="21">
        <v>69061143</v>
      </c>
      <c r="G8" s="19">
        <v>69061143</v>
      </c>
      <c r="H8" s="20">
        <v>52986379</v>
      </c>
      <c r="I8" s="22">
        <v>26182516</v>
      </c>
      <c r="J8" s="23">
        <v>73204812</v>
      </c>
      <c r="K8" s="19">
        <v>77597101</v>
      </c>
      <c r="L8" s="20">
        <v>82252927</v>
      </c>
    </row>
    <row r="9" spans="1:12" ht="13.5">
      <c r="A9" s="24" t="s">
        <v>22</v>
      </c>
      <c r="B9" s="18"/>
      <c r="C9" s="19">
        <v>4938436</v>
      </c>
      <c r="D9" s="19">
        <v>5666377</v>
      </c>
      <c r="E9" s="20">
        <v>12678601</v>
      </c>
      <c r="F9" s="21">
        <v>6270821</v>
      </c>
      <c r="G9" s="19">
        <v>6270821</v>
      </c>
      <c r="H9" s="20">
        <v>13327179</v>
      </c>
      <c r="I9" s="22">
        <v>9522733</v>
      </c>
      <c r="J9" s="23"/>
      <c r="K9" s="19"/>
      <c r="L9" s="20"/>
    </row>
    <row r="10" spans="1:12" ht="13.5">
      <c r="A10" s="24" t="s">
        <v>23</v>
      </c>
      <c r="B10" s="18"/>
      <c r="C10" s="19"/>
      <c r="D10" s="19">
        <v>26542585</v>
      </c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190471</v>
      </c>
      <c r="D11" s="19">
        <v>176249</v>
      </c>
      <c r="E11" s="20">
        <v>79858</v>
      </c>
      <c r="F11" s="21">
        <v>190349</v>
      </c>
      <c r="G11" s="19">
        <v>190349</v>
      </c>
      <c r="H11" s="20">
        <v>275222</v>
      </c>
      <c r="I11" s="22">
        <v>93252</v>
      </c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28335938</v>
      </c>
      <c r="D12" s="31">
        <f aca="true" t="shared" si="0" ref="D12:L12">SUM(D6:D11)</f>
        <v>35485039</v>
      </c>
      <c r="E12" s="32">
        <f t="shared" si="0"/>
        <v>29929548</v>
      </c>
      <c r="F12" s="33">
        <f t="shared" si="0"/>
        <v>78870127</v>
      </c>
      <c r="G12" s="31">
        <f t="shared" si="0"/>
        <v>78870127</v>
      </c>
      <c r="H12" s="32">
        <f t="shared" si="0"/>
        <v>90782469</v>
      </c>
      <c r="I12" s="34">
        <f t="shared" si="0"/>
        <v>37860605</v>
      </c>
      <c r="J12" s="35">
        <f t="shared" si="0"/>
        <v>73204812</v>
      </c>
      <c r="K12" s="31">
        <f t="shared" si="0"/>
        <v>77597101</v>
      </c>
      <c r="L12" s="32">
        <f t="shared" si="0"/>
        <v>82252927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1061268513</v>
      </c>
      <c r="D19" s="19">
        <v>974967969</v>
      </c>
      <c r="E19" s="20">
        <v>942929730</v>
      </c>
      <c r="F19" s="21">
        <v>1128265133</v>
      </c>
      <c r="G19" s="19">
        <v>1128265133</v>
      </c>
      <c r="H19" s="20">
        <v>1082920392</v>
      </c>
      <c r="I19" s="22">
        <v>930049151</v>
      </c>
      <c r="J19" s="23">
        <v>1195961000</v>
      </c>
      <c r="K19" s="19">
        <v>1267719000</v>
      </c>
      <c r="L19" s="20">
        <v>1343782000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1061268513</v>
      </c>
      <c r="D24" s="38">
        <f aca="true" t="shared" si="1" ref="D24:L24">SUM(D15:D23)</f>
        <v>974967969</v>
      </c>
      <c r="E24" s="39">
        <f t="shared" si="1"/>
        <v>942929730</v>
      </c>
      <c r="F24" s="40">
        <f t="shared" si="1"/>
        <v>1128265133</v>
      </c>
      <c r="G24" s="38">
        <f t="shared" si="1"/>
        <v>1128265133</v>
      </c>
      <c r="H24" s="39">
        <f t="shared" si="1"/>
        <v>1082920392</v>
      </c>
      <c r="I24" s="41">
        <f t="shared" si="1"/>
        <v>930049151</v>
      </c>
      <c r="J24" s="42">
        <f t="shared" si="1"/>
        <v>1195961000</v>
      </c>
      <c r="K24" s="38">
        <f t="shared" si="1"/>
        <v>1267719000</v>
      </c>
      <c r="L24" s="39">
        <f t="shared" si="1"/>
        <v>1343782000</v>
      </c>
    </row>
    <row r="25" spans="1:12" ht="13.5">
      <c r="A25" s="29" t="s">
        <v>39</v>
      </c>
      <c r="B25" s="30"/>
      <c r="C25" s="31">
        <f>+C12+C24</f>
        <v>1089604451</v>
      </c>
      <c r="D25" s="31">
        <f aca="true" t="shared" si="2" ref="D25:L25">+D12+D24</f>
        <v>1010453008</v>
      </c>
      <c r="E25" s="32">
        <f t="shared" si="2"/>
        <v>972859278</v>
      </c>
      <c r="F25" s="33">
        <f t="shared" si="2"/>
        <v>1207135260</v>
      </c>
      <c r="G25" s="31">
        <f t="shared" si="2"/>
        <v>1207135260</v>
      </c>
      <c r="H25" s="32">
        <f t="shared" si="2"/>
        <v>1173702861</v>
      </c>
      <c r="I25" s="34">
        <f t="shared" si="2"/>
        <v>967909756</v>
      </c>
      <c r="J25" s="35">
        <f t="shared" si="2"/>
        <v>1269165812</v>
      </c>
      <c r="K25" s="31">
        <f t="shared" si="2"/>
        <v>1345316101</v>
      </c>
      <c r="L25" s="32">
        <f t="shared" si="2"/>
        <v>1426034927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>
        <v>9502795</v>
      </c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212166</v>
      </c>
      <c r="D30" s="19"/>
      <c r="E30" s="20">
        <v>179928</v>
      </c>
      <c r="F30" s="21"/>
      <c r="G30" s="19"/>
      <c r="H30" s="20"/>
      <c r="I30" s="22">
        <v>179928</v>
      </c>
      <c r="J30" s="23"/>
      <c r="K30" s="19"/>
      <c r="L30" s="20"/>
    </row>
    <row r="31" spans="1:12" ht="13.5">
      <c r="A31" s="24" t="s">
        <v>45</v>
      </c>
      <c r="B31" s="18"/>
      <c r="C31" s="19">
        <v>2432378</v>
      </c>
      <c r="D31" s="19">
        <v>3064401</v>
      </c>
      <c r="E31" s="20">
        <v>3102602</v>
      </c>
      <c r="F31" s="21">
        <v>3309553</v>
      </c>
      <c r="G31" s="19">
        <v>3309553</v>
      </c>
      <c r="H31" s="20">
        <v>2433625</v>
      </c>
      <c r="I31" s="22">
        <v>3129473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131760674</v>
      </c>
      <c r="D32" s="19">
        <v>181336578</v>
      </c>
      <c r="E32" s="20">
        <v>227856805</v>
      </c>
      <c r="F32" s="21">
        <v>202172962</v>
      </c>
      <c r="G32" s="19">
        <v>202172962</v>
      </c>
      <c r="H32" s="20">
        <v>136661976</v>
      </c>
      <c r="I32" s="22">
        <v>291442675</v>
      </c>
      <c r="J32" s="23">
        <v>214303000</v>
      </c>
      <c r="K32" s="19">
        <v>227161000</v>
      </c>
      <c r="L32" s="20">
        <v>240791000</v>
      </c>
    </row>
    <row r="33" spans="1:12" ht="13.5">
      <c r="A33" s="24" t="s">
        <v>47</v>
      </c>
      <c r="B33" s="18"/>
      <c r="C33" s="19">
        <v>640351</v>
      </c>
      <c r="D33" s="19">
        <v>466000</v>
      </c>
      <c r="E33" s="20">
        <v>5863209</v>
      </c>
      <c r="F33" s="21">
        <v>503280</v>
      </c>
      <c r="G33" s="19">
        <v>503280</v>
      </c>
      <c r="H33" s="20">
        <v>2043898</v>
      </c>
      <c r="I33" s="22">
        <v>17179467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135045569</v>
      </c>
      <c r="D34" s="31">
        <f aca="true" t="shared" si="3" ref="D34:L34">SUM(D29:D33)</f>
        <v>184866979</v>
      </c>
      <c r="E34" s="32">
        <f t="shared" si="3"/>
        <v>237002544</v>
      </c>
      <c r="F34" s="33">
        <f t="shared" si="3"/>
        <v>205985795</v>
      </c>
      <c r="G34" s="31">
        <f t="shared" si="3"/>
        <v>205985795</v>
      </c>
      <c r="H34" s="32">
        <f t="shared" si="3"/>
        <v>150642294</v>
      </c>
      <c r="I34" s="34">
        <f t="shared" si="3"/>
        <v>311931543</v>
      </c>
      <c r="J34" s="35">
        <f t="shared" si="3"/>
        <v>214303000</v>
      </c>
      <c r="K34" s="31">
        <f t="shared" si="3"/>
        <v>227161000</v>
      </c>
      <c r="L34" s="32">
        <f t="shared" si="3"/>
        <v>240791000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1629219</v>
      </c>
      <c r="D37" s="19">
        <v>1417051</v>
      </c>
      <c r="E37" s="20">
        <v>1269359</v>
      </c>
      <c r="F37" s="21">
        <v>1530415</v>
      </c>
      <c r="G37" s="19">
        <v>1530415</v>
      </c>
      <c r="H37" s="20">
        <v>1841384</v>
      </c>
      <c r="I37" s="22">
        <v>1089431</v>
      </c>
      <c r="J37" s="23">
        <v>1622000</v>
      </c>
      <c r="K37" s="19">
        <v>1720000</v>
      </c>
      <c r="L37" s="20">
        <v>1823000</v>
      </c>
    </row>
    <row r="38" spans="1:12" ht="13.5">
      <c r="A38" s="24" t="s">
        <v>47</v>
      </c>
      <c r="B38" s="18"/>
      <c r="C38" s="19">
        <v>24246304</v>
      </c>
      <c r="D38" s="19">
        <v>20591820</v>
      </c>
      <c r="E38" s="20">
        <v>23084743</v>
      </c>
      <c r="F38" s="21">
        <v>21994989</v>
      </c>
      <c r="G38" s="19">
        <v>21994989</v>
      </c>
      <c r="H38" s="20">
        <v>19045437</v>
      </c>
      <c r="I38" s="22">
        <v>23556806</v>
      </c>
      <c r="J38" s="23">
        <v>7284000</v>
      </c>
      <c r="K38" s="19">
        <v>7721000</v>
      </c>
      <c r="L38" s="20">
        <v>8185000</v>
      </c>
    </row>
    <row r="39" spans="1:12" ht="13.5">
      <c r="A39" s="29" t="s">
        <v>50</v>
      </c>
      <c r="B39" s="37"/>
      <c r="C39" s="31">
        <f>SUM(C37:C38)</f>
        <v>25875523</v>
      </c>
      <c r="D39" s="38">
        <f aca="true" t="shared" si="4" ref="D39:L39">SUM(D37:D38)</f>
        <v>22008871</v>
      </c>
      <c r="E39" s="39">
        <f t="shared" si="4"/>
        <v>24354102</v>
      </c>
      <c r="F39" s="40">
        <f t="shared" si="4"/>
        <v>23525404</v>
      </c>
      <c r="G39" s="38">
        <f t="shared" si="4"/>
        <v>23525404</v>
      </c>
      <c r="H39" s="39">
        <f t="shared" si="4"/>
        <v>20886821</v>
      </c>
      <c r="I39" s="40">
        <f t="shared" si="4"/>
        <v>24646237</v>
      </c>
      <c r="J39" s="42">
        <f t="shared" si="4"/>
        <v>8906000</v>
      </c>
      <c r="K39" s="38">
        <f t="shared" si="4"/>
        <v>9441000</v>
      </c>
      <c r="L39" s="39">
        <f t="shared" si="4"/>
        <v>10008000</v>
      </c>
    </row>
    <row r="40" spans="1:12" ht="13.5">
      <c r="A40" s="29" t="s">
        <v>51</v>
      </c>
      <c r="B40" s="30"/>
      <c r="C40" s="31">
        <f>+C34+C39</f>
        <v>160921092</v>
      </c>
      <c r="D40" s="31">
        <f aca="true" t="shared" si="5" ref="D40:L40">+D34+D39</f>
        <v>206875850</v>
      </c>
      <c r="E40" s="32">
        <f t="shared" si="5"/>
        <v>261356646</v>
      </c>
      <c r="F40" s="33">
        <f t="shared" si="5"/>
        <v>229511199</v>
      </c>
      <c r="G40" s="31">
        <f t="shared" si="5"/>
        <v>229511199</v>
      </c>
      <c r="H40" s="32">
        <f t="shared" si="5"/>
        <v>171529115</v>
      </c>
      <c r="I40" s="34">
        <f t="shared" si="5"/>
        <v>336577780</v>
      </c>
      <c r="J40" s="35">
        <f t="shared" si="5"/>
        <v>223209000</v>
      </c>
      <c r="K40" s="31">
        <f t="shared" si="5"/>
        <v>236602000</v>
      </c>
      <c r="L40" s="32">
        <f t="shared" si="5"/>
        <v>250799000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928683359</v>
      </c>
      <c r="D42" s="46">
        <f aca="true" t="shared" si="6" ref="D42:L42">+D25-D40</f>
        <v>803577158</v>
      </c>
      <c r="E42" s="47">
        <f t="shared" si="6"/>
        <v>711502632</v>
      </c>
      <c r="F42" s="48">
        <f t="shared" si="6"/>
        <v>977624061</v>
      </c>
      <c r="G42" s="46">
        <f t="shared" si="6"/>
        <v>977624061</v>
      </c>
      <c r="H42" s="47">
        <f t="shared" si="6"/>
        <v>1002173746</v>
      </c>
      <c r="I42" s="49">
        <f t="shared" si="6"/>
        <v>631331976</v>
      </c>
      <c r="J42" s="50">
        <f t="shared" si="6"/>
        <v>1045956812</v>
      </c>
      <c r="K42" s="46">
        <f t="shared" si="6"/>
        <v>1108714101</v>
      </c>
      <c r="L42" s="47">
        <f t="shared" si="6"/>
        <v>1175235927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928683359</v>
      </c>
      <c r="D45" s="19"/>
      <c r="E45" s="20">
        <v>711502632</v>
      </c>
      <c r="F45" s="21">
        <v>977624061</v>
      </c>
      <c r="G45" s="19">
        <v>977624061</v>
      </c>
      <c r="H45" s="20">
        <v>1002173746</v>
      </c>
      <c r="I45" s="22">
        <v>631331976</v>
      </c>
      <c r="J45" s="23">
        <v>1045956812</v>
      </c>
      <c r="K45" s="19">
        <v>1108714101</v>
      </c>
      <c r="L45" s="20">
        <v>1175235927</v>
      </c>
    </row>
    <row r="46" spans="1:12" ht="13.5">
      <c r="A46" s="24" t="s">
        <v>56</v>
      </c>
      <c r="B46" s="18" t="s">
        <v>44</v>
      </c>
      <c r="C46" s="19"/>
      <c r="D46" s="19">
        <v>803577158</v>
      </c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928683359</v>
      </c>
      <c r="D48" s="53">
        <f aca="true" t="shared" si="7" ref="D48:L48">SUM(D45:D47)</f>
        <v>803577158</v>
      </c>
      <c r="E48" s="54">
        <f t="shared" si="7"/>
        <v>711502632</v>
      </c>
      <c r="F48" s="55">
        <f t="shared" si="7"/>
        <v>977624061</v>
      </c>
      <c r="G48" s="53">
        <f t="shared" si="7"/>
        <v>977624061</v>
      </c>
      <c r="H48" s="54">
        <f t="shared" si="7"/>
        <v>1002173746</v>
      </c>
      <c r="I48" s="56">
        <f t="shared" si="7"/>
        <v>631331976</v>
      </c>
      <c r="J48" s="57">
        <f t="shared" si="7"/>
        <v>1045956812</v>
      </c>
      <c r="K48" s="53">
        <f t="shared" si="7"/>
        <v>1108714101</v>
      </c>
      <c r="L48" s="54">
        <f t="shared" si="7"/>
        <v>1175235927</v>
      </c>
    </row>
    <row r="49" spans="1:12" ht="13.5">
      <c r="A49" s="58" t="s">
        <v>82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328214</v>
      </c>
      <c r="D6" s="19">
        <v>945123</v>
      </c>
      <c r="E6" s="20">
        <v>6126905</v>
      </c>
      <c r="F6" s="21">
        <v>1001500</v>
      </c>
      <c r="G6" s="19">
        <v>1001829</v>
      </c>
      <c r="H6" s="20">
        <v>46026486</v>
      </c>
      <c r="I6" s="22">
        <v>1180</v>
      </c>
      <c r="J6" s="23">
        <v>6708609</v>
      </c>
      <c r="K6" s="19">
        <v>7091000</v>
      </c>
      <c r="L6" s="20">
        <v>7488026</v>
      </c>
    </row>
    <row r="7" spans="1:12" ht="13.5">
      <c r="A7" s="24" t="s">
        <v>19</v>
      </c>
      <c r="B7" s="18" t="s">
        <v>20</v>
      </c>
      <c r="C7" s="19"/>
      <c r="D7" s="19"/>
      <c r="E7" s="20">
        <v>201971</v>
      </c>
      <c r="F7" s="21"/>
      <c r="G7" s="19"/>
      <c r="H7" s="20">
        <v>1054486</v>
      </c>
      <c r="I7" s="22">
        <v>31615183</v>
      </c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3211096</v>
      </c>
      <c r="D8" s="19">
        <v>5465312</v>
      </c>
      <c r="E8" s="20">
        <v>13055199</v>
      </c>
      <c r="F8" s="21">
        <v>67866200</v>
      </c>
      <c r="G8" s="19">
        <v>67866031</v>
      </c>
      <c r="H8" s="20">
        <v>41738646</v>
      </c>
      <c r="I8" s="22">
        <v>14456566</v>
      </c>
      <c r="J8" s="23">
        <v>4396697</v>
      </c>
      <c r="K8" s="19">
        <v>4647061</v>
      </c>
      <c r="L8" s="20">
        <v>4907686</v>
      </c>
    </row>
    <row r="9" spans="1:12" ht="13.5">
      <c r="A9" s="24" t="s">
        <v>22</v>
      </c>
      <c r="B9" s="18"/>
      <c r="C9" s="19">
        <v>5547706</v>
      </c>
      <c r="D9" s="19">
        <v>16623242</v>
      </c>
      <c r="E9" s="20">
        <v>13807508</v>
      </c>
      <c r="F9" s="21">
        <v>16079300</v>
      </c>
      <c r="G9" s="19">
        <v>16079214</v>
      </c>
      <c r="H9" s="20">
        <v>89113034</v>
      </c>
      <c r="I9" s="22">
        <v>12469729</v>
      </c>
      <c r="J9" s="23">
        <v>24077635</v>
      </c>
      <c r="K9" s="19">
        <v>25450090</v>
      </c>
      <c r="L9" s="20">
        <v>26875007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790723</v>
      </c>
      <c r="D11" s="19">
        <v>765008</v>
      </c>
      <c r="E11" s="20">
        <v>763127</v>
      </c>
      <c r="F11" s="21">
        <v>811305</v>
      </c>
      <c r="G11" s="19">
        <v>810908</v>
      </c>
      <c r="H11" s="20">
        <v>-3371914</v>
      </c>
      <c r="I11" s="22">
        <v>646536</v>
      </c>
      <c r="J11" s="23">
        <v>808717</v>
      </c>
      <c r="K11" s="19">
        <v>855051</v>
      </c>
      <c r="L11" s="20">
        <v>902921</v>
      </c>
    </row>
    <row r="12" spans="1:12" ht="13.5">
      <c r="A12" s="29" t="s">
        <v>26</v>
      </c>
      <c r="B12" s="30"/>
      <c r="C12" s="31">
        <f>SUM(C6:C11)</f>
        <v>9877739</v>
      </c>
      <c r="D12" s="31">
        <f aca="true" t="shared" si="0" ref="D12:L12">SUM(D6:D11)</f>
        <v>23798685</v>
      </c>
      <c r="E12" s="32">
        <f t="shared" si="0"/>
        <v>33954710</v>
      </c>
      <c r="F12" s="33">
        <f t="shared" si="0"/>
        <v>85758305</v>
      </c>
      <c r="G12" s="31">
        <f t="shared" si="0"/>
        <v>85757982</v>
      </c>
      <c r="H12" s="32">
        <f t="shared" si="0"/>
        <v>174560738</v>
      </c>
      <c r="I12" s="34">
        <f t="shared" si="0"/>
        <v>59189194</v>
      </c>
      <c r="J12" s="35">
        <f t="shared" si="0"/>
        <v>35991658</v>
      </c>
      <c r="K12" s="31">
        <f t="shared" si="0"/>
        <v>38043202</v>
      </c>
      <c r="L12" s="32">
        <f t="shared" si="0"/>
        <v>40173640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285604</v>
      </c>
      <c r="D16" s="19">
        <v>345155</v>
      </c>
      <c r="E16" s="20">
        <v>351628</v>
      </c>
      <c r="F16" s="25">
        <v>366000</v>
      </c>
      <c r="G16" s="26">
        <v>365864</v>
      </c>
      <c r="H16" s="27"/>
      <c r="I16" s="22">
        <v>340979</v>
      </c>
      <c r="J16" s="28">
        <v>372726</v>
      </c>
      <c r="K16" s="26">
        <v>393971</v>
      </c>
      <c r="L16" s="27">
        <v>416033</v>
      </c>
    </row>
    <row r="17" spans="1:12" ht="13.5">
      <c r="A17" s="24" t="s">
        <v>30</v>
      </c>
      <c r="B17" s="18"/>
      <c r="C17" s="19">
        <v>22176665</v>
      </c>
      <c r="D17" s="19">
        <v>22176665</v>
      </c>
      <c r="E17" s="20">
        <v>22176665</v>
      </c>
      <c r="F17" s="21">
        <v>22177000</v>
      </c>
      <c r="G17" s="19">
        <v>22176665</v>
      </c>
      <c r="H17" s="20">
        <v>60759795</v>
      </c>
      <c r="I17" s="22">
        <v>22176665</v>
      </c>
      <c r="J17" s="23">
        <v>22177000</v>
      </c>
      <c r="K17" s="19">
        <v>22177000</v>
      </c>
      <c r="L17" s="20">
        <v>22177000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451106805</v>
      </c>
      <c r="D19" s="19">
        <v>471285678</v>
      </c>
      <c r="E19" s="20">
        <v>517529801</v>
      </c>
      <c r="F19" s="21">
        <v>498350000</v>
      </c>
      <c r="G19" s="19">
        <v>498350274</v>
      </c>
      <c r="H19" s="20">
        <v>1549066277</v>
      </c>
      <c r="I19" s="22">
        <v>527023170</v>
      </c>
      <c r="J19" s="23">
        <v>541934374</v>
      </c>
      <c r="K19" s="19">
        <v>572824633</v>
      </c>
      <c r="L19" s="20">
        <v>604902812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>
        <v>240031</v>
      </c>
      <c r="D21" s="19">
        <v>256500</v>
      </c>
      <c r="E21" s="20">
        <v>268180</v>
      </c>
      <c r="F21" s="21">
        <v>257000</v>
      </c>
      <c r="G21" s="19">
        <v>256500</v>
      </c>
      <c r="H21" s="20">
        <v>804540</v>
      </c>
      <c r="I21" s="22">
        <v>379905</v>
      </c>
      <c r="J21" s="23">
        <v>284271</v>
      </c>
      <c r="K21" s="19">
        <v>300474</v>
      </c>
      <c r="L21" s="20">
        <v>317301</v>
      </c>
    </row>
    <row r="22" spans="1:12" ht="13.5">
      <c r="A22" s="24" t="s">
        <v>36</v>
      </c>
      <c r="B22" s="18"/>
      <c r="C22" s="19"/>
      <c r="D22" s="19"/>
      <c r="E22" s="2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473809105</v>
      </c>
      <c r="D24" s="38">
        <f aca="true" t="shared" si="1" ref="D24:L24">SUM(D15:D23)</f>
        <v>494063998</v>
      </c>
      <c r="E24" s="39">
        <f t="shared" si="1"/>
        <v>540326274</v>
      </c>
      <c r="F24" s="40">
        <f t="shared" si="1"/>
        <v>521150000</v>
      </c>
      <c r="G24" s="38">
        <f t="shared" si="1"/>
        <v>521149303</v>
      </c>
      <c r="H24" s="39">
        <f t="shared" si="1"/>
        <v>1610630612</v>
      </c>
      <c r="I24" s="41">
        <f t="shared" si="1"/>
        <v>549920719</v>
      </c>
      <c r="J24" s="42">
        <f t="shared" si="1"/>
        <v>564768371</v>
      </c>
      <c r="K24" s="38">
        <f t="shared" si="1"/>
        <v>595696078</v>
      </c>
      <c r="L24" s="39">
        <f t="shared" si="1"/>
        <v>627813146</v>
      </c>
    </row>
    <row r="25" spans="1:12" ht="13.5">
      <c r="A25" s="29" t="s">
        <v>39</v>
      </c>
      <c r="B25" s="30"/>
      <c r="C25" s="31">
        <f>+C12+C24</f>
        <v>483686844</v>
      </c>
      <c r="D25" s="31">
        <f aca="true" t="shared" si="2" ref="D25:L25">+D12+D24</f>
        <v>517862683</v>
      </c>
      <c r="E25" s="32">
        <f t="shared" si="2"/>
        <v>574280984</v>
      </c>
      <c r="F25" s="33">
        <f t="shared" si="2"/>
        <v>606908305</v>
      </c>
      <c r="G25" s="31">
        <f t="shared" si="2"/>
        <v>606907285</v>
      </c>
      <c r="H25" s="32">
        <f t="shared" si="2"/>
        <v>1785191350</v>
      </c>
      <c r="I25" s="34">
        <f t="shared" si="2"/>
        <v>609109913</v>
      </c>
      <c r="J25" s="35">
        <f t="shared" si="2"/>
        <v>600760029</v>
      </c>
      <c r="K25" s="31">
        <f t="shared" si="2"/>
        <v>633739280</v>
      </c>
      <c r="L25" s="32">
        <f t="shared" si="2"/>
        <v>667986786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2076232</v>
      </c>
      <c r="D29" s="19"/>
      <c r="E29" s="20"/>
      <c r="F29" s="21">
        <v>5000000</v>
      </c>
      <c r="G29" s="19">
        <v>5000000</v>
      </c>
      <c r="H29" s="20"/>
      <c r="I29" s="22">
        <v>16829798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408795</v>
      </c>
      <c r="D30" s="19">
        <v>417739</v>
      </c>
      <c r="E30" s="20">
        <v>376098</v>
      </c>
      <c r="F30" s="21">
        <v>443040</v>
      </c>
      <c r="G30" s="19">
        <v>442803</v>
      </c>
      <c r="H30" s="20"/>
      <c r="I30" s="22">
        <v>289064</v>
      </c>
      <c r="J30" s="23">
        <v>398664</v>
      </c>
      <c r="K30" s="19">
        <v>421388</v>
      </c>
      <c r="L30" s="20">
        <v>444986</v>
      </c>
    </row>
    <row r="31" spans="1:12" ht="13.5">
      <c r="A31" s="24" t="s">
        <v>45</v>
      </c>
      <c r="B31" s="18"/>
      <c r="C31" s="19">
        <v>615562</v>
      </c>
      <c r="D31" s="19">
        <v>521730</v>
      </c>
      <c r="E31" s="20">
        <v>814120</v>
      </c>
      <c r="F31" s="21">
        <v>553021</v>
      </c>
      <c r="G31" s="19">
        <v>553034</v>
      </c>
      <c r="H31" s="20">
        <v>2855379</v>
      </c>
      <c r="I31" s="22">
        <v>818351</v>
      </c>
      <c r="J31" s="23">
        <v>862967</v>
      </c>
      <c r="K31" s="19">
        <v>912156</v>
      </c>
      <c r="L31" s="20">
        <v>963237</v>
      </c>
    </row>
    <row r="32" spans="1:12" ht="13.5">
      <c r="A32" s="24" t="s">
        <v>46</v>
      </c>
      <c r="B32" s="18" t="s">
        <v>44</v>
      </c>
      <c r="C32" s="19">
        <v>54020960</v>
      </c>
      <c r="D32" s="19">
        <v>72812259</v>
      </c>
      <c r="E32" s="20">
        <v>84141652</v>
      </c>
      <c r="F32" s="21">
        <v>51231031</v>
      </c>
      <c r="G32" s="19">
        <v>51230764</v>
      </c>
      <c r="H32" s="20">
        <v>301651373</v>
      </c>
      <c r="I32" s="22">
        <v>108323345</v>
      </c>
      <c r="J32" s="23">
        <v>92307380</v>
      </c>
      <c r="K32" s="19">
        <v>97568901</v>
      </c>
      <c r="L32" s="20">
        <v>103032759</v>
      </c>
    </row>
    <row r="33" spans="1:12" ht="13.5">
      <c r="A33" s="24" t="s">
        <v>47</v>
      </c>
      <c r="B33" s="18"/>
      <c r="C33" s="19"/>
      <c r="D33" s="19"/>
      <c r="E33" s="20">
        <v>507200</v>
      </c>
      <c r="F33" s="21"/>
      <c r="G33" s="19"/>
      <c r="H33" s="20"/>
      <c r="I33" s="22">
        <v>515100</v>
      </c>
      <c r="J33" s="23">
        <v>537632</v>
      </c>
      <c r="K33" s="19">
        <v>568277</v>
      </c>
      <c r="L33" s="20">
        <v>600101</v>
      </c>
    </row>
    <row r="34" spans="1:12" ht="13.5">
      <c r="A34" s="29" t="s">
        <v>48</v>
      </c>
      <c r="B34" s="30"/>
      <c r="C34" s="31">
        <f>SUM(C29:C33)</f>
        <v>57121549</v>
      </c>
      <c r="D34" s="31">
        <f aca="true" t="shared" si="3" ref="D34:L34">SUM(D29:D33)</f>
        <v>73751728</v>
      </c>
      <c r="E34" s="32">
        <f t="shared" si="3"/>
        <v>85839070</v>
      </c>
      <c r="F34" s="33">
        <f t="shared" si="3"/>
        <v>57227092</v>
      </c>
      <c r="G34" s="31">
        <f t="shared" si="3"/>
        <v>57226601</v>
      </c>
      <c r="H34" s="32">
        <f t="shared" si="3"/>
        <v>304506752</v>
      </c>
      <c r="I34" s="34">
        <f t="shared" si="3"/>
        <v>126775658</v>
      </c>
      <c r="J34" s="35">
        <f t="shared" si="3"/>
        <v>94106643</v>
      </c>
      <c r="K34" s="31">
        <f t="shared" si="3"/>
        <v>99470722</v>
      </c>
      <c r="L34" s="32">
        <f t="shared" si="3"/>
        <v>105041083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12963859</v>
      </c>
      <c r="D37" s="19">
        <v>22511567</v>
      </c>
      <c r="E37" s="20">
        <v>24985875</v>
      </c>
      <c r="F37" s="21">
        <v>12068000</v>
      </c>
      <c r="G37" s="19">
        <v>12067697</v>
      </c>
      <c r="H37" s="20">
        <v>78144568</v>
      </c>
      <c r="I37" s="22">
        <v>31516782</v>
      </c>
      <c r="J37" s="23">
        <v>26549607</v>
      </c>
      <c r="K37" s="19">
        <v>28062935</v>
      </c>
      <c r="L37" s="20">
        <v>29634459</v>
      </c>
    </row>
    <row r="38" spans="1:12" ht="13.5">
      <c r="A38" s="24" t="s">
        <v>47</v>
      </c>
      <c r="B38" s="18"/>
      <c r="C38" s="19">
        <v>10508000</v>
      </c>
      <c r="D38" s="19">
        <v>16950720</v>
      </c>
      <c r="E38" s="20">
        <v>14017324</v>
      </c>
      <c r="F38" s="21">
        <v>21633000</v>
      </c>
      <c r="G38" s="19">
        <v>21633134</v>
      </c>
      <c r="H38" s="20">
        <v>26486634</v>
      </c>
      <c r="I38" s="22">
        <v>14944755</v>
      </c>
      <c r="J38" s="23">
        <v>14858363</v>
      </c>
      <c r="K38" s="19">
        <v>15705290</v>
      </c>
      <c r="L38" s="20">
        <v>16584786</v>
      </c>
    </row>
    <row r="39" spans="1:12" ht="13.5">
      <c r="A39" s="29" t="s">
        <v>50</v>
      </c>
      <c r="B39" s="37"/>
      <c r="C39" s="31">
        <f>SUM(C37:C38)</f>
        <v>23471859</v>
      </c>
      <c r="D39" s="38">
        <f aca="true" t="shared" si="4" ref="D39:L39">SUM(D37:D38)</f>
        <v>39462287</v>
      </c>
      <c r="E39" s="39">
        <f t="shared" si="4"/>
        <v>39003199</v>
      </c>
      <c r="F39" s="40">
        <f t="shared" si="4"/>
        <v>33701000</v>
      </c>
      <c r="G39" s="38">
        <f t="shared" si="4"/>
        <v>33700831</v>
      </c>
      <c r="H39" s="39">
        <f t="shared" si="4"/>
        <v>104631202</v>
      </c>
      <c r="I39" s="40">
        <f t="shared" si="4"/>
        <v>46461537</v>
      </c>
      <c r="J39" s="42">
        <f t="shared" si="4"/>
        <v>41407970</v>
      </c>
      <c r="K39" s="38">
        <f t="shared" si="4"/>
        <v>43768225</v>
      </c>
      <c r="L39" s="39">
        <f t="shared" si="4"/>
        <v>46219245</v>
      </c>
    </row>
    <row r="40" spans="1:12" ht="13.5">
      <c r="A40" s="29" t="s">
        <v>51</v>
      </c>
      <c r="B40" s="30"/>
      <c r="C40" s="31">
        <f>+C34+C39</f>
        <v>80593408</v>
      </c>
      <c r="D40" s="31">
        <f aca="true" t="shared" si="5" ref="D40:L40">+D34+D39</f>
        <v>113214015</v>
      </c>
      <c r="E40" s="32">
        <f t="shared" si="5"/>
        <v>124842269</v>
      </c>
      <c r="F40" s="33">
        <f t="shared" si="5"/>
        <v>90928092</v>
      </c>
      <c r="G40" s="31">
        <f t="shared" si="5"/>
        <v>90927432</v>
      </c>
      <c r="H40" s="32">
        <f t="shared" si="5"/>
        <v>409137954</v>
      </c>
      <c r="I40" s="34">
        <f t="shared" si="5"/>
        <v>173237195</v>
      </c>
      <c r="J40" s="35">
        <f t="shared" si="5"/>
        <v>135514613</v>
      </c>
      <c r="K40" s="31">
        <f t="shared" si="5"/>
        <v>143238947</v>
      </c>
      <c r="L40" s="32">
        <f t="shared" si="5"/>
        <v>151260328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403093436</v>
      </c>
      <c r="D42" s="46">
        <f aca="true" t="shared" si="6" ref="D42:L42">+D25-D40</f>
        <v>404648668</v>
      </c>
      <c r="E42" s="47">
        <f t="shared" si="6"/>
        <v>449438715</v>
      </c>
      <c r="F42" s="48">
        <f t="shared" si="6"/>
        <v>515980213</v>
      </c>
      <c r="G42" s="46">
        <f t="shared" si="6"/>
        <v>515979853</v>
      </c>
      <c r="H42" s="47">
        <f t="shared" si="6"/>
        <v>1376053396</v>
      </c>
      <c r="I42" s="49">
        <f t="shared" si="6"/>
        <v>435872718</v>
      </c>
      <c r="J42" s="50">
        <f t="shared" si="6"/>
        <v>465245416</v>
      </c>
      <c r="K42" s="46">
        <f t="shared" si="6"/>
        <v>490500333</v>
      </c>
      <c r="L42" s="47">
        <f t="shared" si="6"/>
        <v>516726458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403093436</v>
      </c>
      <c r="D45" s="19">
        <v>404648668</v>
      </c>
      <c r="E45" s="20">
        <v>449438715</v>
      </c>
      <c r="F45" s="21">
        <v>515980213</v>
      </c>
      <c r="G45" s="19">
        <v>515979853</v>
      </c>
      <c r="H45" s="20">
        <v>1376053396</v>
      </c>
      <c r="I45" s="22">
        <v>435872718</v>
      </c>
      <c r="J45" s="23">
        <v>465245416</v>
      </c>
      <c r="K45" s="19">
        <v>490500333</v>
      </c>
      <c r="L45" s="20">
        <v>516726458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403093436</v>
      </c>
      <c r="D48" s="53">
        <f aca="true" t="shared" si="7" ref="D48:L48">SUM(D45:D47)</f>
        <v>404648668</v>
      </c>
      <c r="E48" s="54">
        <f t="shared" si="7"/>
        <v>449438715</v>
      </c>
      <c r="F48" s="55">
        <f t="shared" si="7"/>
        <v>515980213</v>
      </c>
      <c r="G48" s="53">
        <f t="shared" si="7"/>
        <v>515979853</v>
      </c>
      <c r="H48" s="54">
        <f t="shared" si="7"/>
        <v>1376053396</v>
      </c>
      <c r="I48" s="56">
        <f t="shared" si="7"/>
        <v>435872718</v>
      </c>
      <c r="J48" s="57">
        <f t="shared" si="7"/>
        <v>465245416</v>
      </c>
      <c r="K48" s="53">
        <f t="shared" si="7"/>
        <v>490500333</v>
      </c>
      <c r="L48" s="54">
        <f t="shared" si="7"/>
        <v>516726458</v>
      </c>
    </row>
    <row r="49" spans="1:12" ht="13.5">
      <c r="A49" s="58" t="s">
        <v>82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769595</v>
      </c>
      <c r="D6" s="19">
        <v>1733202</v>
      </c>
      <c r="E6" s="20">
        <v>593205</v>
      </c>
      <c r="F6" s="21">
        <v>2000000</v>
      </c>
      <c r="G6" s="19">
        <v>2000000</v>
      </c>
      <c r="H6" s="20">
        <v>1886314</v>
      </c>
      <c r="I6" s="22">
        <v>1888698</v>
      </c>
      <c r="J6" s="23">
        <v>1579701</v>
      </c>
      <c r="K6" s="19">
        <v>2288920</v>
      </c>
      <c r="L6" s="20">
        <v>2423587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>
        <v>2384</v>
      </c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/>
      <c r="D8" s="19"/>
      <c r="E8" s="20"/>
      <c r="F8" s="21">
        <v>560000</v>
      </c>
      <c r="G8" s="19">
        <v>560000</v>
      </c>
      <c r="H8" s="20"/>
      <c r="I8" s="22"/>
      <c r="J8" s="23">
        <v>1400000</v>
      </c>
      <c r="K8" s="19">
        <v>1500000</v>
      </c>
      <c r="L8" s="20">
        <v>1000000</v>
      </c>
    </row>
    <row r="9" spans="1:12" ht="13.5">
      <c r="A9" s="24" t="s">
        <v>22</v>
      </c>
      <c r="B9" s="18"/>
      <c r="C9" s="19">
        <v>1737139</v>
      </c>
      <c r="D9" s="19"/>
      <c r="E9" s="20">
        <v>1591118</v>
      </c>
      <c r="F9" s="21"/>
      <c r="G9" s="19"/>
      <c r="H9" s="20">
        <v>3877589</v>
      </c>
      <c r="I9" s="22">
        <v>2630605</v>
      </c>
      <c r="J9" s="23"/>
      <c r="K9" s="19"/>
      <c r="L9" s="20"/>
    </row>
    <row r="10" spans="1:12" ht="13.5">
      <c r="A10" s="24" t="s">
        <v>23</v>
      </c>
      <c r="B10" s="18"/>
      <c r="C10" s="19">
        <v>846968</v>
      </c>
      <c r="D10" s="19">
        <v>2222535</v>
      </c>
      <c r="E10" s="20"/>
      <c r="F10" s="25"/>
      <c r="G10" s="26"/>
      <c r="H10" s="27">
        <v>114578</v>
      </c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98382</v>
      </c>
      <c r="D11" s="19">
        <v>81405</v>
      </c>
      <c r="E11" s="20">
        <v>48099</v>
      </c>
      <c r="F11" s="21">
        <v>20000</v>
      </c>
      <c r="G11" s="19">
        <v>20000</v>
      </c>
      <c r="H11" s="20">
        <v>163566</v>
      </c>
      <c r="I11" s="22">
        <v>60117</v>
      </c>
      <c r="J11" s="23">
        <v>3000</v>
      </c>
      <c r="K11" s="19"/>
      <c r="L11" s="20"/>
    </row>
    <row r="12" spans="1:12" ht="13.5">
      <c r="A12" s="29" t="s">
        <v>26</v>
      </c>
      <c r="B12" s="30"/>
      <c r="C12" s="31">
        <f>SUM(C6:C11)</f>
        <v>3452084</v>
      </c>
      <c r="D12" s="31">
        <f aca="true" t="shared" si="0" ref="D12:L12">SUM(D6:D11)</f>
        <v>4037142</v>
      </c>
      <c r="E12" s="32">
        <f t="shared" si="0"/>
        <v>2232422</v>
      </c>
      <c r="F12" s="33">
        <f t="shared" si="0"/>
        <v>2580000</v>
      </c>
      <c r="G12" s="31">
        <f t="shared" si="0"/>
        <v>2580000</v>
      </c>
      <c r="H12" s="32">
        <f t="shared" si="0"/>
        <v>6044431</v>
      </c>
      <c r="I12" s="34">
        <f t="shared" si="0"/>
        <v>4579420</v>
      </c>
      <c r="J12" s="35">
        <f t="shared" si="0"/>
        <v>2982701</v>
      </c>
      <c r="K12" s="31">
        <f t="shared" si="0"/>
        <v>3788920</v>
      </c>
      <c r="L12" s="32">
        <f t="shared" si="0"/>
        <v>3423587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22866885</v>
      </c>
      <c r="D19" s="19">
        <v>21635204</v>
      </c>
      <c r="E19" s="20">
        <v>16704039</v>
      </c>
      <c r="F19" s="21">
        <v>17918304</v>
      </c>
      <c r="G19" s="19">
        <v>17979298</v>
      </c>
      <c r="H19" s="20">
        <v>16747084</v>
      </c>
      <c r="I19" s="22">
        <v>13957589</v>
      </c>
      <c r="J19" s="23">
        <v>15976598</v>
      </c>
      <c r="K19" s="19">
        <v>13538964</v>
      </c>
      <c r="L19" s="20">
        <v>10839025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/>
      <c r="G22" s="19"/>
      <c r="H22" s="20"/>
      <c r="I22" s="22">
        <v>2120927</v>
      </c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>
        <v>37495</v>
      </c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22866885</v>
      </c>
      <c r="D24" s="38">
        <f aca="true" t="shared" si="1" ref="D24:L24">SUM(D15:D23)</f>
        <v>21635204</v>
      </c>
      <c r="E24" s="39">
        <f t="shared" si="1"/>
        <v>16704039</v>
      </c>
      <c r="F24" s="40">
        <f t="shared" si="1"/>
        <v>17918304</v>
      </c>
      <c r="G24" s="38">
        <f t="shared" si="1"/>
        <v>17979298</v>
      </c>
      <c r="H24" s="39">
        <f t="shared" si="1"/>
        <v>16784579</v>
      </c>
      <c r="I24" s="41">
        <f t="shared" si="1"/>
        <v>16078516</v>
      </c>
      <c r="J24" s="42">
        <f t="shared" si="1"/>
        <v>15976598</v>
      </c>
      <c r="K24" s="38">
        <f t="shared" si="1"/>
        <v>13538964</v>
      </c>
      <c r="L24" s="39">
        <f t="shared" si="1"/>
        <v>10839025</v>
      </c>
    </row>
    <row r="25" spans="1:12" ht="13.5">
      <c r="A25" s="29" t="s">
        <v>39</v>
      </c>
      <c r="B25" s="30"/>
      <c r="C25" s="31">
        <f>+C12+C24</f>
        <v>26318969</v>
      </c>
      <c r="D25" s="31">
        <f aca="true" t="shared" si="2" ref="D25:L25">+D12+D24</f>
        <v>25672346</v>
      </c>
      <c r="E25" s="32">
        <f t="shared" si="2"/>
        <v>18936461</v>
      </c>
      <c r="F25" s="33">
        <f t="shared" si="2"/>
        <v>20498304</v>
      </c>
      <c r="G25" s="31">
        <f t="shared" si="2"/>
        <v>20559298</v>
      </c>
      <c r="H25" s="32">
        <f t="shared" si="2"/>
        <v>22829010</v>
      </c>
      <c r="I25" s="34">
        <f t="shared" si="2"/>
        <v>20657936</v>
      </c>
      <c r="J25" s="35">
        <f t="shared" si="2"/>
        <v>18959299</v>
      </c>
      <c r="K25" s="31">
        <f t="shared" si="2"/>
        <v>17327884</v>
      </c>
      <c r="L25" s="32">
        <f t="shared" si="2"/>
        <v>14262612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>
        <v>267394</v>
      </c>
      <c r="E30" s="20">
        <v>422629</v>
      </c>
      <c r="F30" s="21"/>
      <c r="G30" s="19"/>
      <c r="H30" s="20">
        <v>559495</v>
      </c>
      <c r="I30" s="22">
        <v>440905</v>
      </c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6968590</v>
      </c>
      <c r="D32" s="19">
        <v>11276350</v>
      </c>
      <c r="E32" s="20">
        <v>11346473</v>
      </c>
      <c r="F32" s="21">
        <v>9000000</v>
      </c>
      <c r="G32" s="19">
        <v>9000000</v>
      </c>
      <c r="H32" s="20">
        <v>7291679</v>
      </c>
      <c r="I32" s="22">
        <v>17370748</v>
      </c>
      <c r="J32" s="23">
        <v>7951687</v>
      </c>
      <c r="K32" s="19">
        <v>8240272</v>
      </c>
      <c r="L32" s="20">
        <v>6200000</v>
      </c>
    </row>
    <row r="33" spans="1:12" ht="13.5">
      <c r="A33" s="24" t="s">
        <v>47</v>
      </c>
      <c r="B33" s="18"/>
      <c r="C33" s="19">
        <v>260000</v>
      </c>
      <c r="D33" s="19">
        <v>98000</v>
      </c>
      <c r="E33" s="20">
        <v>173000</v>
      </c>
      <c r="F33" s="21"/>
      <c r="G33" s="19">
        <v>1400000</v>
      </c>
      <c r="H33" s="20">
        <v>7768932</v>
      </c>
      <c r="I33" s="22">
        <v>1209452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7228590</v>
      </c>
      <c r="D34" s="31">
        <f aca="true" t="shared" si="3" ref="D34:L34">SUM(D29:D33)</f>
        <v>11641744</v>
      </c>
      <c r="E34" s="32">
        <f t="shared" si="3"/>
        <v>11942102</v>
      </c>
      <c r="F34" s="33">
        <f t="shared" si="3"/>
        <v>9000000</v>
      </c>
      <c r="G34" s="31">
        <f t="shared" si="3"/>
        <v>10400000</v>
      </c>
      <c r="H34" s="32">
        <f t="shared" si="3"/>
        <v>15620106</v>
      </c>
      <c r="I34" s="34">
        <f t="shared" si="3"/>
        <v>19021105</v>
      </c>
      <c r="J34" s="35">
        <f t="shared" si="3"/>
        <v>7951687</v>
      </c>
      <c r="K34" s="31">
        <f t="shared" si="3"/>
        <v>8240272</v>
      </c>
      <c r="L34" s="32">
        <f t="shared" si="3"/>
        <v>6200000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>
        <v>597639</v>
      </c>
      <c r="E37" s="20">
        <v>479684</v>
      </c>
      <c r="F37" s="21"/>
      <c r="G37" s="19"/>
      <c r="H37" s="20"/>
      <c r="I37" s="22">
        <v>38779</v>
      </c>
      <c r="J37" s="23"/>
      <c r="K37" s="19"/>
      <c r="L37" s="20"/>
    </row>
    <row r="38" spans="1:12" ht="13.5">
      <c r="A38" s="24" t="s">
        <v>47</v>
      </c>
      <c r="B38" s="18"/>
      <c r="C38" s="19">
        <v>1113000</v>
      </c>
      <c r="D38" s="19">
        <v>1347000</v>
      </c>
      <c r="E38" s="20">
        <v>1307999</v>
      </c>
      <c r="F38" s="21">
        <v>1400000</v>
      </c>
      <c r="G38" s="19"/>
      <c r="H38" s="20"/>
      <c r="I38" s="22">
        <v>1494000</v>
      </c>
      <c r="J38" s="23">
        <v>1900000</v>
      </c>
      <c r="K38" s="19">
        <v>1480000</v>
      </c>
      <c r="L38" s="20">
        <v>1480000</v>
      </c>
    </row>
    <row r="39" spans="1:12" ht="13.5">
      <c r="A39" s="29" t="s">
        <v>50</v>
      </c>
      <c r="B39" s="37"/>
      <c r="C39" s="31">
        <f>SUM(C37:C38)</f>
        <v>1113000</v>
      </c>
      <c r="D39" s="38">
        <f aca="true" t="shared" si="4" ref="D39:L39">SUM(D37:D38)</f>
        <v>1944639</v>
      </c>
      <c r="E39" s="39">
        <f t="shared" si="4"/>
        <v>1787683</v>
      </c>
      <c r="F39" s="40">
        <f t="shared" si="4"/>
        <v>1400000</v>
      </c>
      <c r="G39" s="38">
        <f t="shared" si="4"/>
        <v>0</v>
      </c>
      <c r="H39" s="39">
        <f t="shared" si="4"/>
        <v>0</v>
      </c>
      <c r="I39" s="40">
        <f t="shared" si="4"/>
        <v>1532779</v>
      </c>
      <c r="J39" s="42">
        <f t="shared" si="4"/>
        <v>1900000</v>
      </c>
      <c r="K39" s="38">
        <f t="shared" si="4"/>
        <v>1480000</v>
      </c>
      <c r="L39" s="39">
        <f t="shared" si="4"/>
        <v>1480000</v>
      </c>
    </row>
    <row r="40" spans="1:12" ht="13.5">
      <c r="A40" s="29" t="s">
        <v>51</v>
      </c>
      <c r="B40" s="30"/>
      <c r="C40" s="31">
        <f>+C34+C39</f>
        <v>8341590</v>
      </c>
      <c r="D40" s="31">
        <f aca="true" t="shared" si="5" ref="D40:L40">+D34+D39</f>
        <v>13586383</v>
      </c>
      <c r="E40" s="32">
        <f t="shared" si="5"/>
        <v>13729785</v>
      </c>
      <c r="F40" s="33">
        <f t="shared" si="5"/>
        <v>10400000</v>
      </c>
      <c r="G40" s="31">
        <f t="shared" si="5"/>
        <v>10400000</v>
      </c>
      <c r="H40" s="32">
        <f t="shared" si="5"/>
        <v>15620106</v>
      </c>
      <c r="I40" s="34">
        <f t="shared" si="5"/>
        <v>20553884</v>
      </c>
      <c r="J40" s="35">
        <f t="shared" si="5"/>
        <v>9851687</v>
      </c>
      <c r="K40" s="31">
        <f t="shared" si="5"/>
        <v>9720272</v>
      </c>
      <c r="L40" s="32">
        <f t="shared" si="5"/>
        <v>7680000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17977379</v>
      </c>
      <c r="D42" s="46">
        <f aca="true" t="shared" si="6" ref="D42:L42">+D25-D40</f>
        <v>12085963</v>
      </c>
      <c r="E42" s="47">
        <f t="shared" si="6"/>
        <v>5206676</v>
      </c>
      <c r="F42" s="48">
        <f t="shared" si="6"/>
        <v>10098304</v>
      </c>
      <c r="G42" s="46">
        <f t="shared" si="6"/>
        <v>10159298</v>
      </c>
      <c r="H42" s="47">
        <f t="shared" si="6"/>
        <v>7208904</v>
      </c>
      <c r="I42" s="49">
        <f t="shared" si="6"/>
        <v>104052</v>
      </c>
      <c r="J42" s="50">
        <f t="shared" si="6"/>
        <v>9107612</v>
      </c>
      <c r="K42" s="46">
        <f t="shared" si="6"/>
        <v>7607612</v>
      </c>
      <c r="L42" s="47">
        <f t="shared" si="6"/>
        <v>6582612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17977379</v>
      </c>
      <c r="D45" s="19">
        <v>12085963</v>
      </c>
      <c r="E45" s="20">
        <v>5206676</v>
      </c>
      <c r="F45" s="21">
        <v>10098304</v>
      </c>
      <c r="G45" s="19">
        <v>10159298</v>
      </c>
      <c r="H45" s="20">
        <v>-42778273</v>
      </c>
      <c r="I45" s="22">
        <v>104052</v>
      </c>
      <c r="J45" s="23">
        <v>9107612</v>
      </c>
      <c r="K45" s="19">
        <v>7607612</v>
      </c>
      <c r="L45" s="20">
        <v>6582612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>
        <v>49987177</v>
      </c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17977379</v>
      </c>
      <c r="D48" s="53">
        <f aca="true" t="shared" si="7" ref="D48:L48">SUM(D45:D47)</f>
        <v>12085963</v>
      </c>
      <c r="E48" s="54">
        <f t="shared" si="7"/>
        <v>5206676</v>
      </c>
      <c r="F48" s="55">
        <f t="shared" si="7"/>
        <v>10098304</v>
      </c>
      <c r="G48" s="53">
        <f t="shared" si="7"/>
        <v>10159298</v>
      </c>
      <c r="H48" s="54">
        <f t="shared" si="7"/>
        <v>7208904</v>
      </c>
      <c r="I48" s="56">
        <f t="shared" si="7"/>
        <v>104052</v>
      </c>
      <c r="J48" s="57">
        <f t="shared" si="7"/>
        <v>9107612</v>
      </c>
      <c r="K48" s="53">
        <f t="shared" si="7"/>
        <v>7607612</v>
      </c>
      <c r="L48" s="54">
        <f t="shared" si="7"/>
        <v>6582612</v>
      </c>
    </row>
    <row r="49" spans="1:12" ht="13.5">
      <c r="A49" s="58" t="s">
        <v>82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3578197</v>
      </c>
      <c r="D6" s="19">
        <v>17698953</v>
      </c>
      <c r="E6" s="20">
        <v>1001172</v>
      </c>
      <c r="F6" s="21">
        <v>4013000</v>
      </c>
      <c r="G6" s="19">
        <v>4013000</v>
      </c>
      <c r="H6" s="20">
        <v>5898547</v>
      </c>
      <c r="I6" s="22"/>
      <c r="J6" s="23">
        <v>980000</v>
      </c>
      <c r="K6" s="19">
        <v>1035860</v>
      </c>
      <c r="L6" s="20">
        <v>1093868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3947000</v>
      </c>
      <c r="G7" s="19">
        <v>3947000</v>
      </c>
      <c r="H7" s="20">
        <v>34739</v>
      </c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7497097</v>
      </c>
      <c r="D8" s="19">
        <v>21450916</v>
      </c>
      <c r="E8" s="20">
        <v>29117714</v>
      </c>
      <c r="F8" s="21">
        <v>22858000</v>
      </c>
      <c r="G8" s="19">
        <v>22858000</v>
      </c>
      <c r="H8" s="20">
        <v>542502503</v>
      </c>
      <c r="I8" s="22"/>
      <c r="J8" s="23">
        <v>312587912</v>
      </c>
      <c r="K8" s="19">
        <v>312587912</v>
      </c>
      <c r="L8" s="20">
        <v>312587912</v>
      </c>
    </row>
    <row r="9" spans="1:12" ht="13.5">
      <c r="A9" s="24" t="s">
        <v>22</v>
      </c>
      <c r="B9" s="18"/>
      <c r="C9" s="19">
        <v>3595780</v>
      </c>
      <c r="D9" s="19">
        <v>59413</v>
      </c>
      <c r="E9" s="20">
        <v>51708</v>
      </c>
      <c r="F9" s="21"/>
      <c r="G9" s="19"/>
      <c r="H9" s="20">
        <v>-354985051</v>
      </c>
      <c r="I9" s="22"/>
      <c r="J9" s="23"/>
      <c r="K9" s="19"/>
      <c r="L9" s="20"/>
    </row>
    <row r="10" spans="1:12" ht="13.5">
      <c r="A10" s="24" t="s">
        <v>23</v>
      </c>
      <c r="B10" s="18"/>
      <c r="C10" s="19"/>
      <c r="D10" s="19">
        <v>15795107</v>
      </c>
      <c r="E10" s="20">
        <v>11177593</v>
      </c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49247</v>
      </c>
      <c r="D11" s="19">
        <v>12996</v>
      </c>
      <c r="E11" s="20">
        <v>218716</v>
      </c>
      <c r="F11" s="21">
        <v>16000</v>
      </c>
      <c r="G11" s="19">
        <v>16000</v>
      </c>
      <c r="H11" s="20">
        <v>218716</v>
      </c>
      <c r="I11" s="22"/>
      <c r="J11" s="23">
        <v>233000</v>
      </c>
      <c r="K11" s="19">
        <v>246281</v>
      </c>
      <c r="L11" s="20">
        <v>260073</v>
      </c>
    </row>
    <row r="12" spans="1:12" ht="13.5">
      <c r="A12" s="29" t="s">
        <v>26</v>
      </c>
      <c r="B12" s="30"/>
      <c r="C12" s="31">
        <f>SUM(C6:C11)</f>
        <v>14720321</v>
      </c>
      <c r="D12" s="31">
        <f aca="true" t="shared" si="0" ref="D12:L12">SUM(D6:D11)</f>
        <v>55017385</v>
      </c>
      <c r="E12" s="32">
        <f t="shared" si="0"/>
        <v>41566903</v>
      </c>
      <c r="F12" s="33">
        <f t="shared" si="0"/>
        <v>30834000</v>
      </c>
      <c r="G12" s="31">
        <f t="shared" si="0"/>
        <v>30834000</v>
      </c>
      <c r="H12" s="32">
        <f t="shared" si="0"/>
        <v>193669454</v>
      </c>
      <c r="I12" s="34">
        <f t="shared" si="0"/>
        <v>0</v>
      </c>
      <c r="J12" s="35">
        <f t="shared" si="0"/>
        <v>313800912</v>
      </c>
      <c r="K12" s="31">
        <f t="shared" si="0"/>
        <v>313870053</v>
      </c>
      <c r="L12" s="32">
        <f t="shared" si="0"/>
        <v>313941853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90743</v>
      </c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>
        <v>102000</v>
      </c>
      <c r="G16" s="26">
        <v>102000</v>
      </c>
      <c r="H16" s="27">
        <v>93252</v>
      </c>
      <c r="I16" s="22"/>
      <c r="J16" s="28">
        <v>98000</v>
      </c>
      <c r="K16" s="26">
        <v>98000</v>
      </c>
      <c r="L16" s="27">
        <v>98000</v>
      </c>
    </row>
    <row r="17" spans="1:12" ht="13.5">
      <c r="A17" s="24" t="s">
        <v>30</v>
      </c>
      <c r="B17" s="18"/>
      <c r="C17" s="19">
        <v>69884773</v>
      </c>
      <c r="D17" s="19">
        <v>69034281</v>
      </c>
      <c r="E17" s="20">
        <v>68183789</v>
      </c>
      <c r="F17" s="21">
        <v>78374000</v>
      </c>
      <c r="G17" s="19">
        <v>78374000</v>
      </c>
      <c r="H17" s="20"/>
      <c r="I17" s="22"/>
      <c r="J17" s="23">
        <v>66543506</v>
      </c>
      <c r="K17" s="19">
        <v>70336486</v>
      </c>
      <c r="L17" s="20">
        <v>74275329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531469424</v>
      </c>
      <c r="D19" s="19">
        <v>600794937</v>
      </c>
      <c r="E19" s="20">
        <v>634078239</v>
      </c>
      <c r="F19" s="21">
        <v>613799000</v>
      </c>
      <c r="G19" s="19">
        <v>613799000</v>
      </c>
      <c r="H19" s="20">
        <v>708631544</v>
      </c>
      <c r="I19" s="22"/>
      <c r="J19" s="23">
        <v>674659000</v>
      </c>
      <c r="K19" s="19">
        <v>713114563</v>
      </c>
      <c r="L19" s="20">
        <v>753048979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/>
      <c r="D23" s="19">
        <v>95567</v>
      </c>
      <c r="E23" s="20">
        <v>93252</v>
      </c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601444940</v>
      </c>
      <c r="D24" s="38">
        <f aca="true" t="shared" si="1" ref="D24:L24">SUM(D15:D23)</f>
        <v>669924785</v>
      </c>
      <c r="E24" s="39">
        <f t="shared" si="1"/>
        <v>702355280</v>
      </c>
      <c r="F24" s="40">
        <f t="shared" si="1"/>
        <v>692275000</v>
      </c>
      <c r="G24" s="38">
        <f t="shared" si="1"/>
        <v>692275000</v>
      </c>
      <c r="H24" s="39">
        <f t="shared" si="1"/>
        <v>708724796</v>
      </c>
      <c r="I24" s="41">
        <f t="shared" si="1"/>
        <v>0</v>
      </c>
      <c r="J24" s="42">
        <f t="shared" si="1"/>
        <v>741300506</v>
      </c>
      <c r="K24" s="38">
        <f t="shared" si="1"/>
        <v>783549049</v>
      </c>
      <c r="L24" s="39">
        <f t="shared" si="1"/>
        <v>827422308</v>
      </c>
    </row>
    <row r="25" spans="1:12" ht="13.5">
      <c r="A25" s="29" t="s">
        <v>39</v>
      </c>
      <c r="B25" s="30"/>
      <c r="C25" s="31">
        <f>+C12+C24</f>
        <v>616165261</v>
      </c>
      <c r="D25" s="31">
        <f aca="true" t="shared" si="2" ref="D25:L25">+D12+D24</f>
        <v>724942170</v>
      </c>
      <c r="E25" s="32">
        <f t="shared" si="2"/>
        <v>743922183</v>
      </c>
      <c r="F25" s="33">
        <f t="shared" si="2"/>
        <v>723109000</v>
      </c>
      <c r="G25" s="31">
        <f t="shared" si="2"/>
        <v>723109000</v>
      </c>
      <c r="H25" s="32">
        <f t="shared" si="2"/>
        <v>902394250</v>
      </c>
      <c r="I25" s="34">
        <f t="shared" si="2"/>
        <v>0</v>
      </c>
      <c r="J25" s="35">
        <f t="shared" si="2"/>
        <v>1055101418</v>
      </c>
      <c r="K25" s="31">
        <f t="shared" si="2"/>
        <v>1097419102</v>
      </c>
      <c r="L25" s="32">
        <f t="shared" si="2"/>
        <v>1141364161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853625</v>
      </c>
      <c r="D30" s="19">
        <v>429947</v>
      </c>
      <c r="E30" s="20">
        <v>1001084</v>
      </c>
      <c r="F30" s="21">
        <v>834000</v>
      </c>
      <c r="G30" s="19">
        <v>834000</v>
      </c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1136367</v>
      </c>
      <c r="D31" s="19">
        <v>1265792</v>
      </c>
      <c r="E31" s="20">
        <v>1428748</v>
      </c>
      <c r="F31" s="21">
        <v>1282000</v>
      </c>
      <c r="G31" s="19">
        <v>1282000</v>
      </c>
      <c r="H31" s="20">
        <v>1571315</v>
      </c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81061765</v>
      </c>
      <c r="D32" s="19">
        <v>113419405</v>
      </c>
      <c r="E32" s="20">
        <v>147555037</v>
      </c>
      <c r="F32" s="21">
        <v>21450000</v>
      </c>
      <c r="G32" s="19">
        <v>21450000</v>
      </c>
      <c r="H32" s="20">
        <v>227825064</v>
      </c>
      <c r="I32" s="22"/>
      <c r="J32" s="23">
        <v>68620293</v>
      </c>
      <c r="K32" s="19">
        <v>27120151</v>
      </c>
      <c r="L32" s="20">
        <v>15320000</v>
      </c>
    </row>
    <row r="33" spans="1:12" ht="13.5">
      <c r="A33" s="24" t="s">
        <v>47</v>
      </c>
      <c r="B33" s="18"/>
      <c r="C33" s="19"/>
      <c r="D33" s="19">
        <v>1500962</v>
      </c>
      <c r="E33" s="20">
        <v>1846401</v>
      </c>
      <c r="F33" s="21"/>
      <c r="G33" s="19"/>
      <c r="H33" s="20">
        <v>42433256</v>
      </c>
      <c r="I33" s="22"/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83051757</v>
      </c>
      <c r="D34" s="31">
        <f aca="true" t="shared" si="3" ref="D34:L34">SUM(D29:D33)</f>
        <v>116616106</v>
      </c>
      <c r="E34" s="32">
        <f t="shared" si="3"/>
        <v>151831270</v>
      </c>
      <c r="F34" s="33">
        <f t="shared" si="3"/>
        <v>23566000</v>
      </c>
      <c r="G34" s="31">
        <f t="shared" si="3"/>
        <v>23566000</v>
      </c>
      <c r="H34" s="32">
        <f t="shared" si="3"/>
        <v>271829635</v>
      </c>
      <c r="I34" s="34">
        <f t="shared" si="3"/>
        <v>0</v>
      </c>
      <c r="J34" s="35">
        <f t="shared" si="3"/>
        <v>68620293</v>
      </c>
      <c r="K34" s="31">
        <f t="shared" si="3"/>
        <v>27120151</v>
      </c>
      <c r="L34" s="32">
        <f t="shared" si="3"/>
        <v>15320000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2812679</v>
      </c>
      <c r="D37" s="19">
        <v>2358732</v>
      </c>
      <c r="E37" s="20">
        <v>2704840</v>
      </c>
      <c r="F37" s="21">
        <v>3154000</v>
      </c>
      <c r="G37" s="19">
        <v>3154000</v>
      </c>
      <c r="H37" s="20">
        <v>2904964</v>
      </c>
      <c r="I37" s="22"/>
      <c r="J37" s="23">
        <v>1689125</v>
      </c>
      <c r="K37" s="19">
        <v>1323951</v>
      </c>
      <c r="L37" s="20">
        <v>703161</v>
      </c>
    </row>
    <row r="38" spans="1:12" ht="13.5">
      <c r="A38" s="24" t="s">
        <v>47</v>
      </c>
      <c r="B38" s="18"/>
      <c r="C38" s="19">
        <v>19128377</v>
      </c>
      <c r="D38" s="19">
        <v>35863344</v>
      </c>
      <c r="E38" s="20">
        <v>35002033</v>
      </c>
      <c r="F38" s="21"/>
      <c r="G38" s="19"/>
      <c r="H38" s="20"/>
      <c r="I38" s="22"/>
      <c r="J38" s="23"/>
      <c r="K38" s="19"/>
      <c r="L38" s="20"/>
    </row>
    <row r="39" spans="1:12" ht="13.5">
      <c r="A39" s="29" t="s">
        <v>50</v>
      </c>
      <c r="B39" s="37"/>
      <c r="C39" s="31">
        <f>SUM(C37:C38)</f>
        <v>21941056</v>
      </c>
      <c r="D39" s="38">
        <f aca="true" t="shared" si="4" ref="D39:L39">SUM(D37:D38)</f>
        <v>38222076</v>
      </c>
      <c r="E39" s="39">
        <f t="shared" si="4"/>
        <v>37706873</v>
      </c>
      <c r="F39" s="40">
        <f t="shared" si="4"/>
        <v>3154000</v>
      </c>
      <c r="G39" s="38">
        <f t="shared" si="4"/>
        <v>3154000</v>
      </c>
      <c r="H39" s="39">
        <f t="shared" si="4"/>
        <v>2904964</v>
      </c>
      <c r="I39" s="40">
        <f t="shared" si="4"/>
        <v>0</v>
      </c>
      <c r="J39" s="42">
        <f t="shared" si="4"/>
        <v>1689125</v>
      </c>
      <c r="K39" s="38">
        <f t="shared" si="4"/>
        <v>1323951</v>
      </c>
      <c r="L39" s="39">
        <f t="shared" si="4"/>
        <v>703161</v>
      </c>
    </row>
    <row r="40" spans="1:12" ht="13.5">
      <c r="A40" s="29" t="s">
        <v>51</v>
      </c>
      <c r="B40" s="30"/>
      <c r="C40" s="31">
        <f>+C34+C39</f>
        <v>104992813</v>
      </c>
      <c r="D40" s="31">
        <f aca="true" t="shared" si="5" ref="D40:L40">+D34+D39</f>
        <v>154838182</v>
      </c>
      <c r="E40" s="32">
        <f t="shared" si="5"/>
        <v>189538143</v>
      </c>
      <c r="F40" s="33">
        <f t="shared" si="5"/>
        <v>26720000</v>
      </c>
      <c r="G40" s="31">
        <f t="shared" si="5"/>
        <v>26720000</v>
      </c>
      <c r="H40" s="32">
        <f t="shared" si="5"/>
        <v>274734599</v>
      </c>
      <c r="I40" s="34">
        <f t="shared" si="5"/>
        <v>0</v>
      </c>
      <c r="J40" s="35">
        <f t="shared" si="5"/>
        <v>70309418</v>
      </c>
      <c r="K40" s="31">
        <f t="shared" si="5"/>
        <v>28444102</v>
      </c>
      <c r="L40" s="32">
        <f t="shared" si="5"/>
        <v>16023161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511172448</v>
      </c>
      <c r="D42" s="46">
        <f aca="true" t="shared" si="6" ref="D42:L42">+D25-D40</f>
        <v>570103988</v>
      </c>
      <c r="E42" s="47">
        <f t="shared" si="6"/>
        <v>554384040</v>
      </c>
      <c r="F42" s="48">
        <f t="shared" si="6"/>
        <v>696389000</v>
      </c>
      <c r="G42" s="46">
        <f t="shared" si="6"/>
        <v>696389000</v>
      </c>
      <c r="H42" s="47">
        <f t="shared" si="6"/>
        <v>627659651</v>
      </c>
      <c r="I42" s="49">
        <f t="shared" si="6"/>
        <v>0</v>
      </c>
      <c r="J42" s="50">
        <f t="shared" si="6"/>
        <v>984792000</v>
      </c>
      <c r="K42" s="46">
        <f t="shared" si="6"/>
        <v>1068975000</v>
      </c>
      <c r="L42" s="47">
        <f t="shared" si="6"/>
        <v>1125341000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511172448</v>
      </c>
      <c r="D45" s="19">
        <v>570103988</v>
      </c>
      <c r="E45" s="20">
        <v>554384040</v>
      </c>
      <c r="F45" s="21">
        <v>696389000</v>
      </c>
      <c r="G45" s="19">
        <v>696389000</v>
      </c>
      <c r="H45" s="20">
        <v>627659651</v>
      </c>
      <c r="I45" s="22"/>
      <c r="J45" s="23">
        <v>984792000</v>
      </c>
      <c r="K45" s="19">
        <v>1068975000</v>
      </c>
      <c r="L45" s="20">
        <v>1125341000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511172448</v>
      </c>
      <c r="D48" s="53">
        <f aca="true" t="shared" si="7" ref="D48:L48">SUM(D45:D47)</f>
        <v>570103988</v>
      </c>
      <c r="E48" s="54">
        <f t="shared" si="7"/>
        <v>554384040</v>
      </c>
      <c r="F48" s="55">
        <f t="shared" si="7"/>
        <v>696389000</v>
      </c>
      <c r="G48" s="53">
        <f t="shared" si="7"/>
        <v>696389000</v>
      </c>
      <c r="H48" s="54">
        <f t="shared" si="7"/>
        <v>627659651</v>
      </c>
      <c r="I48" s="56">
        <f t="shared" si="7"/>
        <v>0</v>
      </c>
      <c r="J48" s="57">
        <f t="shared" si="7"/>
        <v>984792000</v>
      </c>
      <c r="K48" s="53">
        <f t="shared" si="7"/>
        <v>1068975000</v>
      </c>
      <c r="L48" s="54">
        <f t="shared" si="7"/>
        <v>1125341000</v>
      </c>
    </row>
    <row r="49" spans="1:12" ht="13.5">
      <c r="A49" s="58" t="s">
        <v>82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4245323</v>
      </c>
      <c r="D6" s="19">
        <v>2561700</v>
      </c>
      <c r="E6" s="20">
        <v>1477144</v>
      </c>
      <c r="F6" s="21">
        <v>323726</v>
      </c>
      <c r="G6" s="19">
        <v>323726</v>
      </c>
      <c r="H6" s="20">
        <v>400</v>
      </c>
      <c r="I6" s="22">
        <v>400</v>
      </c>
      <c r="J6" s="23">
        <v>423726</v>
      </c>
      <c r="K6" s="19">
        <v>447878</v>
      </c>
      <c r="L6" s="20">
        <v>472960</v>
      </c>
    </row>
    <row r="7" spans="1:12" ht="13.5">
      <c r="A7" s="24" t="s">
        <v>19</v>
      </c>
      <c r="B7" s="18" t="s">
        <v>20</v>
      </c>
      <c r="C7" s="19"/>
      <c r="D7" s="19"/>
      <c r="E7" s="20">
        <v>3007114</v>
      </c>
      <c r="F7" s="21"/>
      <c r="G7" s="19"/>
      <c r="H7" s="20">
        <v>2044832</v>
      </c>
      <c r="I7" s="22">
        <v>4633219</v>
      </c>
      <c r="J7" s="23">
        <v>230000</v>
      </c>
      <c r="K7" s="19">
        <v>243110</v>
      </c>
      <c r="L7" s="20">
        <v>256724</v>
      </c>
    </row>
    <row r="8" spans="1:12" ht="13.5">
      <c r="A8" s="24" t="s">
        <v>21</v>
      </c>
      <c r="B8" s="18" t="s">
        <v>20</v>
      </c>
      <c r="C8" s="19">
        <v>6876065</v>
      </c>
      <c r="D8" s="19">
        <v>4505971</v>
      </c>
      <c r="E8" s="20">
        <v>6421180</v>
      </c>
      <c r="F8" s="21">
        <v>15183168</v>
      </c>
      <c r="G8" s="19">
        <v>15183168</v>
      </c>
      <c r="H8" s="20">
        <v>12579244</v>
      </c>
      <c r="I8" s="22">
        <v>12177819</v>
      </c>
      <c r="J8" s="23">
        <v>22042760</v>
      </c>
      <c r="K8" s="19">
        <v>23299197</v>
      </c>
      <c r="L8" s="20">
        <v>24603952</v>
      </c>
    </row>
    <row r="9" spans="1:12" ht="13.5">
      <c r="A9" s="24" t="s">
        <v>22</v>
      </c>
      <c r="B9" s="18"/>
      <c r="C9" s="19">
        <v>1472511</v>
      </c>
      <c r="D9" s="19">
        <v>1450430</v>
      </c>
      <c r="E9" s="20">
        <v>9414186</v>
      </c>
      <c r="F9" s="21">
        <v>4860817</v>
      </c>
      <c r="G9" s="19">
        <v>4860817</v>
      </c>
      <c r="H9" s="20">
        <v>2104097</v>
      </c>
      <c r="I9" s="22">
        <v>301780</v>
      </c>
      <c r="J9" s="23">
        <v>3860817</v>
      </c>
      <c r="K9" s="19">
        <v>4080884</v>
      </c>
      <c r="L9" s="20">
        <v>4309413</v>
      </c>
    </row>
    <row r="10" spans="1:12" ht="13.5">
      <c r="A10" s="24" t="s">
        <v>23</v>
      </c>
      <c r="B10" s="18"/>
      <c r="C10" s="19"/>
      <c r="D10" s="19"/>
      <c r="E10" s="20">
        <v>1854299</v>
      </c>
      <c r="F10" s="25">
        <v>29046</v>
      </c>
      <c r="G10" s="26">
        <v>29046</v>
      </c>
      <c r="H10" s="27">
        <v>30196</v>
      </c>
      <c r="I10" s="22">
        <v>12297133</v>
      </c>
      <c r="J10" s="28">
        <v>29046</v>
      </c>
      <c r="K10" s="26">
        <v>30702</v>
      </c>
      <c r="L10" s="27">
        <v>32421</v>
      </c>
    </row>
    <row r="11" spans="1:12" ht="13.5">
      <c r="A11" s="24" t="s">
        <v>24</v>
      </c>
      <c r="B11" s="18" t="s">
        <v>25</v>
      </c>
      <c r="C11" s="19">
        <v>20216</v>
      </c>
      <c r="D11" s="19">
        <v>23444</v>
      </c>
      <c r="E11" s="20">
        <v>57459</v>
      </c>
      <c r="F11" s="21">
        <v>24991</v>
      </c>
      <c r="G11" s="19">
        <v>24991</v>
      </c>
      <c r="H11" s="20">
        <v>57459</v>
      </c>
      <c r="I11" s="22">
        <v>235643</v>
      </c>
      <c r="J11" s="23">
        <v>24991</v>
      </c>
      <c r="K11" s="19">
        <v>26416</v>
      </c>
      <c r="L11" s="20">
        <v>27895</v>
      </c>
    </row>
    <row r="12" spans="1:12" ht="13.5">
      <c r="A12" s="29" t="s">
        <v>26</v>
      </c>
      <c r="B12" s="30"/>
      <c r="C12" s="31">
        <f>SUM(C6:C11)</f>
        <v>12614115</v>
      </c>
      <c r="D12" s="31">
        <f aca="true" t="shared" si="0" ref="D12:L12">SUM(D6:D11)</f>
        <v>8541545</v>
      </c>
      <c r="E12" s="32">
        <f t="shared" si="0"/>
        <v>22231382</v>
      </c>
      <c r="F12" s="33">
        <f t="shared" si="0"/>
        <v>20421748</v>
      </c>
      <c r="G12" s="31">
        <f t="shared" si="0"/>
        <v>20421748</v>
      </c>
      <c r="H12" s="32">
        <f t="shared" si="0"/>
        <v>16816228</v>
      </c>
      <c r="I12" s="34">
        <f t="shared" si="0"/>
        <v>29645994</v>
      </c>
      <c r="J12" s="35">
        <f t="shared" si="0"/>
        <v>26611340</v>
      </c>
      <c r="K12" s="31">
        <f t="shared" si="0"/>
        <v>28128187</v>
      </c>
      <c r="L12" s="32">
        <f t="shared" si="0"/>
        <v>29703365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324624</v>
      </c>
      <c r="D16" s="19">
        <v>146440</v>
      </c>
      <c r="E16" s="20">
        <v>135808</v>
      </c>
      <c r="F16" s="25">
        <v>156105</v>
      </c>
      <c r="G16" s="26">
        <v>156105</v>
      </c>
      <c r="H16" s="27">
        <v>135808</v>
      </c>
      <c r="I16" s="22">
        <v>131388</v>
      </c>
      <c r="J16" s="28">
        <v>156105</v>
      </c>
      <c r="K16" s="26">
        <v>165003</v>
      </c>
      <c r="L16" s="27">
        <v>174243</v>
      </c>
    </row>
    <row r="17" spans="1:12" ht="13.5">
      <c r="A17" s="24" t="s">
        <v>30</v>
      </c>
      <c r="B17" s="18"/>
      <c r="C17" s="19">
        <v>28153272</v>
      </c>
      <c r="D17" s="19">
        <v>28153272</v>
      </c>
      <c r="E17" s="20">
        <v>2822355</v>
      </c>
      <c r="F17" s="21">
        <v>30015516</v>
      </c>
      <c r="G17" s="19">
        <v>30015516</v>
      </c>
      <c r="H17" s="20">
        <v>28153272</v>
      </c>
      <c r="I17" s="22">
        <v>2822355</v>
      </c>
      <c r="J17" s="23">
        <v>30015516</v>
      </c>
      <c r="K17" s="19">
        <v>31726400</v>
      </c>
      <c r="L17" s="20">
        <v>33503078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559787219</v>
      </c>
      <c r="D19" s="19">
        <v>549966624</v>
      </c>
      <c r="E19" s="20">
        <v>580286047</v>
      </c>
      <c r="F19" s="21">
        <v>637725755</v>
      </c>
      <c r="G19" s="19">
        <v>637725755</v>
      </c>
      <c r="H19" s="20">
        <v>572943580</v>
      </c>
      <c r="I19" s="22">
        <v>658004925</v>
      </c>
      <c r="J19" s="23">
        <v>542725755</v>
      </c>
      <c r="K19" s="19">
        <v>573661123</v>
      </c>
      <c r="L19" s="20">
        <v>605786146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>
        <v>1706100</v>
      </c>
      <c r="D21" s="19">
        <v>1981600</v>
      </c>
      <c r="E21" s="20">
        <v>1915200</v>
      </c>
      <c r="F21" s="21">
        <v>2112386</v>
      </c>
      <c r="G21" s="19">
        <v>2112386</v>
      </c>
      <c r="H21" s="20">
        <v>1915200</v>
      </c>
      <c r="I21" s="22">
        <v>1604600</v>
      </c>
      <c r="J21" s="23">
        <v>2112386</v>
      </c>
      <c r="K21" s="19">
        <v>2232792</v>
      </c>
      <c r="L21" s="20">
        <v>2357828</v>
      </c>
    </row>
    <row r="22" spans="1:12" ht="13.5">
      <c r="A22" s="24" t="s">
        <v>36</v>
      </c>
      <c r="B22" s="18"/>
      <c r="C22" s="19">
        <v>19529</v>
      </c>
      <c r="D22" s="19">
        <v>3872</v>
      </c>
      <c r="E22" s="20">
        <v>6656</v>
      </c>
      <c r="F22" s="21"/>
      <c r="G22" s="19"/>
      <c r="H22" s="20"/>
      <c r="I22" s="22">
        <v>4307</v>
      </c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>
        <v>135808</v>
      </c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589990744</v>
      </c>
      <c r="D24" s="38">
        <f aca="true" t="shared" si="1" ref="D24:L24">SUM(D15:D23)</f>
        <v>580251808</v>
      </c>
      <c r="E24" s="39">
        <f t="shared" si="1"/>
        <v>585166066</v>
      </c>
      <c r="F24" s="40">
        <f t="shared" si="1"/>
        <v>670009762</v>
      </c>
      <c r="G24" s="38">
        <f t="shared" si="1"/>
        <v>670009762</v>
      </c>
      <c r="H24" s="39">
        <f t="shared" si="1"/>
        <v>603283668</v>
      </c>
      <c r="I24" s="41">
        <f t="shared" si="1"/>
        <v>662567575</v>
      </c>
      <c r="J24" s="42">
        <f t="shared" si="1"/>
        <v>575009762</v>
      </c>
      <c r="K24" s="38">
        <f t="shared" si="1"/>
        <v>607785318</v>
      </c>
      <c r="L24" s="39">
        <f t="shared" si="1"/>
        <v>641821295</v>
      </c>
    </row>
    <row r="25" spans="1:12" ht="13.5">
      <c r="A25" s="29" t="s">
        <v>39</v>
      </c>
      <c r="B25" s="30"/>
      <c r="C25" s="31">
        <f>+C12+C24</f>
        <v>602604859</v>
      </c>
      <c r="D25" s="31">
        <f aca="true" t="shared" si="2" ref="D25:L25">+D12+D24</f>
        <v>588793353</v>
      </c>
      <c r="E25" s="32">
        <f t="shared" si="2"/>
        <v>607397448</v>
      </c>
      <c r="F25" s="33">
        <f t="shared" si="2"/>
        <v>690431510</v>
      </c>
      <c r="G25" s="31">
        <f t="shared" si="2"/>
        <v>690431510</v>
      </c>
      <c r="H25" s="32">
        <f t="shared" si="2"/>
        <v>620099896</v>
      </c>
      <c r="I25" s="34">
        <f t="shared" si="2"/>
        <v>692213569</v>
      </c>
      <c r="J25" s="35">
        <f t="shared" si="2"/>
        <v>601621102</v>
      </c>
      <c r="K25" s="31">
        <f t="shared" si="2"/>
        <v>635913505</v>
      </c>
      <c r="L25" s="32">
        <f t="shared" si="2"/>
        <v>671524660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>
        <v>3032239</v>
      </c>
      <c r="I29" s="22">
        <v>12495022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435632</v>
      </c>
      <c r="D30" s="19">
        <v>467596</v>
      </c>
      <c r="E30" s="20">
        <v>493221</v>
      </c>
      <c r="F30" s="21"/>
      <c r="G30" s="19"/>
      <c r="H30" s="20"/>
      <c r="I30" s="22">
        <v>39572</v>
      </c>
      <c r="J30" s="23"/>
      <c r="K30" s="19"/>
      <c r="L30" s="20"/>
    </row>
    <row r="31" spans="1:12" ht="13.5">
      <c r="A31" s="24" t="s">
        <v>45</v>
      </c>
      <c r="B31" s="18"/>
      <c r="C31" s="19">
        <v>410653</v>
      </c>
      <c r="D31" s="19">
        <v>439533</v>
      </c>
      <c r="E31" s="20">
        <v>498773</v>
      </c>
      <c r="F31" s="21">
        <v>500634</v>
      </c>
      <c r="G31" s="19">
        <v>500634</v>
      </c>
      <c r="H31" s="20">
        <v>494313</v>
      </c>
      <c r="I31" s="22">
        <v>510920</v>
      </c>
      <c r="J31" s="23">
        <v>500634</v>
      </c>
      <c r="K31" s="19">
        <v>529170</v>
      </c>
      <c r="L31" s="20">
        <v>558804</v>
      </c>
    </row>
    <row r="32" spans="1:12" ht="13.5">
      <c r="A32" s="24" t="s">
        <v>46</v>
      </c>
      <c r="B32" s="18" t="s">
        <v>44</v>
      </c>
      <c r="C32" s="19">
        <v>20284525</v>
      </c>
      <c r="D32" s="19">
        <v>26420066</v>
      </c>
      <c r="E32" s="20">
        <v>50868486</v>
      </c>
      <c r="F32" s="21">
        <v>12357452</v>
      </c>
      <c r="G32" s="19">
        <v>12357452</v>
      </c>
      <c r="H32" s="20">
        <v>62808967</v>
      </c>
      <c r="I32" s="22">
        <v>85071952</v>
      </c>
      <c r="J32" s="23">
        <v>15357452</v>
      </c>
      <c r="K32" s="19">
        <v>16232827</v>
      </c>
      <c r="L32" s="20">
        <v>17141865</v>
      </c>
    </row>
    <row r="33" spans="1:12" ht="13.5">
      <c r="A33" s="24" t="s">
        <v>47</v>
      </c>
      <c r="B33" s="18"/>
      <c r="C33" s="19">
        <v>527995</v>
      </c>
      <c r="D33" s="19">
        <v>571959</v>
      </c>
      <c r="E33" s="20">
        <v>326424</v>
      </c>
      <c r="F33" s="21">
        <v>5446231</v>
      </c>
      <c r="G33" s="19">
        <v>5446231</v>
      </c>
      <c r="H33" s="20">
        <v>493300</v>
      </c>
      <c r="I33" s="22">
        <v>700528</v>
      </c>
      <c r="J33" s="23">
        <v>5446231</v>
      </c>
      <c r="K33" s="19">
        <v>5756666</v>
      </c>
      <c r="L33" s="20">
        <v>6079040</v>
      </c>
    </row>
    <row r="34" spans="1:12" ht="13.5">
      <c r="A34" s="29" t="s">
        <v>48</v>
      </c>
      <c r="B34" s="30"/>
      <c r="C34" s="31">
        <f>SUM(C29:C33)</f>
        <v>21658805</v>
      </c>
      <c r="D34" s="31">
        <f aca="true" t="shared" si="3" ref="D34:L34">SUM(D29:D33)</f>
        <v>27899154</v>
      </c>
      <c r="E34" s="32">
        <f t="shared" si="3"/>
        <v>52186904</v>
      </c>
      <c r="F34" s="33">
        <f t="shared" si="3"/>
        <v>18304317</v>
      </c>
      <c r="G34" s="31">
        <f t="shared" si="3"/>
        <v>18304317</v>
      </c>
      <c r="H34" s="32">
        <f t="shared" si="3"/>
        <v>66828819</v>
      </c>
      <c r="I34" s="34">
        <f t="shared" si="3"/>
        <v>98817994</v>
      </c>
      <c r="J34" s="35">
        <f t="shared" si="3"/>
        <v>21304317</v>
      </c>
      <c r="K34" s="31">
        <f t="shared" si="3"/>
        <v>22518663</v>
      </c>
      <c r="L34" s="32">
        <f t="shared" si="3"/>
        <v>23779709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889421</v>
      </c>
      <c r="D37" s="19">
        <v>460129</v>
      </c>
      <c r="E37" s="20">
        <v>20531</v>
      </c>
      <c r="F37" s="21">
        <v>490498</v>
      </c>
      <c r="G37" s="19">
        <v>490498</v>
      </c>
      <c r="H37" s="20">
        <v>460129</v>
      </c>
      <c r="I37" s="22">
        <v>110904</v>
      </c>
      <c r="J37" s="23">
        <v>690498</v>
      </c>
      <c r="K37" s="19">
        <v>729856</v>
      </c>
      <c r="L37" s="20">
        <v>770728</v>
      </c>
    </row>
    <row r="38" spans="1:12" ht="13.5">
      <c r="A38" s="24" t="s">
        <v>47</v>
      </c>
      <c r="B38" s="18"/>
      <c r="C38" s="19">
        <v>16875031</v>
      </c>
      <c r="D38" s="19">
        <v>17617062</v>
      </c>
      <c r="E38" s="20">
        <v>11820057</v>
      </c>
      <c r="F38" s="21">
        <v>18779788</v>
      </c>
      <c r="G38" s="19">
        <v>18779788</v>
      </c>
      <c r="H38" s="20">
        <v>15021021</v>
      </c>
      <c r="I38" s="22">
        <v>11469481</v>
      </c>
      <c r="J38" s="23">
        <v>19879788</v>
      </c>
      <c r="K38" s="19">
        <v>21012936</v>
      </c>
      <c r="L38" s="20">
        <v>22189660</v>
      </c>
    </row>
    <row r="39" spans="1:12" ht="13.5">
      <c r="A39" s="29" t="s">
        <v>50</v>
      </c>
      <c r="B39" s="37"/>
      <c r="C39" s="31">
        <f>SUM(C37:C38)</f>
        <v>17764452</v>
      </c>
      <c r="D39" s="38">
        <f aca="true" t="shared" si="4" ref="D39:L39">SUM(D37:D38)</f>
        <v>18077191</v>
      </c>
      <c r="E39" s="39">
        <f t="shared" si="4"/>
        <v>11840588</v>
      </c>
      <c r="F39" s="40">
        <f t="shared" si="4"/>
        <v>19270286</v>
      </c>
      <c r="G39" s="38">
        <f t="shared" si="4"/>
        <v>19270286</v>
      </c>
      <c r="H39" s="39">
        <f t="shared" si="4"/>
        <v>15481150</v>
      </c>
      <c r="I39" s="40">
        <f t="shared" si="4"/>
        <v>11580385</v>
      </c>
      <c r="J39" s="42">
        <f t="shared" si="4"/>
        <v>20570286</v>
      </c>
      <c r="K39" s="38">
        <f t="shared" si="4"/>
        <v>21742792</v>
      </c>
      <c r="L39" s="39">
        <f t="shared" si="4"/>
        <v>22960388</v>
      </c>
    </row>
    <row r="40" spans="1:12" ht="13.5">
      <c r="A40" s="29" t="s">
        <v>51</v>
      </c>
      <c r="B40" s="30"/>
      <c r="C40" s="31">
        <f>+C34+C39</f>
        <v>39423257</v>
      </c>
      <c r="D40" s="31">
        <f aca="true" t="shared" si="5" ref="D40:L40">+D34+D39</f>
        <v>45976345</v>
      </c>
      <c r="E40" s="32">
        <f t="shared" si="5"/>
        <v>64027492</v>
      </c>
      <c r="F40" s="33">
        <f t="shared" si="5"/>
        <v>37574603</v>
      </c>
      <c r="G40" s="31">
        <f t="shared" si="5"/>
        <v>37574603</v>
      </c>
      <c r="H40" s="32">
        <f t="shared" si="5"/>
        <v>82309969</v>
      </c>
      <c r="I40" s="34">
        <f t="shared" si="5"/>
        <v>110398379</v>
      </c>
      <c r="J40" s="35">
        <f t="shared" si="5"/>
        <v>41874603</v>
      </c>
      <c r="K40" s="31">
        <f t="shared" si="5"/>
        <v>44261455</v>
      </c>
      <c r="L40" s="32">
        <f t="shared" si="5"/>
        <v>46740097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563181602</v>
      </c>
      <c r="D42" s="46">
        <f aca="true" t="shared" si="6" ref="D42:L42">+D25-D40</f>
        <v>542817008</v>
      </c>
      <c r="E42" s="47">
        <f t="shared" si="6"/>
        <v>543369956</v>
      </c>
      <c r="F42" s="48">
        <f t="shared" si="6"/>
        <v>652856907</v>
      </c>
      <c r="G42" s="46">
        <f t="shared" si="6"/>
        <v>652856907</v>
      </c>
      <c r="H42" s="47">
        <f t="shared" si="6"/>
        <v>537789927</v>
      </c>
      <c r="I42" s="49">
        <f t="shared" si="6"/>
        <v>581815190</v>
      </c>
      <c r="J42" s="50">
        <f t="shared" si="6"/>
        <v>559746499</v>
      </c>
      <c r="K42" s="46">
        <f t="shared" si="6"/>
        <v>591652050</v>
      </c>
      <c r="L42" s="47">
        <f t="shared" si="6"/>
        <v>624784563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563181602</v>
      </c>
      <c r="D45" s="19">
        <v>542817008</v>
      </c>
      <c r="E45" s="20">
        <v>543369956</v>
      </c>
      <c r="F45" s="21">
        <v>652856906</v>
      </c>
      <c r="G45" s="19">
        <v>652856906</v>
      </c>
      <c r="H45" s="20">
        <v>537789927</v>
      </c>
      <c r="I45" s="22">
        <v>581815190</v>
      </c>
      <c r="J45" s="23">
        <v>559746498</v>
      </c>
      <c r="K45" s="19">
        <v>591652049</v>
      </c>
      <c r="L45" s="20">
        <v>624784564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563181602</v>
      </c>
      <c r="D48" s="53">
        <f aca="true" t="shared" si="7" ref="D48:L48">SUM(D45:D47)</f>
        <v>542817008</v>
      </c>
      <c r="E48" s="54">
        <f t="shared" si="7"/>
        <v>543369956</v>
      </c>
      <c r="F48" s="55">
        <f t="shared" si="7"/>
        <v>652856906</v>
      </c>
      <c r="G48" s="53">
        <f t="shared" si="7"/>
        <v>652856906</v>
      </c>
      <c r="H48" s="54">
        <f t="shared" si="7"/>
        <v>537789927</v>
      </c>
      <c r="I48" s="56">
        <f t="shared" si="7"/>
        <v>581815190</v>
      </c>
      <c r="J48" s="57">
        <f t="shared" si="7"/>
        <v>559746498</v>
      </c>
      <c r="K48" s="53">
        <f t="shared" si="7"/>
        <v>591652049</v>
      </c>
      <c r="L48" s="54">
        <f t="shared" si="7"/>
        <v>624784564</v>
      </c>
    </row>
    <row r="49" spans="1:12" ht="13.5">
      <c r="A49" s="58" t="s">
        <v>82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4477781</v>
      </c>
      <c r="D6" s="19">
        <v>4649578</v>
      </c>
      <c r="E6" s="20">
        <v>2544414</v>
      </c>
      <c r="F6" s="21">
        <v>9000000</v>
      </c>
      <c r="G6" s="19"/>
      <c r="H6" s="20">
        <v>10894823</v>
      </c>
      <c r="I6" s="22">
        <v>1215382</v>
      </c>
      <c r="J6" s="23">
        <v>1500000</v>
      </c>
      <c r="K6" s="19">
        <v>361000</v>
      </c>
      <c r="L6" s="20">
        <v>6450000</v>
      </c>
    </row>
    <row r="7" spans="1:12" ht="13.5">
      <c r="A7" s="24" t="s">
        <v>19</v>
      </c>
      <c r="B7" s="18" t="s">
        <v>20</v>
      </c>
      <c r="C7" s="19">
        <v>8370239</v>
      </c>
      <c r="D7" s="19">
        <v>1705852</v>
      </c>
      <c r="E7" s="20">
        <v>1677618</v>
      </c>
      <c r="F7" s="21">
        <v>1500000</v>
      </c>
      <c r="G7" s="19">
        <v>1500000</v>
      </c>
      <c r="H7" s="20">
        <v>2036689</v>
      </c>
      <c r="I7" s="22">
        <v>2084956</v>
      </c>
      <c r="J7" s="23">
        <v>1750000</v>
      </c>
      <c r="K7" s="19">
        <v>1750000</v>
      </c>
      <c r="L7" s="20">
        <v>1750000</v>
      </c>
    </row>
    <row r="8" spans="1:12" ht="13.5">
      <c r="A8" s="24" t="s">
        <v>21</v>
      </c>
      <c r="B8" s="18" t="s">
        <v>20</v>
      </c>
      <c r="C8" s="19">
        <v>1745924</v>
      </c>
      <c r="D8" s="19">
        <v>9438306</v>
      </c>
      <c r="E8" s="20">
        <v>14927618</v>
      </c>
      <c r="F8" s="21">
        <v>4999500</v>
      </c>
      <c r="G8" s="19">
        <v>4999500</v>
      </c>
      <c r="H8" s="20">
        <v>4629166</v>
      </c>
      <c r="I8" s="22">
        <v>18757502</v>
      </c>
      <c r="J8" s="23">
        <v>4000000</v>
      </c>
      <c r="K8" s="19">
        <v>4000000</v>
      </c>
      <c r="L8" s="20">
        <v>4000000</v>
      </c>
    </row>
    <row r="9" spans="1:12" ht="13.5">
      <c r="A9" s="24" t="s">
        <v>22</v>
      </c>
      <c r="B9" s="18"/>
      <c r="C9" s="19">
        <v>1689437</v>
      </c>
      <c r="D9" s="19">
        <v>5917442</v>
      </c>
      <c r="E9" s="20">
        <v>2636875</v>
      </c>
      <c r="F9" s="21"/>
      <c r="G9" s="19"/>
      <c r="H9" s="20">
        <v>1335378</v>
      </c>
      <c r="I9" s="22">
        <v>5758616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341189</v>
      </c>
      <c r="D11" s="19">
        <v>539958</v>
      </c>
      <c r="E11" s="20">
        <v>680488</v>
      </c>
      <c r="F11" s="21">
        <v>220000</v>
      </c>
      <c r="G11" s="19">
        <v>220000</v>
      </c>
      <c r="H11" s="20">
        <v>680488</v>
      </c>
      <c r="I11" s="22">
        <v>631014</v>
      </c>
      <c r="J11" s="23">
        <v>300000</v>
      </c>
      <c r="K11" s="19">
        <v>310000</v>
      </c>
      <c r="L11" s="20">
        <v>305000</v>
      </c>
    </row>
    <row r="12" spans="1:12" ht="13.5">
      <c r="A12" s="29" t="s">
        <v>26</v>
      </c>
      <c r="B12" s="30"/>
      <c r="C12" s="31">
        <f>SUM(C6:C11)</f>
        <v>16624570</v>
      </c>
      <c r="D12" s="31">
        <f aca="true" t="shared" si="0" ref="D12:L12">SUM(D6:D11)</f>
        <v>22251136</v>
      </c>
      <c r="E12" s="32">
        <f t="shared" si="0"/>
        <v>22467013</v>
      </c>
      <c r="F12" s="33">
        <f t="shared" si="0"/>
        <v>15719500</v>
      </c>
      <c r="G12" s="31">
        <f t="shared" si="0"/>
        <v>6719500</v>
      </c>
      <c r="H12" s="32">
        <f t="shared" si="0"/>
        <v>19576544</v>
      </c>
      <c r="I12" s="34">
        <f t="shared" si="0"/>
        <v>28447470</v>
      </c>
      <c r="J12" s="35">
        <f t="shared" si="0"/>
        <v>7550000</v>
      </c>
      <c r="K12" s="31">
        <f t="shared" si="0"/>
        <v>6421000</v>
      </c>
      <c r="L12" s="32">
        <f t="shared" si="0"/>
        <v>12505000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>
        <v>53818664</v>
      </c>
      <c r="I15" s="22"/>
      <c r="J15" s="23"/>
      <c r="K15" s="19"/>
      <c r="L15" s="20"/>
    </row>
    <row r="16" spans="1:12" ht="13.5">
      <c r="A16" s="24" t="s">
        <v>29</v>
      </c>
      <c r="B16" s="18"/>
      <c r="C16" s="19">
        <v>917100</v>
      </c>
      <c r="D16" s="19">
        <v>971762</v>
      </c>
      <c r="E16" s="20">
        <v>948222</v>
      </c>
      <c r="F16" s="25"/>
      <c r="G16" s="26">
        <v>987000</v>
      </c>
      <c r="H16" s="27"/>
      <c r="I16" s="22">
        <v>952829</v>
      </c>
      <c r="J16" s="28">
        <v>1100000</v>
      </c>
      <c r="K16" s="26">
        <v>1000000</v>
      </c>
      <c r="L16" s="27">
        <v>1200000</v>
      </c>
    </row>
    <row r="17" spans="1:12" ht="13.5">
      <c r="A17" s="24" t="s">
        <v>30</v>
      </c>
      <c r="B17" s="18"/>
      <c r="C17" s="19">
        <v>23698667</v>
      </c>
      <c r="D17" s="19">
        <v>23197134</v>
      </c>
      <c r="E17" s="20">
        <v>22857701</v>
      </c>
      <c r="F17" s="21">
        <v>23076000</v>
      </c>
      <c r="G17" s="19">
        <v>23076000</v>
      </c>
      <c r="H17" s="20">
        <v>22857701</v>
      </c>
      <c r="I17" s="22">
        <v>22518268</v>
      </c>
      <c r="J17" s="23">
        <v>24000000</v>
      </c>
      <c r="K17" s="19">
        <v>24000000</v>
      </c>
      <c r="L17" s="20">
        <v>24000000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405116808</v>
      </c>
      <c r="D19" s="19">
        <v>446476445</v>
      </c>
      <c r="E19" s="20">
        <v>554542319</v>
      </c>
      <c r="F19" s="21">
        <v>429251000</v>
      </c>
      <c r="G19" s="19">
        <v>445230339</v>
      </c>
      <c r="H19" s="20">
        <v>444164042</v>
      </c>
      <c r="I19" s="22">
        <v>560771290</v>
      </c>
      <c r="J19" s="23">
        <v>499393500</v>
      </c>
      <c r="K19" s="19">
        <v>520308500</v>
      </c>
      <c r="L19" s="20">
        <v>537724500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>
        <v>1184674</v>
      </c>
      <c r="D21" s="19">
        <v>2254313</v>
      </c>
      <c r="E21" s="20">
        <v>3174241</v>
      </c>
      <c r="F21" s="21">
        <v>2200000</v>
      </c>
      <c r="G21" s="19">
        <v>2200000</v>
      </c>
      <c r="H21" s="20">
        <v>3174241</v>
      </c>
      <c r="I21" s="22">
        <v>871203</v>
      </c>
      <c r="J21" s="23">
        <v>1800000</v>
      </c>
      <c r="K21" s="19">
        <v>1000000</v>
      </c>
      <c r="L21" s="20">
        <v>1000000</v>
      </c>
    </row>
    <row r="22" spans="1:12" ht="13.5">
      <c r="A22" s="24" t="s">
        <v>36</v>
      </c>
      <c r="B22" s="18"/>
      <c r="C22" s="19"/>
      <c r="D22" s="19"/>
      <c r="E22" s="2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/>
      <c r="F23" s="25">
        <v>987000</v>
      </c>
      <c r="G23" s="26"/>
      <c r="H23" s="27">
        <v>948222</v>
      </c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430917249</v>
      </c>
      <c r="D24" s="38">
        <f aca="true" t="shared" si="1" ref="D24:L24">SUM(D15:D23)</f>
        <v>472899654</v>
      </c>
      <c r="E24" s="39">
        <f t="shared" si="1"/>
        <v>581522483</v>
      </c>
      <c r="F24" s="40">
        <f t="shared" si="1"/>
        <v>455514000</v>
      </c>
      <c r="G24" s="38">
        <f t="shared" si="1"/>
        <v>471493339</v>
      </c>
      <c r="H24" s="39">
        <f t="shared" si="1"/>
        <v>524962870</v>
      </c>
      <c r="I24" s="41">
        <f t="shared" si="1"/>
        <v>585113590</v>
      </c>
      <c r="J24" s="42">
        <f t="shared" si="1"/>
        <v>526293500</v>
      </c>
      <c r="K24" s="38">
        <f t="shared" si="1"/>
        <v>546308500</v>
      </c>
      <c r="L24" s="39">
        <f t="shared" si="1"/>
        <v>563924500</v>
      </c>
    </row>
    <row r="25" spans="1:12" ht="13.5">
      <c r="A25" s="29" t="s">
        <v>39</v>
      </c>
      <c r="B25" s="30"/>
      <c r="C25" s="31">
        <f>+C12+C24</f>
        <v>447541819</v>
      </c>
      <c r="D25" s="31">
        <f aca="true" t="shared" si="2" ref="D25:L25">+D12+D24</f>
        <v>495150790</v>
      </c>
      <c r="E25" s="32">
        <f t="shared" si="2"/>
        <v>603989496</v>
      </c>
      <c r="F25" s="33">
        <f t="shared" si="2"/>
        <v>471233500</v>
      </c>
      <c r="G25" s="31">
        <f t="shared" si="2"/>
        <v>478212839</v>
      </c>
      <c r="H25" s="32">
        <f t="shared" si="2"/>
        <v>544539414</v>
      </c>
      <c r="I25" s="34">
        <f t="shared" si="2"/>
        <v>613561060</v>
      </c>
      <c r="J25" s="35">
        <f t="shared" si="2"/>
        <v>533843500</v>
      </c>
      <c r="K25" s="31">
        <f t="shared" si="2"/>
        <v>552729500</v>
      </c>
      <c r="L25" s="32">
        <f t="shared" si="2"/>
        <v>576429500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>
        <v>1500000</v>
      </c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614729</v>
      </c>
      <c r="D30" s="19">
        <v>686799</v>
      </c>
      <c r="E30" s="20">
        <v>1389949</v>
      </c>
      <c r="F30" s="21">
        <v>650000</v>
      </c>
      <c r="G30" s="19">
        <v>1220000</v>
      </c>
      <c r="H30" s="20">
        <v>686799</v>
      </c>
      <c r="I30" s="22">
        <v>2445929</v>
      </c>
      <c r="J30" s="23">
        <v>830000</v>
      </c>
      <c r="K30" s="19">
        <v>870000</v>
      </c>
      <c r="L30" s="20">
        <v>900000</v>
      </c>
    </row>
    <row r="31" spans="1:12" ht="13.5">
      <c r="A31" s="24" t="s">
        <v>45</v>
      </c>
      <c r="B31" s="18"/>
      <c r="C31" s="19">
        <v>459011</v>
      </c>
      <c r="D31" s="19">
        <v>783462</v>
      </c>
      <c r="E31" s="20">
        <v>932742</v>
      </c>
      <c r="F31" s="21">
        <v>550000</v>
      </c>
      <c r="G31" s="19"/>
      <c r="H31" s="20">
        <v>932742</v>
      </c>
      <c r="I31" s="22">
        <v>1050942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16977343</v>
      </c>
      <c r="D32" s="19">
        <v>34063735</v>
      </c>
      <c r="E32" s="20">
        <v>33971748</v>
      </c>
      <c r="F32" s="21">
        <v>9000000</v>
      </c>
      <c r="G32" s="19">
        <v>9000000</v>
      </c>
      <c r="H32" s="20">
        <v>7151910</v>
      </c>
      <c r="I32" s="22">
        <v>63848664</v>
      </c>
      <c r="J32" s="23">
        <v>4000000</v>
      </c>
      <c r="K32" s="19">
        <v>4000000</v>
      </c>
      <c r="L32" s="20">
        <v>3000000</v>
      </c>
    </row>
    <row r="33" spans="1:12" ht="13.5">
      <c r="A33" s="24" t="s">
        <v>47</v>
      </c>
      <c r="B33" s="18"/>
      <c r="C33" s="19">
        <v>418000</v>
      </c>
      <c r="D33" s="19">
        <v>2010000</v>
      </c>
      <c r="E33" s="20">
        <v>813910</v>
      </c>
      <c r="F33" s="21"/>
      <c r="G33" s="19">
        <v>17532000</v>
      </c>
      <c r="H33" s="20"/>
      <c r="I33" s="22">
        <v>760239</v>
      </c>
      <c r="J33" s="23">
        <v>20032000</v>
      </c>
      <c r="K33" s="19">
        <v>20000000</v>
      </c>
      <c r="L33" s="20">
        <v>20000000</v>
      </c>
    </row>
    <row r="34" spans="1:12" ht="13.5">
      <c r="A34" s="29" t="s">
        <v>48</v>
      </c>
      <c r="B34" s="30"/>
      <c r="C34" s="31">
        <f>SUM(C29:C33)</f>
        <v>18469083</v>
      </c>
      <c r="D34" s="31">
        <f aca="true" t="shared" si="3" ref="D34:L34">SUM(D29:D33)</f>
        <v>37543996</v>
      </c>
      <c r="E34" s="32">
        <f t="shared" si="3"/>
        <v>37108349</v>
      </c>
      <c r="F34" s="33">
        <f t="shared" si="3"/>
        <v>10200000</v>
      </c>
      <c r="G34" s="31">
        <f t="shared" si="3"/>
        <v>29252000</v>
      </c>
      <c r="H34" s="32">
        <f t="shared" si="3"/>
        <v>8771451</v>
      </c>
      <c r="I34" s="34">
        <f t="shared" si="3"/>
        <v>68105774</v>
      </c>
      <c r="J34" s="35">
        <f t="shared" si="3"/>
        <v>24862000</v>
      </c>
      <c r="K34" s="31">
        <f t="shared" si="3"/>
        <v>24870000</v>
      </c>
      <c r="L34" s="32">
        <f t="shared" si="3"/>
        <v>23900000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11249506</v>
      </c>
      <c r="D37" s="19">
        <v>10621865</v>
      </c>
      <c r="E37" s="20">
        <v>10344142</v>
      </c>
      <c r="F37" s="21">
        <v>11280000</v>
      </c>
      <c r="G37" s="19">
        <v>9980000</v>
      </c>
      <c r="H37" s="20">
        <v>9776932</v>
      </c>
      <c r="I37" s="22">
        <v>8913793</v>
      </c>
      <c r="J37" s="23">
        <v>9480000</v>
      </c>
      <c r="K37" s="19">
        <v>8980000</v>
      </c>
      <c r="L37" s="20">
        <v>8480000</v>
      </c>
    </row>
    <row r="38" spans="1:12" ht="13.5">
      <c r="A38" s="24" t="s">
        <v>47</v>
      </c>
      <c r="B38" s="18"/>
      <c r="C38" s="19">
        <v>12813909</v>
      </c>
      <c r="D38" s="19">
        <v>20946381</v>
      </c>
      <c r="E38" s="20">
        <v>16708132</v>
      </c>
      <c r="F38" s="21"/>
      <c r="G38" s="19">
        <v>17532000</v>
      </c>
      <c r="H38" s="20">
        <v>14361044</v>
      </c>
      <c r="I38" s="22">
        <v>16906469</v>
      </c>
      <c r="J38" s="23">
        <v>10800000</v>
      </c>
      <c r="K38" s="19">
        <v>10800000</v>
      </c>
      <c r="L38" s="20">
        <v>10800000</v>
      </c>
    </row>
    <row r="39" spans="1:12" ht="13.5">
      <c r="A39" s="29" t="s">
        <v>50</v>
      </c>
      <c r="B39" s="37"/>
      <c r="C39" s="31">
        <f>SUM(C37:C38)</f>
        <v>24063415</v>
      </c>
      <c r="D39" s="38">
        <f aca="true" t="shared" si="4" ref="D39:L39">SUM(D37:D38)</f>
        <v>31568246</v>
      </c>
      <c r="E39" s="39">
        <f t="shared" si="4"/>
        <v>27052274</v>
      </c>
      <c r="F39" s="40">
        <f t="shared" si="4"/>
        <v>11280000</v>
      </c>
      <c r="G39" s="38">
        <f t="shared" si="4"/>
        <v>27512000</v>
      </c>
      <c r="H39" s="39">
        <f t="shared" si="4"/>
        <v>24137976</v>
      </c>
      <c r="I39" s="40">
        <f t="shared" si="4"/>
        <v>25820262</v>
      </c>
      <c r="J39" s="42">
        <f t="shared" si="4"/>
        <v>20280000</v>
      </c>
      <c r="K39" s="38">
        <f t="shared" si="4"/>
        <v>19780000</v>
      </c>
      <c r="L39" s="39">
        <f t="shared" si="4"/>
        <v>19280000</v>
      </c>
    </row>
    <row r="40" spans="1:12" ht="13.5">
      <c r="A40" s="29" t="s">
        <v>51</v>
      </c>
      <c r="B40" s="30"/>
      <c r="C40" s="31">
        <f>+C34+C39</f>
        <v>42532498</v>
      </c>
      <c r="D40" s="31">
        <f aca="true" t="shared" si="5" ref="D40:L40">+D34+D39</f>
        <v>69112242</v>
      </c>
      <c r="E40" s="32">
        <f t="shared" si="5"/>
        <v>64160623</v>
      </c>
      <c r="F40" s="33">
        <f t="shared" si="5"/>
        <v>21480000</v>
      </c>
      <c r="G40" s="31">
        <f t="shared" si="5"/>
        <v>56764000</v>
      </c>
      <c r="H40" s="32">
        <f t="shared" si="5"/>
        <v>32909427</v>
      </c>
      <c r="I40" s="34">
        <f t="shared" si="5"/>
        <v>93926036</v>
      </c>
      <c r="J40" s="35">
        <f t="shared" si="5"/>
        <v>45142000</v>
      </c>
      <c r="K40" s="31">
        <f t="shared" si="5"/>
        <v>44650000</v>
      </c>
      <c r="L40" s="32">
        <f t="shared" si="5"/>
        <v>43180000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405009321</v>
      </c>
      <c r="D42" s="46">
        <f aca="true" t="shared" si="6" ref="D42:L42">+D25-D40</f>
        <v>426038548</v>
      </c>
      <c r="E42" s="47">
        <f t="shared" si="6"/>
        <v>539828873</v>
      </c>
      <c r="F42" s="48">
        <f t="shared" si="6"/>
        <v>449753500</v>
      </c>
      <c r="G42" s="46">
        <f t="shared" si="6"/>
        <v>421448839</v>
      </c>
      <c r="H42" s="47">
        <f t="shared" si="6"/>
        <v>511629987</v>
      </c>
      <c r="I42" s="49">
        <f t="shared" si="6"/>
        <v>519635024</v>
      </c>
      <c r="J42" s="50">
        <f t="shared" si="6"/>
        <v>488701500</v>
      </c>
      <c r="K42" s="46">
        <f t="shared" si="6"/>
        <v>508079500</v>
      </c>
      <c r="L42" s="47">
        <f t="shared" si="6"/>
        <v>533249500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405009321</v>
      </c>
      <c r="D45" s="19">
        <v>426038548</v>
      </c>
      <c r="E45" s="20">
        <v>539828873</v>
      </c>
      <c r="F45" s="21">
        <v>449753500</v>
      </c>
      <c r="G45" s="19">
        <v>421448839</v>
      </c>
      <c r="H45" s="20">
        <v>511629987</v>
      </c>
      <c r="I45" s="22">
        <v>519635024</v>
      </c>
      <c r="J45" s="23">
        <v>488701500</v>
      </c>
      <c r="K45" s="19">
        <v>508079500</v>
      </c>
      <c r="L45" s="20">
        <v>533249500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405009321</v>
      </c>
      <c r="D48" s="53">
        <f aca="true" t="shared" si="7" ref="D48:L48">SUM(D45:D47)</f>
        <v>426038548</v>
      </c>
      <c r="E48" s="54">
        <f t="shared" si="7"/>
        <v>539828873</v>
      </c>
      <c r="F48" s="55">
        <f t="shared" si="7"/>
        <v>449753500</v>
      </c>
      <c r="G48" s="53">
        <f t="shared" si="7"/>
        <v>421448839</v>
      </c>
      <c r="H48" s="54">
        <f t="shared" si="7"/>
        <v>511629987</v>
      </c>
      <c r="I48" s="56">
        <f t="shared" si="7"/>
        <v>519635024</v>
      </c>
      <c r="J48" s="57">
        <f t="shared" si="7"/>
        <v>488701500</v>
      </c>
      <c r="K48" s="53">
        <f t="shared" si="7"/>
        <v>508079500</v>
      </c>
      <c r="L48" s="54">
        <f t="shared" si="7"/>
        <v>533249500</v>
      </c>
    </row>
    <row r="49" spans="1:12" ht="13.5">
      <c r="A49" s="58" t="s">
        <v>82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2018-05-28T11:48:54Z</dcterms:created>
  <dcterms:modified xsi:type="dcterms:W3CDTF">2018-05-28T11:49:44Z</dcterms:modified>
  <cp:category/>
  <cp:version/>
  <cp:contentType/>
  <cp:contentStatus/>
</cp:coreProperties>
</file>