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'DC42'!$A$1:$L$54</definedName>
    <definedName name="_xlnm.Print_Area" localSheetId="11">'DC48'!$A$1:$L$54</definedName>
    <definedName name="_xlnm.Print_Area" localSheetId="1">'EKU'!$A$1:$L$54</definedName>
    <definedName name="_xlnm.Print_Area" localSheetId="4">'GT421'!$A$1:$L$54</definedName>
    <definedName name="_xlnm.Print_Area" localSheetId="5">'GT422'!$A$1:$L$54</definedName>
    <definedName name="_xlnm.Print_Area" localSheetId="6">'GT423'!$A$1:$L$54</definedName>
    <definedName name="_xlnm.Print_Area" localSheetId="8">'GT481'!$A$1:$L$54</definedName>
    <definedName name="_xlnm.Print_Area" localSheetId="9">'GT484'!$A$1:$L$54</definedName>
    <definedName name="_xlnm.Print_Area" localSheetId="10">'GT485'!$A$1:$L$54</definedName>
    <definedName name="_xlnm.Print_Area" localSheetId="2">'JHB'!$A$1:$L$54</definedName>
    <definedName name="_xlnm.Print_Area" localSheetId="0">'Summary'!$A$1:$L$54</definedName>
    <definedName name="_xlnm.Print_Area" localSheetId="3">'TSH'!$A$1:$L$54</definedName>
  </definedNames>
  <calcPr fullCalcOnLoad="1"/>
</workbook>
</file>

<file path=xl/sharedStrings.xml><?xml version="1.0" encoding="utf-8"?>
<sst xmlns="http://schemas.openxmlformats.org/spreadsheetml/2006/main" count="900" uniqueCount="76">
  <si>
    <t>Gauteng: City of Ekurhuleni(EKU)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</si>
  <si>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</si>
  <si>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</si>
  <si>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</si>
  <si>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</si>
  <si>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</si>
  <si>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</si>
  <si>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</si>
  <si>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</si>
  <si>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</si>
  <si>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</si>
  <si>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</si>
  <si>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</si>
  <si>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</si>
  <si>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</si>
  <si>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</si>
  <si>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</si>
  <si>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</si>
  <si>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</si>
  <si>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</si>
  <si>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</si>
  <si>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</si>
  <si>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</si>
  <si>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</si>
  <si>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</si>
  <si>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</si>
  <si>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</si>
  <si>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</si>
  <si>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</si>
  <si>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</si>
  <si>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</si>
  <si>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</si>
  <si>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</si>
  <si>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</si>
  <si>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</si>
  <si>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</si>
  <si>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</si>
  <si>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</si>
  <si>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</si>
  <si>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</si>
  <si>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</si>
  <si>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</si>
  <si>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</si>
  <si>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</si>
  <si>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</si>
  <si>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</si>
  <si>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</si>
  <si>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</si>
  <si>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</si>
  <si>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</si>
  <si>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</si>
  <si>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</si>
  <si>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</si>
  <si>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</si>
  <si>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</si>
  <si>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</si>
  <si>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</si>
  <si>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</si>
  <si>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</si>
  <si>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REVIEW - Table A6 Budgeted Financial Position for 4th Quarter ended 30 June 2017 (Figures Finalised as at 2018/05/07)</t>
  </si>
  <si>
    <t>Gauteng: City Of Tshwane(TSH) - REVIEW - Table A6 Budgeted Financial Position for 4th Quarter ended 30 June 2017 (Figures Finalised as at 2018/05/07)</t>
  </si>
  <si>
    <t>Gauteng: Emfuleni(GT421) - REVIEW - Table A6 Budgeted Financial Position for 4th Quarter ended 30 June 2017 (Figures Finalised as at 2018/05/07)</t>
  </si>
  <si>
    <t>Gauteng: Midvaal(GT422) - REVIEW - Table A6 Budgeted Financial Position for 4th Quarter ended 30 June 2017 (Figures Finalised as at 2018/05/07)</t>
  </si>
  <si>
    <t>Gauteng: Lesedi(GT423) - REVIEW - Table A6 Budgeted Financial Position for 4th Quarter ended 30 June 2017 (Figures Finalised as at 2018/05/07)</t>
  </si>
  <si>
    <t>Gauteng: Sedibeng(DC42) - REVIEW - Table A6 Budgeted Financial Position for 4th Quarter ended 30 June 2017 (Figures Finalised as at 2018/05/07)</t>
  </si>
  <si>
    <t>Gauteng: Mogale City(GT481) - REVIEW - Table A6 Budgeted Financial Position for 4th Quarter ended 30 June 2017 (Figures Finalised as at 2018/05/07)</t>
  </si>
  <si>
    <t>Gauteng: Merafong City(GT484) - REVIEW - Table A6 Budgeted Financial Position for 4th Quarter ended 30 June 2017 (Figures Finalised as at 2018/05/07)</t>
  </si>
  <si>
    <t>Gauteng: Rand West City(GT485) - REVIEW - Table A6 Budgeted Financial Position for 4th Quarter ended 30 June 2017 (Figures Finalised as at 2018/05/07)</t>
  </si>
  <si>
    <t>Gauteng: West Rand(DC48)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</si>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</sst>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6936187281</v>
      </c>
      <c r="D6" s="19">
        <v>9678564081</v>
      </c>
      <c r="E6" s="20">
        <v>12744894736</v>
      </c>
      <c r="F6" s="21">
        <v>10493185198</v>
      </c>
      <c r="G6" s="19">
        <v>9263760702</v>
      </c>
      <c r="H6" s="20">
        <v>7585946706</v>
      </c>
      <c r="I6" s="22">
        <v>9900910479</v>
      </c>
      <c r="J6" s="23">
        <v>12161973599</v>
      </c>
      <c r="K6" s="19">
        <v>14453505338</v>
      </c>
      <c r="L6" s="20">
        <v>15310649346</v>
      </c>
    </row>
    <row r="7" spans="1:12" ht="13.5">
      <c r="A7" s="24" t="s">
        <v>19</v>
      </c>
      <c r="B7" s="18" t="s">
        <v>20</v>
      </c>
      <c r="C7" s="19">
        <v>5829411068</v>
      </c>
      <c r="D7" s="19">
        <v>4135211641</v>
      </c>
      <c r="E7" s="20">
        <v>1346624186</v>
      </c>
      <c r="F7" s="21">
        <v>5993966589</v>
      </c>
      <c r="G7" s="19">
        <v>5006915831</v>
      </c>
      <c r="H7" s="20">
        <v>1968108910</v>
      </c>
      <c r="I7" s="22">
        <v>1982520160</v>
      </c>
      <c r="J7" s="23">
        <v>6366827629</v>
      </c>
      <c r="K7" s="19">
        <v>8864918705</v>
      </c>
      <c r="L7" s="20">
        <v>11977939710</v>
      </c>
    </row>
    <row r="8" spans="1:12" ht="13.5">
      <c r="A8" s="24" t="s">
        <v>21</v>
      </c>
      <c r="B8" s="18" t="s">
        <v>20</v>
      </c>
      <c r="C8" s="19">
        <v>12912893206</v>
      </c>
      <c r="D8" s="19">
        <v>12871833817</v>
      </c>
      <c r="E8" s="20">
        <v>14529418740</v>
      </c>
      <c r="F8" s="21">
        <v>14060115090</v>
      </c>
      <c r="G8" s="19">
        <v>14964333639</v>
      </c>
      <c r="H8" s="20">
        <v>18789772631</v>
      </c>
      <c r="I8" s="22">
        <v>16690802382</v>
      </c>
      <c r="J8" s="23">
        <v>16889075729</v>
      </c>
      <c r="K8" s="19">
        <v>18811135147</v>
      </c>
      <c r="L8" s="20">
        <v>20616348624</v>
      </c>
    </row>
    <row r="9" spans="1:12" ht="13.5">
      <c r="A9" s="24" t="s">
        <v>22</v>
      </c>
      <c r="B9" s="18"/>
      <c r="C9" s="19">
        <v>6472376487</v>
      </c>
      <c r="D9" s="19">
        <v>8355384554</v>
      </c>
      <c r="E9" s="20">
        <v>4505833024</v>
      </c>
      <c r="F9" s="21">
        <v>8331705234</v>
      </c>
      <c r="G9" s="19">
        <v>5076425398</v>
      </c>
      <c r="H9" s="20">
        <v>9330538476</v>
      </c>
      <c r="I9" s="22">
        <v>7277920055</v>
      </c>
      <c r="J9" s="23">
        <v>5098830445</v>
      </c>
      <c r="K9" s="19">
        <v>5164848481</v>
      </c>
      <c r="L9" s="20">
        <v>5225514326</v>
      </c>
    </row>
    <row r="10" spans="1:12" ht="13.5">
      <c r="A10" s="24" t="s">
        <v>23</v>
      </c>
      <c r="B10" s="18"/>
      <c r="C10" s="19">
        <v>354111291</v>
      </c>
      <c r="D10" s="19">
        <v>113196278</v>
      </c>
      <c r="E10" s="20">
        <v>148808274</v>
      </c>
      <c r="F10" s="25">
        <v>2971369746</v>
      </c>
      <c r="G10" s="26">
        <v>2866619320</v>
      </c>
      <c r="H10" s="27">
        <v>84216485</v>
      </c>
      <c r="I10" s="22">
        <v>127649923</v>
      </c>
      <c r="J10" s="28">
        <v>164471755</v>
      </c>
      <c r="K10" s="26">
        <v>177842979</v>
      </c>
      <c r="L10" s="27">
        <v>1041910512</v>
      </c>
    </row>
    <row r="11" spans="1:12" ht="13.5">
      <c r="A11" s="24" t="s">
        <v>24</v>
      </c>
      <c r="B11" s="18" t="s">
        <v>25</v>
      </c>
      <c r="C11" s="19">
        <v>935940995</v>
      </c>
      <c r="D11" s="19">
        <v>1248591889</v>
      </c>
      <c r="E11" s="20">
        <v>1368622091</v>
      </c>
      <c r="F11" s="21">
        <v>1188976302</v>
      </c>
      <c r="G11" s="19">
        <v>1217373064</v>
      </c>
      <c r="H11" s="20">
        <v>1468306552</v>
      </c>
      <c r="I11" s="22">
        <v>1659526078</v>
      </c>
      <c r="J11" s="23">
        <v>1322093667</v>
      </c>
      <c r="K11" s="19">
        <v>1427359155</v>
      </c>
      <c r="L11" s="20">
        <v>1540798373</v>
      </c>
    </row>
    <row r="12" spans="1:12" ht="13.5">
      <c r="A12" s="29" t="s">
        <v>26</v>
      </c>
      <c r="B12" s="30"/>
      <c r="C12" s="31">
        <f>SUM(C6:C11)</f>
        <v>33440920328</v>
      </c>
      <c r="D12" s="31">
        <f aca="true" t="shared" si="0" ref="D12:L12">SUM(D6:D11)</f>
        <v>36402782260</v>
      </c>
      <c r="E12" s="32">
        <f t="shared" si="0"/>
        <v>34644201051</v>
      </c>
      <c r="F12" s="33">
        <f t="shared" si="0"/>
        <v>43039318159</v>
      </c>
      <c r="G12" s="31">
        <f t="shared" si="0"/>
        <v>38395427954</v>
      </c>
      <c r="H12" s="32">
        <f t="shared" si="0"/>
        <v>39226889760</v>
      </c>
      <c r="I12" s="34">
        <f t="shared" si="0"/>
        <v>37639329077</v>
      </c>
      <c r="J12" s="35">
        <f t="shared" si="0"/>
        <v>42003272824</v>
      </c>
      <c r="K12" s="31">
        <f t="shared" si="0"/>
        <v>48899609805</v>
      </c>
      <c r="L12" s="32">
        <f t="shared" si="0"/>
        <v>55713160891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177501118</v>
      </c>
      <c r="D15" s="19">
        <v>114827051</v>
      </c>
      <c r="E15" s="20">
        <v>27820904</v>
      </c>
      <c r="F15" s="21">
        <v>171077819</v>
      </c>
      <c r="G15" s="19">
        <v>80597617</v>
      </c>
      <c r="H15" s="20">
        <v>59636391</v>
      </c>
      <c r="I15" s="22">
        <v>31101967</v>
      </c>
      <c r="J15" s="23">
        <v>113436879</v>
      </c>
      <c r="K15" s="19">
        <v>116761291</v>
      </c>
      <c r="L15" s="20">
        <v>120381725</v>
      </c>
    </row>
    <row r="16" spans="1:12" ht="13.5">
      <c r="A16" s="24" t="s">
        <v>29</v>
      </c>
      <c r="B16" s="18"/>
      <c r="C16" s="19">
        <v>2987687691</v>
      </c>
      <c r="D16" s="19">
        <v>5673943059</v>
      </c>
      <c r="E16" s="20">
        <v>1214942910</v>
      </c>
      <c r="F16" s="25">
        <v>3919455633</v>
      </c>
      <c r="G16" s="26">
        <v>3233197234</v>
      </c>
      <c r="H16" s="27">
        <v>2683557641</v>
      </c>
      <c r="I16" s="22">
        <v>1366585376</v>
      </c>
      <c r="J16" s="28">
        <v>6282238078</v>
      </c>
      <c r="K16" s="26">
        <v>7360241578</v>
      </c>
      <c r="L16" s="27">
        <v>8042371259</v>
      </c>
    </row>
    <row r="17" spans="1:12" ht="13.5">
      <c r="A17" s="24" t="s">
        <v>30</v>
      </c>
      <c r="B17" s="18"/>
      <c r="C17" s="19">
        <v>4122515064</v>
      </c>
      <c r="D17" s="19">
        <v>4531935885</v>
      </c>
      <c r="E17" s="20">
        <v>4475194796</v>
      </c>
      <c r="F17" s="21">
        <v>4604576198</v>
      </c>
      <c r="G17" s="19">
        <v>4558966076</v>
      </c>
      <c r="H17" s="20">
        <v>4868121799</v>
      </c>
      <c r="I17" s="22">
        <v>4744156700</v>
      </c>
      <c r="J17" s="23">
        <v>4600897322</v>
      </c>
      <c r="K17" s="19">
        <v>4736109735</v>
      </c>
      <c r="L17" s="20">
        <v>4876828221</v>
      </c>
    </row>
    <row r="18" spans="1:12" ht="13.5">
      <c r="A18" s="24" t="s">
        <v>31</v>
      </c>
      <c r="B18" s="18"/>
      <c r="C18" s="19">
        <v>76506834</v>
      </c>
      <c r="D18" s="19">
        <v>69833218</v>
      </c>
      <c r="E18" s="20">
        <v>16585</v>
      </c>
      <c r="F18" s="21">
        <v>92949436</v>
      </c>
      <c r="G18" s="19">
        <v>93104106</v>
      </c>
      <c r="H18" s="20">
        <v>30370306</v>
      </c>
      <c r="I18" s="22">
        <v>17576</v>
      </c>
      <c r="J18" s="23">
        <v>97972644</v>
      </c>
      <c r="K18" s="19">
        <v>102892851</v>
      </c>
      <c r="L18" s="20">
        <v>107661782</v>
      </c>
    </row>
    <row r="19" spans="1:12" ht="13.5">
      <c r="A19" s="24" t="s">
        <v>32</v>
      </c>
      <c r="B19" s="18" t="s">
        <v>33</v>
      </c>
      <c r="C19" s="19">
        <v>140959617723</v>
      </c>
      <c r="D19" s="19">
        <v>151881787603</v>
      </c>
      <c r="E19" s="20">
        <v>164096606925</v>
      </c>
      <c r="F19" s="21">
        <v>178784709772</v>
      </c>
      <c r="G19" s="19">
        <v>176170522488</v>
      </c>
      <c r="H19" s="20">
        <v>170808117381</v>
      </c>
      <c r="I19" s="22">
        <v>173496907067</v>
      </c>
      <c r="J19" s="23">
        <v>188561696582</v>
      </c>
      <c r="K19" s="19">
        <v>199536168677</v>
      </c>
      <c r="L19" s="20">
        <v>210065203671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15520700</v>
      </c>
      <c r="D21" s="19">
        <v>24068862</v>
      </c>
      <c r="E21" s="20">
        <v>26617123</v>
      </c>
      <c r="F21" s="21">
        <v>990141</v>
      </c>
      <c r="G21" s="19">
        <v>27257379</v>
      </c>
      <c r="H21" s="20">
        <v>27468402</v>
      </c>
      <c r="I21" s="22">
        <v>28477468</v>
      </c>
      <c r="J21" s="23">
        <v>27319593</v>
      </c>
      <c r="K21" s="19">
        <v>27378549</v>
      </c>
      <c r="L21" s="20">
        <v>27439772</v>
      </c>
    </row>
    <row r="22" spans="1:12" ht="13.5">
      <c r="A22" s="24" t="s">
        <v>36</v>
      </c>
      <c r="B22" s="18"/>
      <c r="C22" s="19">
        <v>1166796699</v>
      </c>
      <c r="D22" s="19">
        <v>1331800141</v>
      </c>
      <c r="E22" s="20">
        <v>1586093011</v>
      </c>
      <c r="F22" s="21">
        <v>1560139719</v>
      </c>
      <c r="G22" s="19">
        <v>1852743503</v>
      </c>
      <c r="H22" s="20">
        <v>1522108249</v>
      </c>
      <c r="I22" s="22">
        <v>1676575597</v>
      </c>
      <c r="J22" s="23">
        <v>1982689376</v>
      </c>
      <c r="K22" s="19">
        <v>2133135076</v>
      </c>
      <c r="L22" s="20">
        <v>2267303771</v>
      </c>
    </row>
    <row r="23" spans="1:12" ht="13.5">
      <c r="A23" s="24" t="s">
        <v>37</v>
      </c>
      <c r="B23" s="18"/>
      <c r="C23" s="19">
        <v>42676083</v>
      </c>
      <c r="D23" s="19">
        <v>508935320</v>
      </c>
      <c r="E23" s="20">
        <v>5533553192</v>
      </c>
      <c r="F23" s="25">
        <v>743491433</v>
      </c>
      <c r="G23" s="26">
        <v>607313787</v>
      </c>
      <c r="H23" s="27">
        <v>9345284080</v>
      </c>
      <c r="I23" s="21">
        <v>8646876234</v>
      </c>
      <c r="J23" s="28">
        <v>635537761</v>
      </c>
      <c r="K23" s="26">
        <v>669702780</v>
      </c>
      <c r="L23" s="27">
        <v>702817369</v>
      </c>
    </row>
    <row r="24" spans="1:12" ht="13.5">
      <c r="A24" s="29" t="s">
        <v>38</v>
      </c>
      <c r="B24" s="37"/>
      <c r="C24" s="31">
        <f>SUM(C15:C23)</f>
        <v>149548821912</v>
      </c>
      <c r="D24" s="38">
        <f aca="true" t="shared" si="1" ref="D24:L24">SUM(D15:D23)</f>
        <v>164137131139</v>
      </c>
      <c r="E24" s="39">
        <f t="shared" si="1"/>
        <v>176960845446</v>
      </c>
      <c r="F24" s="40">
        <f t="shared" si="1"/>
        <v>189877390151</v>
      </c>
      <c r="G24" s="38">
        <f t="shared" si="1"/>
        <v>186623702190</v>
      </c>
      <c r="H24" s="39">
        <f t="shared" si="1"/>
        <v>189344664249</v>
      </c>
      <c r="I24" s="41">
        <f t="shared" si="1"/>
        <v>189990697985</v>
      </c>
      <c r="J24" s="42">
        <f t="shared" si="1"/>
        <v>202301788235</v>
      </c>
      <c r="K24" s="38">
        <f t="shared" si="1"/>
        <v>214682390537</v>
      </c>
      <c r="L24" s="39">
        <f t="shared" si="1"/>
        <v>226210007570</v>
      </c>
    </row>
    <row r="25" spans="1:12" ht="13.5">
      <c r="A25" s="29" t="s">
        <v>39</v>
      </c>
      <c r="B25" s="30"/>
      <c r="C25" s="31">
        <f>+C12+C24</f>
        <v>182989742240</v>
      </c>
      <c r="D25" s="31">
        <f aca="true" t="shared" si="2" ref="D25:L25">+D12+D24</f>
        <v>200539913399</v>
      </c>
      <c r="E25" s="32">
        <f t="shared" si="2"/>
        <v>211605046497</v>
      </c>
      <c r="F25" s="33">
        <f t="shared" si="2"/>
        <v>232916708310</v>
      </c>
      <c r="G25" s="31">
        <f t="shared" si="2"/>
        <v>225019130144</v>
      </c>
      <c r="H25" s="32">
        <f t="shared" si="2"/>
        <v>228571554009</v>
      </c>
      <c r="I25" s="34">
        <f t="shared" si="2"/>
        <v>227630027062</v>
      </c>
      <c r="J25" s="35">
        <f t="shared" si="2"/>
        <v>244305061059</v>
      </c>
      <c r="K25" s="31">
        <f t="shared" si="2"/>
        <v>263582000342</v>
      </c>
      <c r="L25" s="32">
        <f t="shared" si="2"/>
        <v>281923168461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48666507</v>
      </c>
      <c r="F29" s="21">
        <v>240777000</v>
      </c>
      <c r="G29" s="19">
        <v>240777000</v>
      </c>
      <c r="H29" s="20">
        <v>110214255</v>
      </c>
      <c r="I29" s="22">
        <v>109630530</v>
      </c>
      <c r="J29" s="23">
        <v>354302722</v>
      </c>
      <c r="K29" s="19">
        <v>452564223</v>
      </c>
      <c r="L29" s="20">
        <v>559607090</v>
      </c>
    </row>
    <row r="30" spans="1:12" ht="13.5">
      <c r="A30" s="24" t="s">
        <v>43</v>
      </c>
      <c r="B30" s="18" t="s">
        <v>44</v>
      </c>
      <c r="C30" s="19">
        <v>1820097220</v>
      </c>
      <c r="D30" s="19">
        <v>2714485622</v>
      </c>
      <c r="E30" s="20">
        <v>1783567092</v>
      </c>
      <c r="F30" s="21">
        <v>4571506811</v>
      </c>
      <c r="G30" s="19">
        <v>4488232106</v>
      </c>
      <c r="H30" s="20">
        <v>1786126401</v>
      </c>
      <c r="I30" s="22">
        <v>4762428894</v>
      </c>
      <c r="J30" s="23">
        <v>1808620876</v>
      </c>
      <c r="K30" s="19">
        <v>1807614844</v>
      </c>
      <c r="L30" s="20">
        <v>4413213631</v>
      </c>
    </row>
    <row r="31" spans="1:12" ht="13.5">
      <c r="A31" s="24" t="s">
        <v>45</v>
      </c>
      <c r="B31" s="18"/>
      <c r="C31" s="19">
        <v>1167078133</v>
      </c>
      <c r="D31" s="19">
        <v>1179919824</v>
      </c>
      <c r="E31" s="20">
        <v>1261267305</v>
      </c>
      <c r="F31" s="21">
        <v>1206626568</v>
      </c>
      <c r="G31" s="19">
        <v>1275025426</v>
      </c>
      <c r="H31" s="20">
        <v>1461139711</v>
      </c>
      <c r="I31" s="22">
        <v>1403125188</v>
      </c>
      <c r="J31" s="23">
        <v>1341429223</v>
      </c>
      <c r="K31" s="19">
        <v>1409375546</v>
      </c>
      <c r="L31" s="20">
        <v>1479407978</v>
      </c>
    </row>
    <row r="32" spans="1:12" ht="13.5">
      <c r="A32" s="24" t="s">
        <v>46</v>
      </c>
      <c r="B32" s="18" t="s">
        <v>44</v>
      </c>
      <c r="C32" s="19">
        <v>25809048733</v>
      </c>
      <c r="D32" s="19">
        <v>26370261140</v>
      </c>
      <c r="E32" s="20">
        <v>31438282222</v>
      </c>
      <c r="F32" s="21">
        <v>24637407762</v>
      </c>
      <c r="G32" s="19">
        <v>29762494906</v>
      </c>
      <c r="H32" s="20">
        <v>31512085676</v>
      </c>
      <c r="I32" s="22">
        <v>34783668243</v>
      </c>
      <c r="J32" s="23">
        <v>30904705261</v>
      </c>
      <c r="K32" s="19">
        <v>31493493541</v>
      </c>
      <c r="L32" s="20">
        <v>31507588898</v>
      </c>
    </row>
    <row r="33" spans="1:12" ht="13.5">
      <c r="A33" s="24" t="s">
        <v>47</v>
      </c>
      <c r="B33" s="18"/>
      <c r="C33" s="19">
        <v>480054697</v>
      </c>
      <c r="D33" s="19">
        <v>496506619</v>
      </c>
      <c r="E33" s="20">
        <v>747778184</v>
      </c>
      <c r="F33" s="21">
        <v>787454557</v>
      </c>
      <c r="G33" s="19">
        <v>786630195</v>
      </c>
      <c r="H33" s="20">
        <v>763305370</v>
      </c>
      <c r="I33" s="22">
        <v>866652421</v>
      </c>
      <c r="J33" s="23">
        <v>754251639</v>
      </c>
      <c r="K33" s="19">
        <v>840054909</v>
      </c>
      <c r="L33" s="20">
        <v>925413906</v>
      </c>
    </row>
    <row r="34" spans="1:12" ht="13.5">
      <c r="A34" s="29" t="s">
        <v>48</v>
      </c>
      <c r="B34" s="30"/>
      <c r="C34" s="31">
        <f>SUM(C29:C33)</f>
        <v>29276278783</v>
      </c>
      <c r="D34" s="31">
        <f aca="true" t="shared" si="3" ref="D34:L34">SUM(D29:D33)</f>
        <v>30761173205</v>
      </c>
      <c r="E34" s="32">
        <f t="shared" si="3"/>
        <v>35279561310</v>
      </c>
      <c r="F34" s="33">
        <f t="shared" si="3"/>
        <v>31443772698</v>
      </c>
      <c r="G34" s="31">
        <f t="shared" si="3"/>
        <v>36553159633</v>
      </c>
      <c r="H34" s="32">
        <f t="shared" si="3"/>
        <v>35632871413</v>
      </c>
      <c r="I34" s="34">
        <f t="shared" si="3"/>
        <v>41925505276</v>
      </c>
      <c r="J34" s="35">
        <f t="shared" si="3"/>
        <v>35163309721</v>
      </c>
      <c r="K34" s="31">
        <f t="shared" si="3"/>
        <v>36003103063</v>
      </c>
      <c r="L34" s="32">
        <f t="shared" si="3"/>
        <v>38885231503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26786995429</v>
      </c>
      <c r="D37" s="19">
        <v>30194414871</v>
      </c>
      <c r="E37" s="20">
        <v>40349633242</v>
      </c>
      <c r="F37" s="21">
        <v>35396976097</v>
      </c>
      <c r="G37" s="19">
        <v>34525208486</v>
      </c>
      <c r="H37" s="20">
        <v>35873912714</v>
      </c>
      <c r="I37" s="22">
        <v>39414488789</v>
      </c>
      <c r="J37" s="23">
        <v>40801794179</v>
      </c>
      <c r="K37" s="19">
        <v>46592077704</v>
      </c>
      <c r="L37" s="20">
        <v>52603026754</v>
      </c>
    </row>
    <row r="38" spans="1:12" ht="13.5">
      <c r="A38" s="24" t="s">
        <v>47</v>
      </c>
      <c r="B38" s="18"/>
      <c r="C38" s="19">
        <v>11313211996</v>
      </c>
      <c r="D38" s="19">
        <v>17240779292</v>
      </c>
      <c r="E38" s="20">
        <v>8183375597</v>
      </c>
      <c r="F38" s="21">
        <v>18796453316</v>
      </c>
      <c r="G38" s="19">
        <v>14520064033</v>
      </c>
      <c r="H38" s="20">
        <v>14899383381</v>
      </c>
      <c r="I38" s="22">
        <v>9077421386</v>
      </c>
      <c r="J38" s="23">
        <v>15303262604</v>
      </c>
      <c r="K38" s="19">
        <v>16308113380</v>
      </c>
      <c r="L38" s="20">
        <v>17354272996</v>
      </c>
    </row>
    <row r="39" spans="1:12" ht="13.5">
      <c r="A39" s="29" t="s">
        <v>50</v>
      </c>
      <c r="B39" s="37"/>
      <c r="C39" s="31">
        <f>SUM(C37:C38)</f>
        <v>38100207425</v>
      </c>
      <c r="D39" s="38">
        <f aca="true" t="shared" si="4" ref="D39:L39">SUM(D37:D38)</f>
        <v>47435194163</v>
      </c>
      <c r="E39" s="39">
        <f t="shared" si="4"/>
        <v>48533008839</v>
      </c>
      <c r="F39" s="40">
        <f t="shared" si="4"/>
        <v>54193429413</v>
      </c>
      <c r="G39" s="38">
        <f t="shared" si="4"/>
        <v>49045272519</v>
      </c>
      <c r="H39" s="39">
        <f t="shared" si="4"/>
        <v>50773296095</v>
      </c>
      <c r="I39" s="40">
        <f t="shared" si="4"/>
        <v>48491910175</v>
      </c>
      <c r="J39" s="42">
        <f t="shared" si="4"/>
        <v>56105056783</v>
      </c>
      <c r="K39" s="38">
        <f t="shared" si="4"/>
        <v>62900191084</v>
      </c>
      <c r="L39" s="39">
        <f t="shared" si="4"/>
        <v>69957299750</v>
      </c>
    </row>
    <row r="40" spans="1:12" ht="13.5">
      <c r="A40" s="29" t="s">
        <v>51</v>
      </c>
      <c r="B40" s="30"/>
      <c r="C40" s="31">
        <f>+C34+C39</f>
        <v>67376486208</v>
      </c>
      <c r="D40" s="31">
        <f aca="true" t="shared" si="5" ref="D40:L40">+D34+D39</f>
        <v>78196367368</v>
      </c>
      <c r="E40" s="32">
        <f t="shared" si="5"/>
        <v>83812570149</v>
      </c>
      <c r="F40" s="33">
        <f t="shared" si="5"/>
        <v>85637202111</v>
      </c>
      <c r="G40" s="31">
        <f t="shared" si="5"/>
        <v>85598432152</v>
      </c>
      <c r="H40" s="32">
        <f t="shared" si="5"/>
        <v>86406167508</v>
      </c>
      <c r="I40" s="34">
        <f t="shared" si="5"/>
        <v>90417415451</v>
      </c>
      <c r="J40" s="35">
        <f t="shared" si="5"/>
        <v>91268366504</v>
      </c>
      <c r="K40" s="31">
        <f t="shared" si="5"/>
        <v>98903294147</v>
      </c>
      <c r="L40" s="32">
        <f t="shared" si="5"/>
        <v>108842531253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115613256032</v>
      </c>
      <c r="D42" s="46">
        <f aca="true" t="shared" si="6" ref="D42:L42">+D25-D40</f>
        <v>122343546031</v>
      </c>
      <c r="E42" s="47">
        <f t="shared" si="6"/>
        <v>127792476348</v>
      </c>
      <c r="F42" s="48">
        <f t="shared" si="6"/>
        <v>147279506199</v>
      </c>
      <c r="G42" s="46">
        <f t="shared" si="6"/>
        <v>139420697992</v>
      </c>
      <c r="H42" s="47">
        <f t="shared" si="6"/>
        <v>142165386501</v>
      </c>
      <c r="I42" s="49">
        <f t="shared" si="6"/>
        <v>137212611611</v>
      </c>
      <c r="J42" s="50">
        <f t="shared" si="6"/>
        <v>153036694555</v>
      </c>
      <c r="K42" s="46">
        <f t="shared" si="6"/>
        <v>164678706195</v>
      </c>
      <c r="L42" s="47">
        <f t="shared" si="6"/>
        <v>173080637208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115386756746</v>
      </c>
      <c r="D45" s="19">
        <v>122073683215</v>
      </c>
      <c r="E45" s="20">
        <v>124781092896</v>
      </c>
      <c r="F45" s="21">
        <v>145792895248</v>
      </c>
      <c r="G45" s="19">
        <v>139115745215</v>
      </c>
      <c r="H45" s="20">
        <v>139536424207</v>
      </c>
      <c r="I45" s="22">
        <v>134325444051</v>
      </c>
      <c r="J45" s="23">
        <v>152631270206</v>
      </c>
      <c r="K45" s="19">
        <v>164276008805</v>
      </c>
      <c r="L45" s="20">
        <v>172684708765</v>
      </c>
    </row>
    <row r="46" spans="1:12" ht="13.5">
      <c r="A46" s="24" t="s">
        <v>56</v>
      </c>
      <c r="B46" s="18" t="s">
        <v>44</v>
      </c>
      <c r="C46" s="19">
        <v>226499286</v>
      </c>
      <c r="D46" s="19">
        <v>269862816</v>
      </c>
      <c r="E46" s="20">
        <v>3011383452</v>
      </c>
      <c r="F46" s="21">
        <v>1467417097</v>
      </c>
      <c r="G46" s="19">
        <v>290373775</v>
      </c>
      <c r="H46" s="20">
        <v>2628962293</v>
      </c>
      <c r="I46" s="22">
        <v>2887167560</v>
      </c>
      <c r="J46" s="23">
        <v>405424347</v>
      </c>
      <c r="K46" s="19">
        <v>402697390</v>
      </c>
      <c r="L46" s="20">
        <v>395928445</v>
      </c>
    </row>
    <row r="47" spans="1:12" ht="13.5">
      <c r="A47" s="24" t="s">
        <v>57</v>
      </c>
      <c r="B47" s="18"/>
      <c r="C47" s="19"/>
      <c r="D47" s="19"/>
      <c r="E47" s="20"/>
      <c r="F47" s="21">
        <v>19193853</v>
      </c>
      <c r="G47" s="19">
        <v>14579000</v>
      </c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115613256032</v>
      </c>
      <c r="D48" s="53">
        <f aca="true" t="shared" si="7" ref="D48:L48">SUM(D45:D47)</f>
        <v>122343546031</v>
      </c>
      <c r="E48" s="54">
        <f t="shared" si="7"/>
        <v>127792476348</v>
      </c>
      <c r="F48" s="55">
        <f t="shared" si="7"/>
        <v>147279506198</v>
      </c>
      <c r="G48" s="53">
        <f t="shared" si="7"/>
        <v>139420697990</v>
      </c>
      <c r="H48" s="54">
        <f t="shared" si="7"/>
        <v>142165386500</v>
      </c>
      <c r="I48" s="56">
        <f t="shared" si="7"/>
        <v>137212611611</v>
      </c>
      <c r="J48" s="57">
        <f t="shared" si="7"/>
        <v>153036694553</v>
      </c>
      <c r="K48" s="53">
        <f t="shared" si="7"/>
        <v>164678706195</v>
      </c>
      <c r="L48" s="54">
        <f t="shared" si="7"/>
        <v>173080637210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85947955</v>
      </c>
      <c r="E6" s="20">
        <v>84789166</v>
      </c>
      <c r="F6" s="21"/>
      <c r="G6" s="19"/>
      <c r="H6" s="20">
        <v>44267585</v>
      </c>
      <c r="I6" s="22">
        <v>206443600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203945783</v>
      </c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188669416</v>
      </c>
      <c r="D8" s="19">
        <v>157998381</v>
      </c>
      <c r="E8" s="20">
        <v>188357397</v>
      </c>
      <c r="F8" s="21">
        <v>219916000</v>
      </c>
      <c r="G8" s="19">
        <v>219916000</v>
      </c>
      <c r="H8" s="20">
        <v>130018469</v>
      </c>
      <c r="I8" s="22">
        <v>197499456</v>
      </c>
      <c r="J8" s="23">
        <v>242493131</v>
      </c>
      <c r="K8" s="19">
        <v>242493131</v>
      </c>
      <c r="L8" s="20">
        <v>242493131</v>
      </c>
    </row>
    <row r="9" spans="1:12" ht="13.5">
      <c r="A9" s="24" t="s">
        <v>22</v>
      </c>
      <c r="B9" s="18"/>
      <c r="C9" s="19">
        <v>69752102</v>
      </c>
      <c r="D9" s="19">
        <v>87972518</v>
      </c>
      <c r="E9" s="20">
        <v>2013377</v>
      </c>
      <c r="F9" s="21">
        <v>45467000</v>
      </c>
      <c r="G9" s="19">
        <v>45467000</v>
      </c>
      <c r="H9" s="20">
        <v>92835093</v>
      </c>
      <c r="I9" s="22">
        <v>4280794</v>
      </c>
      <c r="J9" s="23">
        <v>27809369</v>
      </c>
      <c r="K9" s="19">
        <v>27809108</v>
      </c>
      <c r="L9" s="20">
        <v>27809108</v>
      </c>
    </row>
    <row r="10" spans="1:12" ht="13.5">
      <c r="A10" s="24" t="s">
        <v>23</v>
      </c>
      <c r="B10" s="18"/>
      <c r="C10" s="19"/>
      <c r="D10" s="19">
        <v>1816</v>
      </c>
      <c r="E10" s="20">
        <v>27809108</v>
      </c>
      <c r="F10" s="25"/>
      <c r="G10" s="26"/>
      <c r="H10" s="27"/>
      <c r="I10" s="22">
        <v>35208722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22636945</v>
      </c>
      <c r="D11" s="19">
        <v>23780603</v>
      </c>
      <c r="E11" s="20">
        <v>30848787</v>
      </c>
      <c r="F11" s="21">
        <v>23361000</v>
      </c>
      <c r="G11" s="19">
        <v>23361000</v>
      </c>
      <c r="H11" s="20">
        <v>29791476</v>
      </c>
      <c r="I11" s="22">
        <v>25179710</v>
      </c>
      <c r="J11" s="23">
        <v>30848787</v>
      </c>
      <c r="K11" s="19">
        <v>30848787</v>
      </c>
      <c r="L11" s="20">
        <v>30848787</v>
      </c>
    </row>
    <row r="12" spans="1:12" ht="13.5">
      <c r="A12" s="29" t="s">
        <v>26</v>
      </c>
      <c r="B12" s="30"/>
      <c r="C12" s="31">
        <f>SUM(C6:C11)</f>
        <v>485004246</v>
      </c>
      <c r="D12" s="31">
        <f aca="true" t="shared" si="0" ref="D12:L12">SUM(D6:D11)</f>
        <v>355701273</v>
      </c>
      <c r="E12" s="32">
        <f t="shared" si="0"/>
        <v>333817835</v>
      </c>
      <c r="F12" s="33">
        <f t="shared" si="0"/>
        <v>288744000</v>
      </c>
      <c r="G12" s="31">
        <f t="shared" si="0"/>
        <v>288744000</v>
      </c>
      <c r="H12" s="32">
        <f t="shared" si="0"/>
        <v>296912623</v>
      </c>
      <c r="I12" s="34">
        <f t="shared" si="0"/>
        <v>468612282</v>
      </c>
      <c r="J12" s="35">
        <f t="shared" si="0"/>
        <v>301151287</v>
      </c>
      <c r="K12" s="31">
        <f t="shared" si="0"/>
        <v>301151026</v>
      </c>
      <c r="L12" s="32">
        <f t="shared" si="0"/>
        <v>301151026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4861</v>
      </c>
      <c r="D15" s="19">
        <v>1523</v>
      </c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10697615</v>
      </c>
      <c r="D16" s="19">
        <v>11271568</v>
      </c>
      <c r="E16" s="20">
        <v>4171083</v>
      </c>
      <c r="F16" s="25"/>
      <c r="G16" s="26"/>
      <c r="H16" s="27">
        <v>199758478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2912112503</v>
      </c>
      <c r="D19" s="19">
        <v>2982274617</v>
      </c>
      <c r="E19" s="20">
        <v>3022833504</v>
      </c>
      <c r="F19" s="21">
        <v>3129820000</v>
      </c>
      <c r="G19" s="19">
        <v>3129820000</v>
      </c>
      <c r="H19" s="20">
        <v>2996550762</v>
      </c>
      <c r="I19" s="22">
        <v>3020210698</v>
      </c>
      <c r="J19" s="23">
        <v>3083681778</v>
      </c>
      <c r="K19" s="19">
        <v>3092678005</v>
      </c>
      <c r="L19" s="20">
        <v>3124583816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2502804</v>
      </c>
      <c r="D22" s="19">
        <v>3180190</v>
      </c>
      <c r="E22" s="20">
        <v>2774902</v>
      </c>
      <c r="F22" s="21">
        <v>3078000</v>
      </c>
      <c r="G22" s="19">
        <v>3078000</v>
      </c>
      <c r="H22" s="20"/>
      <c r="I22" s="22">
        <v>2307612</v>
      </c>
      <c r="J22" s="23">
        <v>2774902</v>
      </c>
      <c r="K22" s="19">
        <v>2774902</v>
      </c>
      <c r="L22" s="20">
        <v>2774902</v>
      </c>
    </row>
    <row r="23" spans="1:12" ht="13.5">
      <c r="A23" s="24" t="s">
        <v>37</v>
      </c>
      <c r="B23" s="18"/>
      <c r="C23" s="19">
        <v>198084</v>
      </c>
      <c r="D23" s="19">
        <v>198084</v>
      </c>
      <c r="E23" s="20">
        <v>197084</v>
      </c>
      <c r="F23" s="25"/>
      <c r="G23" s="26"/>
      <c r="H23" s="27"/>
      <c r="I23" s="21">
        <v>197084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2925515867</v>
      </c>
      <c r="D24" s="38">
        <f aca="true" t="shared" si="1" ref="D24:L24">SUM(D15:D23)</f>
        <v>2996925982</v>
      </c>
      <c r="E24" s="39">
        <f t="shared" si="1"/>
        <v>3029976573</v>
      </c>
      <c r="F24" s="40">
        <f t="shared" si="1"/>
        <v>3132898000</v>
      </c>
      <c r="G24" s="38">
        <f t="shared" si="1"/>
        <v>3132898000</v>
      </c>
      <c r="H24" s="39">
        <f t="shared" si="1"/>
        <v>3196309240</v>
      </c>
      <c r="I24" s="41">
        <f t="shared" si="1"/>
        <v>3022715394</v>
      </c>
      <c r="J24" s="42">
        <f t="shared" si="1"/>
        <v>3086456680</v>
      </c>
      <c r="K24" s="38">
        <f t="shared" si="1"/>
        <v>3095452907</v>
      </c>
      <c r="L24" s="39">
        <f t="shared" si="1"/>
        <v>3127358718</v>
      </c>
    </row>
    <row r="25" spans="1:12" ht="13.5">
      <c r="A25" s="29" t="s">
        <v>39</v>
      </c>
      <c r="B25" s="30"/>
      <c r="C25" s="31">
        <f>+C12+C24</f>
        <v>3410520113</v>
      </c>
      <c r="D25" s="31">
        <f aca="true" t="shared" si="2" ref="D25:L25">+D12+D24</f>
        <v>3352627255</v>
      </c>
      <c r="E25" s="32">
        <f t="shared" si="2"/>
        <v>3363794408</v>
      </c>
      <c r="F25" s="33">
        <f t="shared" si="2"/>
        <v>3421642000</v>
      </c>
      <c r="G25" s="31">
        <f t="shared" si="2"/>
        <v>3421642000</v>
      </c>
      <c r="H25" s="32">
        <f t="shared" si="2"/>
        <v>3493221863</v>
      </c>
      <c r="I25" s="34">
        <f t="shared" si="2"/>
        <v>3491327676</v>
      </c>
      <c r="J25" s="35">
        <f t="shared" si="2"/>
        <v>3387607967</v>
      </c>
      <c r="K25" s="31">
        <f t="shared" si="2"/>
        <v>3396603933</v>
      </c>
      <c r="L25" s="32">
        <f t="shared" si="2"/>
        <v>3428509744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>
        <v>240777000</v>
      </c>
      <c r="G29" s="19">
        <v>240777000</v>
      </c>
      <c r="H29" s="20"/>
      <c r="I29" s="22"/>
      <c r="J29" s="23">
        <v>353697690</v>
      </c>
      <c r="K29" s="19">
        <v>427739536</v>
      </c>
      <c r="L29" s="20">
        <v>501678741</v>
      </c>
    </row>
    <row r="30" spans="1:12" ht="13.5">
      <c r="A30" s="24" t="s">
        <v>43</v>
      </c>
      <c r="B30" s="18" t="s">
        <v>44</v>
      </c>
      <c r="C30" s="19">
        <v>9602403</v>
      </c>
      <c r="D30" s="19">
        <v>11644756</v>
      </c>
      <c r="E30" s="20">
        <v>5464336</v>
      </c>
      <c r="F30" s="21">
        <v>8654000</v>
      </c>
      <c r="G30" s="19">
        <v>8654000</v>
      </c>
      <c r="H30" s="20"/>
      <c r="I30" s="22">
        <v>5987395</v>
      </c>
      <c r="J30" s="23">
        <v>5464336</v>
      </c>
      <c r="K30" s="19">
        <v>5464336</v>
      </c>
      <c r="L30" s="20">
        <v>5464336</v>
      </c>
    </row>
    <row r="31" spans="1:12" ht="13.5">
      <c r="A31" s="24" t="s">
        <v>45</v>
      </c>
      <c r="B31" s="18"/>
      <c r="C31" s="19">
        <v>11328925</v>
      </c>
      <c r="D31" s="19">
        <v>12484996</v>
      </c>
      <c r="E31" s="20">
        <v>12686551</v>
      </c>
      <c r="F31" s="21">
        <v>13191000</v>
      </c>
      <c r="G31" s="19">
        <v>13191000</v>
      </c>
      <c r="H31" s="20">
        <v>14065704</v>
      </c>
      <c r="I31" s="22">
        <v>13664460</v>
      </c>
      <c r="J31" s="23">
        <v>12686551</v>
      </c>
      <c r="K31" s="19">
        <v>12686551</v>
      </c>
      <c r="L31" s="20">
        <v>12686551</v>
      </c>
    </row>
    <row r="32" spans="1:12" ht="13.5">
      <c r="A32" s="24" t="s">
        <v>46</v>
      </c>
      <c r="B32" s="18" t="s">
        <v>44</v>
      </c>
      <c r="C32" s="19">
        <v>331449211</v>
      </c>
      <c r="D32" s="19">
        <v>348370232</v>
      </c>
      <c r="E32" s="20">
        <v>374802849</v>
      </c>
      <c r="F32" s="21">
        <v>224717000</v>
      </c>
      <c r="G32" s="19">
        <v>224717000</v>
      </c>
      <c r="H32" s="20">
        <v>538117829</v>
      </c>
      <c r="I32" s="22">
        <v>591369586</v>
      </c>
      <c r="J32" s="23">
        <v>89169000</v>
      </c>
      <c r="K32" s="19">
        <v>89169032</v>
      </c>
      <c r="L32" s="20">
        <v>89169326</v>
      </c>
    </row>
    <row r="33" spans="1:12" ht="13.5">
      <c r="A33" s="24" t="s">
        <v>47</v>
      </c>
      <c r="B33" s="18"/>
      <c r="C33" s="19">
        <v>22447414</v>
      </c>
      <c r="D33" s="19">
        <v>28209603</v>
      </c>
      <c r="E33" s="20">
        <v>29776668</v>
      </c>
      <c r="F33" s="21">
        <v>26629000</v>
      </c>
      <c r="G33" s="19">
        <v>26629000</v>
      </c>
      <c r="H33" s="20">
        <v>29231850</v>
      </c>
      <c r="I33" s="22">
        <v>31241548</v>
      </c>
      <c r="J33" s="23">
        <v>23386618</v>
      </c>
      <c r="K33" s="19">
        <v>23386618</v>
      </c>
      <c r="L33" s="20">
        <v>23386617</v>
      </c>
    </row>
    <row r="34" spans="1:12" ht="13.5">
      <c r="A34" s="29" t="s">
        <v>48</v>
      </c>
      <c r="B34" s="30"/>
      <c r="C34" s="31">
        <f>SUM(C29:C33)</f>
        <v>374827953</v>
      </c>
      <c r="D34" s="31">
        <f aca="true" t="shared" si="3" ref="D34:L34">SUM(D29:D33)</f>
        <v>400709587</v>
      </c>
      <c r="E34" s="32">
        <f t="shared" si="3"/>
        <v>422730404</v>
      </c>
      <c r="F34" s="33">
        <f t="shared" si="3"/>
        <v>513968000</v>
      </c>
      <c r="G34" s="31">
        <f t="shared" si="3"/>
        <v>513968000</v>
      </c>
      <c r="H34" s="32">
        <f t="shared" si="3"/>
        <v>581415383</v>
      </c>
      <c r="I34" s="34">
        <f t="shared" si="3"/>
        <v>642262989</v>
      </c>
      <c r="J34" s="35">
        <f t="shared" si="3"/>
        <v>484404195</v>
      </c>
      <c r="K34" s="31">
        <f t="shared" si="3"/>
        <v>558446073</v>
      </c>
      <c r="L34" s="32">
        <f t="shared" si="3"/>
        <v>632385571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38686402</v>
      </c>
      <c r="D37" s="19">
        <v>48049496</v>
      </c>
      <c r="E37" s="20">
        <v>99509904</v>
      </c>
      <c r="F37" s="21">
        <v>66830000</v>
      </c>
      <c r="G37" s="19">
        <v>66830000</v>
      </c>
      <c r="H37" s="20">
        <v>69632046</v>
      </c>
      <c r="I37" s="22">
        <v>64074082</v>
      </c>
      <c r="J37" s="23">
        <v>63990443</v>
      </c>
      <c r="K37" s="19">
        <v>59102912</v>
      </c>
      <c r="L37" s="20">
        <v>54215381</v>
      </c>
    </row>
    <row r="38" spans="1:12" ht="13.5">
      <c r="A38" s="24" t="s">
        <v>47</v>
      </c>
      <c r="B38" s="18"/>
      <c r="C38" s="19">
        <v>135924573</v>
      </c>
      <c r="D38" s="19">
        <v>202597648</v>
      </c>
      <c r="E38" s="20">
        <v>118689302</v>
      </c>
      <c r="F38" s="21">
        <v>169437000</v>
      </c>
      <c r="G38" s="19">
        <v>169437000</v>
      </c>
      <c r="H38" s="20">
        <v>149866049</v>
      </c>
      <c r="I38" s="22">
        <v>147148683</v>
      </c>
      <c r="J38" s="23">
        <v>125934613</v>
      </c>
      <c r="K38" s="19">
        <v>125934613</v>
      </c>
      <c r="L38" s="20">
        <v>125934613</v>
      </c>
    </row>
    <row r="39" spans="1:12" ht="13.5">
      <c r="A39" s="29" t="s">
        <v>50</v>
      </c>
      <c r="B39" s="37"/>
      <c r="C39" s="31">
        <f>SUM(C37:C38)</f>
        <v>174610975</v>
      </c>
      <c r="D39" s="38">
        <f aca="true" t="shared" si="4" ref="D39:L39">SUM(D37:D38)</f>
        <v>250647144</v>
      </c>
      <c r="E39" s="39">
        <f t="shared" si="4"/>
        <v>218199206</v>
      </c>
      <c r="F39" s="40">
        <f t="shared" si="4"/>
        <v>236267000</v>
      </c>
      <c r="G39" s="38">
        <f t="shared" si="4"/>
        <v>236267000</v>
      </c>
      <c r="H39" s="39">
        <f t="shared" si="4"/>
        <v>219498095</v>
      </c>
      <c r="I39" s="40">
        <f t="shared" si="4"/>
        <v>211222765</v>
      </c>
      <c r="J39" s="42">
        <f t="shared" si="4"/>
        <v>189925056</v>
      </c>
      <c r="K39" s="38">
        <f t="shared" si="4"/>
        <v>185037525</v>
      </c>
      <c r="L39" s="39">
        <f t="shared" si="4"/>
        <v>180149994</v>
      </c>
    </row>
    <row r="40" spans="1:12" ht="13.5">
      <c r="A40" s="29" t="s">
        <v>51</v>
      </c>
      <c r="B40" s="30"/>
      <c r="C40" s="31">
        <f>+C34+C39</f>
        <v>549438928</v>
      </c>
      <c r="D40" s="31">
        <f aca="true" t="shared" si="5" ref="D40:L40">+D34+D39</f>
        <v>651356731</v>
      </c>
      <c r="E40" s="32">
        <f t="shared" si="5"/>
        <v>640929610</v>
      </c>
      <c r="F40" s="33">
        <f t="shared" si="5"/>
        <v>750235000</v>
      </c>
      <c r="G40" s="31">
        <f t="shared" si="5"/>
        <v>750235000</v>
      </c>
      <c r="H40" s="32">
        <f t="shared" si="5"/>
        <v>800913478</v>
      </c>
      <c r="I40" s="34">
        <f t="shared" si="5"/>
        <v>853485754</v>
      </c>
      <c r="J40" s="35">
        <f t="shared" si="5"/>
        <v>674329251</v>
      </c>
      <c r="K40" s="31">
        <f t="shared" si="5"/>
        <v>743483598</v>
      </c>
      <c r="L40" s="32">
        <f t="shared" si="5"/>
        <v>812535565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2861081185</v>
      </c>
      <c r="D42" s="46">
        <f aca="true" t="shared" si="6" ref="D42:L42">+D25-D40</f>
        <v>2701270524</v>
      </c>
      <c r="E42" s="47">
        <f t="shared" si="6"/>
        <v>2722864798</v>
      </c>
      <c r="F42" s="48">
        <f t="shared" si="6"/>
        <v>2671407000</v>
      </c>
      <c r="G42" s="46">
        <f t="shared" si="6"/>
        <v>2671407000</v>
      </c>
      <c r="H42" s="47">
        <f t="shared" si="6"/>
        <v>2692308385</v>
      </c>
      <c r="I42" s="49">
        <f t="shared" si="6"/>
        <v>2637841922</v>
      </c>
      <c r="J42" s="50">
        <f t="shared" si="6"/>
        <v>2713278716</v>
      </c>
      <c r="K42" s="46">
        <f t="shared" si="6"/>
        <v>2653120335</v>
      </c>
      <c r="L42" s="47">
        <f t="shared" si="6"/>
        <v>2615974179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2861081185</v>
      </c>
      <c r="D45" s="19">
        <v>2701270524</v>
      </c>
      <c r="E45" s="20"/>
      <c r="F45" s="21">
        <v>2671407000</v>
      </c>
      <c r="G45" s="19">
        <v>2671407000</v>
      </c>
      <c r="H45" s="20">
        <v>347939074</v>
      </c>
      <c r="I45" s="22"/>
      <c r="J45" s="23">
        <v>2713278716</v>
      </c>
      <c r="K45" s="19">
        <v>2653120335</v>
      </c>
      <c r="L45" s="20">
        <v>2615974179</v>
      </c>
    </row>
    <row r="46" spans="1:12" ht="13.5">
      <c r="A46" s="24" t="s">
        <v>56</v>
      </c>
      <c r="B46" s="18" t="s">
        <v>44</v>
      </c>
      <c r="C46" s="19"/>
      <c r="D46" s="19"/>
      <c r="E46" s="20">
        <v>2722864798</v>
      </c>
      <c r="F46" s="21"/>
      <c r="G46" s="19"/>
      <c r="H46" s="20">
        <v>2344369312</v>
      </c>
      <c r="I46" s="22">
        <v>2637841922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2861081185</v>
      </c>
      <c r="D48" s="53">
        <f aca="true" t="shared" si="7" ref="D48:L48">SUM(D45:D47)</f>
        <v>2701270524</v>
      </c>
      <c r="E48" s="54">
        <f t="shared" si="7"/>
        <v>2722864798</v>
      </c>
      <c r="F48" s="55">
        <f t="shared" si="7"/>
        <v>2671407000</v>
      </c>
      <c r="G48" s="53">
        <f t="shared" si="7"/>
        <v>2671407000</v>
      </c>
      <c r="H48" s="54">
        <f t="shared" si="7"/>
        <v>2692308386</v>
      </c>
      <c r="I48" s="56">
        <f t="shared" si="7"/>
        <v>2637841922</v>
      </c>
      <c r="J48" s="57">
        <f t="shared" si="7"/>
        <v>2713278716</v>
      </c>
      <c r="K48" s="53">
        <f t="shared" si="7"/>
        <v>2653120335</v>
      </c>
      <c r="L48" s="54">
        <f t="shared" si="7"/>
        <v>2615974179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13488052</v>
      </c>
      <c r="G6" s="19">
        <v>13488052</v>
      </c>
      <c r="H6" s="20">
        <v>127270890</v>
      </c>
      <c r="I6" s="22">
        <v>127942966</v>
      </c>
      <c r="J6" s="23">
        <v>59959827</v>
      </c>
      <c r="K6" s="19">
        <v>63557417</v>
      </c>
      <c r="L6" s="20">
        <v>67370862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96648901</v>
      </c>
      <c r="G8" s="19">
        <v>96648901</v>
      </c>
      <c r="H8" s="20">
        <v>117931195</v>
      </c>
      <c r="I8" s="22">
        <v>185196279</v>
      </c>
      <c r="J8" s="23">
        <v>459348788</v>
      </c>
      <c r="K8" s="19">
        <v>506265286</v>
      </c>
      <c r="L8" s="20">
        <v>555996774</v>
      </c>
    </row>
    <row r="9" spans="1:12" ht="13.5">
      <c r="A9" s="24" t="s">
        <v>22</v>
      </c>
      <c r="B9" s="18"/>
      <c r="C9" s="19"/>
      <c r="D9" s="19"/>
      <c r="E9" s="20"/>
      <c r="F9" s="21">
        <v>41033682</v>
      </c>
      <c r="G9" s="19">
        <v>41033682</v>
      </c>
      <c r="H9" s="20">
        <v>227671</v>
      </c>
      <c r="I9" s="22">
        <v>27730990</v>
      </c>
      <c r="J9" s="23">
        <v>84660274</v>
      </c>
      <c r="K9" s="19">
        <v>89739890</v>
      </c>
      <c r="L9" s="20">
        <v>95124283</v>
      </c>
    </row>
    <row r="10" spans="1:12" ht="13.5">
      <c r="A10" s="24" t="s">
        <v>23</v>
      </c>
      <c r="B10" s="18"/>
      <c r="C10" s="19"/>
      <c r="D10" s="19"/>
      <c r="E10" s="20"/>
      <c r="F10" s="25">
        <v>1770620</v>
      </c>
      <c r="G10" s="26">
        <v>1770620</v>
      </c>
      <c r="H10" s="27">
        <v>9734890</v>
      </c>
      <c r="I10" s="22">
        <v>1435985</v>
      </c>
      <c r="J10" s="28">
        <v>1122631</v>
      </c>
      <c r="K10" s="26">
        <v>1189989</v>
      </c>
      <c r="L10" s="27">
        <v>1261388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5964488</v>
      </c>
      <c r="G11" s="19">
        <v>5964488</v>
      </c>
      <c r="H11" s="20">
        <v>3936575</v>
      </c>
      <c r="I11" s="22">
        <v>3846939</v>
      </c>
      <c r="J11" s="23">
        <v>4805957</v>
      </c>
      <c r="K11" s="19">
        <v>5094314</v>
      </c>
      <c r="L11" s="20">
        <v>5399973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158905743</v>
      </c>
      <c r="G12" s="31">
        <f t="shared" si="0"/>
        <v>158905743</v>
      </c>
      <c r="H12" s="32">
        <f t="shared" si="0"/>
        <v>259101221</v>
      </c>
      <c r="I12" s="34">
        <f t="shared" si="0"/>
        <v>346153159</v>
      </c>
      <c r="J12" s="35">
        <f t="shared" si="0"/>
        <v>609897477</v>
      </c>
      <c r="K12" s="31">
        <f t="shared" si="0"/>
        <v>665846896</v>
      </c>
      <c r="L12" s="32">
        <f t="shared" si="0"/>
        <v>725153280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>
        <v>2063097</v>
      </c>
      <c r="G15" s="19">
        <v>2063097</v>
      </c>
      <c r="H15" s="20">
        <v>11795461</v>
      </c>
      <c r="I15" s="22">
        <v>1261276</v>
      </c>
      <c r="J15" s="23">
        <v>2259892</v>
      </c>
      <c r="K15" s="19">
        <v>2259892</v>
      </c>
      <c r="L15" s="20">
        <v>2259892</v>
      </c>
    </row>
    <row r="16" spans="1:12" ht="13.5">
      <c r="A16" s="24" t="s">
        <v>29</v>
      </c>
      <c r="B16" s="18"/>
      <c r="C16" s="19"/>
      <c r="D16" s="19"/>
      <c r="E16" s="20"/>
      <c r="F16" s="25">
        <v>14200218</v>
      </c>
      <c r="G16" s="26">
        <v>14200218</v>
      </c>
      <c r="H16" s="27">
        <v>12163839</v>
      </c>
      <c r="I16" s="22">
        <v>12231316</v>
      </c>
      <c r="J16" s="28">
        <v>12138945</v>
      </c>
      <c r="K16" s="26">
        <v>12138945</v>
      </c>
      <c r="L16" s="27">
        <v>12138945</v>
      </c>
    </row>
    <row r="17" spans="1:12" ht="13.5">
      <c r="A17" s="24" t="s">
        <v>30</v>
      </c>
      <c r="B17" s="18"/>
      <c r="C17" s="19"/>
      <c r="D17" s="19"/>
      <c r="E17" s="20"/>
      <c r="F17" s="21">
        <v>338619844</v>
      </c>
      <c r="G17" s="19">
        <v>338619844</v>
      </c>
      <c r="H17" s="20">
        <v>268692069</v>
      </c>
      <c r="I17" s="22">
        <v>256280371</v>
      </c>
      <c r="J17" s="23">
        <v>268692069</v>
      </c>
      <c r="K17" s="19">
        <v>268692069</v>
      </c>
      <c r="L17" s="20">
        <v>268692069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3703253049</v>
      </c>
      <c r="G19" s="19">
        <v>3703253049</v>
      </c>
      <c r="H19" s="20">
        <v>3457665177</v>
      </c>
      <c r="I19" s="22">
        <v>3537145384</v>
      </c>
      <c r="J19" s="23">
        <v>3660561849</v>
      </c>
      <c r="K19" s="19">
        <v>3666381384</v>
      </c>
      <c r="L19" s="20">
        <v>3625130829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>
        <v>662279</v>
      </c>
      <c r="G21" s="19">
        <v>662279</v>
      </c>
      <c r="H21" s="20">
        <v>662279</v>
      </c>
      <c r="I21" s="22">
        <v>629337</v>
      </c>
      <c r="J21" s="23">
        <v>662279</v>
      </c>
      <c r="K21" s="19">
        <v>662279</v>
      </c>
      <c r="L21" s="20">
        <v>662279</v>
      </c>
    </row>
    <row r="22" spans="1:12" ht="13.5">
      <c r="A22" s="24" t="s">
        <v>36</v>
      </c>
      <c r="B22" s="18"/>
      <c r="C22" s="19"/>
      <c r="D22" s="19"/>
      <c r="E22" s="20"/>
      <c r="F22" s="21">
        <v>37841152</v>
      </c>
      <c r="G22" s="19">
        <v>37841152</v>
      </c>
      <c r="H22" s="20">
        <v>6279337</v>
      </c>
      <c r="I22" s="22">
        <v>6826733</v>
      </c>
      <c r="J22" s="23">
        <v>6279337</v>
      </c>
      <c r="K22" s="19">
        <v>6279337</v>
      </c>
      <c r="L22" s="20">
        <v>6279337</v>
      </c>
    </row>
    <row r="23" spans="1:12" ht="13.5">
      <c r="A23" s="24" t="s">
        <v>37</v>
      </c>
      <c r="B23" s="18"/>
      <c r="C23" s="19"/>
      <c r="D23" s="19"/>
      <c r="E23" s="20"/>
      <c r="F23" s="25">
        <v>25748639</v>
      </c>
      <c r="G23" s="26">
        <v>25748639</v>
      </c>
      <c r="H23" s="27">
        <v>4232263</v>
      </c>
      <c r="I23" s="21">
        <v>4256512</v>
      </c>
      <c r="J23" s="28">
        <v>20166376</v>
      </c>
      <c r="K23" s="26">
        <v>20166376</v>
      </c>
      <c r="L23" s="27">
        <v>20166376</v>
      </c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4122388278</v>
      </c>
      <c r="G24" s="38">
        <f t="shared" si="1"/>
        <v>4122388278</v>
      </c>
      <c r="H24" s="39">
        <f t="shared" si="1"/>
        <v>3761490425</v>
      </c>
      <c r="I24" s="41">
        <f t="shared" si="1"/>
        <v>3818630929</v>
      </c>
      <c r="J24" s="42">
        <f t="shared" si="1"/>
        <v>3970760747</v>
      </c>
      <c r="K24" s="38">
        <f t="shared" si="1"/>
        <v>3976580282</v>
      </c>
      <c r="L24" s="39">
        <f t="shared" si="1"/>
        <v>3935329727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4281294021</v>
      </c>
      <c r="G25" s="31">
        <f t="shared" si="2"/>
        <v>4281294021</v>
      </c>
      <c r="H25" s="32">
        <f t="shared" si="2"/>
        <v>4020591646</v>
      </c>
      <c r="I25" s="34">
        <f t="shared" si="2"/>
        <v>4164784088</v>
      </c>
      <c r="J25" s="35">
        <f t="shared" si="2"/>
        <v>4580658224</v>
      </c>
      <c r="K25" s="31">
        <f t="shared" si="2"/>
        <v>4642427178</v>
      </c>
      <c r="L25" s="32">
        <f t="shared" si="2"/>
        <v>4660483007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>
        <v>7102218</v>
      </c>
      <c r="G30" s="19">
        <v>7102218</v>
      </c>
      <c r="H30" s="20">
        <v>9139884</v>
      </c>
      <c r="I30" s="22">
        <v>14028404</v>
      </c>
      <c r="J30" s="23">
        <v>6845388</v>
      </c>
      <c r="K30" s="19">
        <v>6160849</v>
      </c>
      <c r="L30" s="20">
        <v>5544764</v>
      </c>
    </row>
    <row r="31" spans="1:12" ht="13.5">
      <c r="A31" s="24" t="s">
        <v>45</v>
      </c>
      <c r="B31" s="18"/>
      <c r="C31" s="19"/>
      <c r="D31" s="19"/>
      <c r="E31" s="20"/>
      <c r="F31" s="21">
        <v>39325162</v>
      </c>
      <c r="G31" s="19">
        <v>39325162</v>
      </c>
      <c r="H31" s="20">
        <v>42349404</v>
      </c>
      <c r="I31" s="22">
        <v>42349404</v>
      </c>
      <c r="J31" s="23">
        <v>39564956</v>
      </c>
      <c r="K31" s="19">
        <v>41938853</v>
      </c>
      <c r="L31" s="20">
        <v>44455185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140500242</v>
      </c>
      <c r="G32" s="19">
        <v>140500242</v>
      </c>
      <c r="H32" s="20">
        <v>597007135</v>
      </c>
      <c r="I32" s="22">
        <v>677347052</v>
      </c>
      <c r="J32" s="23">
        <v>652729126</v>
      </c>
      <c r="K32" s="19">
        <v>691892874</v>
      </c>
      <c r="L32" s="20">
        <v>733406446</v>
      </c>
    </row>
    <row r="33" spans="1:12" ht="13.5">
      <c r="A33" s="24" t="s">
        <v>47</v>
      </c>
      <c r="B33" s="18"/>
      <c r="C33" s="19"/>
      <c r="D33" s="19"/>
      <c r="E33" s="20"/>
      <c r="F33" s="21">
        <v>243246698</v>
      </c>
      <c r="G33" s="19">
        <v>243246698</v>
      </c>
      <c r="H33" s="20">
        <v>1520561</v>
      </c>
      <c r="I33" s="22">
        <v>2833550</v>
      </c>
      <c r="J33" s="23">
        <v>52202954</v>
      </c>
      <c r="K33" s="19">
        <v>55335131</v>
      </c>
      <c r="L33" s="20">
        <v>58655239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430174320</v>
      </c>
      <c r="G34" s="31">
        <f t="shared" si="3"/>
        <v>430174320</v>
      </c>
      <c r="H34" s="32">
        <f t="shared" si="3"/>
        <v>650016984</v>
      </c>
      <c r="I34" s="34">
        <f t="shared" si="3"/>
        <v>736558410</v>
      </c>
      <c r="J34" s="35">
        <f t="shared" si="3"/>
        <v>751342424</v>
      </c>
      <c r="K34" s="31">
        <f t="shared" si="3"/>
        <v>795327707</v>
      </c>
      <c r="L34" s="32">
        <f t="shared" si="3"/>
        <v>842061634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12203512</v>
      </c>
      <c r="G37" s="19">
        <v>12203512</v>
      </c>
      <c r="H37" s="20">
        <v>7237186</v>
      </c>
      <c r="I37" s="22">
        <v>2337898</v>
      </c>
      <c r="J37" s="23">
        <v>14450802</v>
      </c>
      <c r="K37" s="19">
        <v>13005722</v>
      </c>
      <c r="L37" s="20">
        <v>11705150</v>
      </c>
    </row>
    <row r="38" spans="1:12" ht="13.5">
      <c r="A38" s="24" t="s">
        <v>47</v>
      </c>
      <c r="B38" s="18"/>
      <c r="C38" s="19"/>
      <c r="D38" s="19"/>
      <c r="E38" s="20"/>
      <c r="F38" s="21"/>
      <c r="G38" s="19"/>
      <c r="H38" s="20">
        <v>287461604</v>
      </c>
      <c r="I38" s="22">
        <v>334440458</v>
      </c>
      <c r="J38" s="23">
        <v>62084655</v>
      </c>
      <c r="K38" s="19">
        <v>65809734</v>
      </c>
      <c r="L38" s="20">
        <v>69758318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12203512</v>
      </c>
      <c r="G39" s="38">
        <f t="shared" si="4"/>
        <v>12203512</v>
      </c>
      <c r="H39" s="39">
        <f t="shared" si="4"/>
        <v>294698790</v>
      </c>
      <c r="I39" s="40">
        <f t="shared" si="4"/>
        <v>336778356</v>
      </c>
      <c r="J39" s="42">
        <f t="shared" si="4"/>
        <v>76535457</v>
      </c>
      <c r="K39" s="38">
        <f t="shared" si="4"/>
        <v>78815456</v>
      </c>
      <c r="L39" s="39">
        <f t="shared" si="4"/>
        <v>81463468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442377832</v>
      </c>
      <c r="G40" s="31">
        <f t="shared" si="5"/>
        <v>442377832</v>
      </c>
      <c r="H40" s="32">
        <f t="shared" si="5"/>
        <v>944715774</v>
      </c>
      <c r="I40" s="34">
        <f t="shared" si="5"/>
        <v>1073336766</v>
      </c>
      <c r="J40" s="35">
        <f t="shared" si="5"/>
        <v>827877881</v>
      </c>
      <c r="K40" s="31">
        <f t="shared" si="5"/>
        <v>874143163</v>
      </c>
      <c r="L40" s="32">
        <f t="shared" si="5"/>
        <v>923525102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3838916189</v>
      </c>
      <c r="G42" s="46">
        <f t="shared" si="6"/>
        <v>3838916189</v>
      </c>
      <c r="H42" s="47">
        <f t="shared" si="6"/>
        <v>3075875872</v>
      </c>
      <c r="I42" s="49">
        <f t="shared" si="6"/>
        <v>3091447322</v>
      </c>
      <c r="J42" s="50">
        <f t="shared" si="6"/>
        <v>3752780343</v>
      </c>
      <c r="K42" s="46">
        <f t="shared" si="6"/>
        <v>3768284015</v>
      </c>
      <c r="L42" s="47">
        <f t="shared" si="6"/>
        <v>3736957905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3838916188</v>
      </c>
      <c r="G45" s="19">
        <v>3838916189</v>
      </c>
      <c r="H45" s="20">
        <v>3074204930</v>
      </c>
      <c r="I45" s="22">
        <v>3089776380</v>
      </c>
      <c r="J45" s="23">
        <v>3751109400</v>
      </c>
      <c r="K45" s="19">
        <v>3768284014</v>
      </c>
      <c r="L45" s="20">
        <v>3736957905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1670942</v>
      </c>
      <c r="I46" s="22">
        <v>1670942</v>
      </c>
      <c r="J46" s="23">
        <v>1670942</v>
      </c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3838916188</v>
      </c>
      <c r="G48" s="53">
        <f t="shared" si="7"/>
        <v>3838916189</v>
      </c>
      <c r="H48" s="54">
        <f t="shared" si="7"/>
        <v>3075875872</v>
      </c>
      <c r="I48" s="56">
        <f t="shared" si="7"/>
        <v>3091447322</v>
      </c>
      <c r="J48" s="57">
        <f t="shared" si="7"/>
        <v>3752780342</v>
      </c>
      <c r="K48" s="53">
        <f t="shared" si="7"/>
        <v>3768284014</v>
      </c>
      <c r="L48" s="54">
        <f t="shared" si="7"/>
        <v>3736957905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39158754</v>
      </c>
      <c r="D6" s="19">
        <v>35611989</v>
      </c>
      <c r="E6" s="20">
        <v>13903725</v>
      </c>
      <c r="F6" s="21">
        <v>3418000</v>
      </c>
      <c r="G6" s="19">
        <v>1519944</v>
      </c>
      <c r="H6" s="20">
        <v>24248549</v>
      </c>
      <c r="I6" s="22">
        <v>2400740</v>
      </c>
      <c r="J6" s="23">
        <v>1534677</v>
      </c>
      <c r="K6" s="19">
        <v>3977187</v>
      </c>
      <c r="L6" s="20">
        <v>17362440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37650205</v>
      </c>
      <c r="G7" s="19"/>
      <c r="H7" s="20">
        <v>145000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>
        <v>27676507</v>
      </c>
      <c r="F8" s="21"/>
      <c r="G8" s="19"/>
      <c r="H8" s="20">
        <v>32825800</v>
      </c>
      <c r="I8" s="22">
        <v>36649260</v>
      </c>
      <c r="J8" s="23">
        <v>34500000</v>
      </c>
      <c r="K8" s="19">
        <v>27000000</v>
      </c>
      <c r="L8" s="20">
        <v>15800000</v>
      </c>
    </row>
    <row r="9" spans="1:12" ht="13.5">
      <c r="A9" s="24" t="s">
        <v>22</v>
      </c>
      <c r="B9" s="18"/>
      <c r="C9" s="19">
        <v>1437349</v>
      </c>
      <c r="D9" s="19">
        <v>2956588</v>
      </c>
      <c r="E9" s="20">
        <v>6718633</v>
      </c>
      <c r="F9" s="21">
        <v>350000</v>
      </c>
      <c r="G9" s="19">
        <v>27500000</v>
      </c>
      <c r="H9" s="20"/>
      <c r="I9" s="22">
        <v>10387887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539307</v>
      </c>
      <c r="D11" s="19">
        <v>456196</v>
      </c>
      <c r="E11" s="20">
        <v>708178</v>
      </c>
      <c r="F11" s="21">
        <v>259000</v>
      </c>
      <c r="G11" s="19">
        <v>708000</v>
      </c>
      <c r="H11" s="20">
        <v>392066</v>
      </c>
      <c r="I11" s="22">
        <v>388870</v>
      </c>
      <c r="J11" s="23">
        <v>782000</v>
      </c>
      <c r="K11" s="19">
        <v>826574</v>
      </c>
      <c r="L11" s="20">
        <v>872862</v>
      </c>
    </row>
    <row r="12" spans="1:12" ht="13.5">
      <c r="A12" s="29" t="s">
        <v>26</v>
      </c>
      <c r="B12" s="30"/>
      <c r="C12" s="31">
        <f>SUM(C6:C11)</f>
        <v>41135410</v>
      </c>
      <c r="D12" s="31">
        <f aca="true" t="shared" si="0" ref="D12:L12">SUM(D6:D11)</f>
        <v>39024773</v>
      </c>
      <c r="E12" s="32">
        <f t="shared" si="0"/>
        <v>49007043</v>
      </c>
      <c r="F12" s="33">
        <f t="shared" si="0"/>
        <v>41677205</v>
      </c>
      <c r="G12" s="31">
        <f t="shared" si="0"/>
        <v>29727944</v>
      </c>
      <c r="H12" s="32">
        <f t="shared" si="0"/>
        <v>57611415</v>
      </c>
      <c r="I12" s="34">
        <f t="shared" si="0"/>
        <v>49826757</v>
      </c>
      <c r="J12" s="35">
        <f t="shared" si="0"/>
        <v>36816677</v>
      </c>
      <c r="K12" s="31">
        <f t="shared" si="0"/>
        <v>31803761</v>
      </c>
      <c r="L12" s="32">
        <f t="shared" si="0"/>
        <v>34035302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927059</v>
      </c>
      <c r="D15" s="19">
        <v>1557356</v>
      </c>
      <c r="E15" s="20">
        <v>1078933</v>
      </c>
      <c r="F15" s="21">
        <v>2100000</v>
      </c>
      <c r="G15" s="19">
        <v>2223500</v>
      </c>
      <c r="H15" s="20">
        <v>2276000</v>
      </c>
      <c r="I15" s="22">
        <v>1054815</v>
      </c>
      <c r="J15" s="23">
        <v>1743000</v>
      </c>
      <c r="K15" s="19">
        <v>1200000</v>
      </c>
      <c r="L15" s="20">
        <v>500000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3582000</v>
      </c>
      <c r="D17" s="19">
        <v>4450000</v>
      </c>
      <c r="E17" s="20">
        <v>4680000</v>
      </c>
      <c r="F17" s="21">
        <v>5418000</v>
      </c>
      <c r="G17" s="19">
        <v>4680000</v>
      </c>
      <c r="H17" s="20">
        <v>4680000</v>
      </c>
      <c r="I17" s="22">
        <v>4680000</v>
      </c>
      <c r="J17" s="23">
        <v>4979520</v>
      </c>
      <c r="K17" s="19">
        <v>6047520</v>
      </c>
      <c r="L17" s="20">
        <v>7215520</v>
      </c>
    </row>
    <row r="18" spans="1:12" ht="13.5">
      <c r="A18" s="24" t="s">
        <v>31</v>
      </c>
      <c r="B18" s="18"/>
      <c r="C18" s="19">
        <v>14578528</v>
      </c>
      <c r="D18" s="19"/>
      <c r="E18" s="20"/>
      <c r="F18" s="21">
        <v>14579000</v>
      </c>
      <c r="G18" s="19">
        <v>14579000</v>
      </c>
      <c r="H18" s="20">
        <v>14579000</v>
      </c>
      <c r="I18" s="22"/>
      <c r="J18" s="23">
        <v>14579000</v>
      </c>
      <c r="K18" s="19">
        <v>14579000</v>
      </c>
      <c r="L18" s="20">
        <v>14579000</v>
      </c>
    </row>
    <row r="19" spans="1:12" ht="13.5">
      <c r="A19" s="24" t="s">
        <v>32</v>
      </c>
      <c r="B19" s="18" t="s">
        <v>33</v>
      </c>
      <c r="C19" s="19">
        <v>57435384</v>
      </c>
      <c r="D19" s="19">
        <v>68068765</v>
      </c>
      <c r="E19" s="20">
        <v>67826569</v>
      </c>
      <c r="F19" s="21">
        <v>50664832</v>
      </c>
      <c r="G19" s="19">
        <v>60024000</v>
      </c>
      <c r="H19" s="20">
        <v>51265692</v>
      </c>
      <c r="I19" s="22">
        <v>91462552</v>
      </c>
      <c r="J19" s="23">
        <v>84205000</v>
      </c>
      <c r="K19" s="19">
        <v>75790000</v>
      </c>
      <c r="L19" s="20">
        <v>66895345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274700</v>
      </c>
      <c r="D21" s="19">
        <v>327862</v>
      </c>
      <c r="E21" s="20">
        <v>972123</v>
      </c>
      <c r="F21" s="21">
        <v>327862</v>
      </c>
      <c r="G21" s="19">
        <v>972100</v>
      </c>
      <c r="H21" s="20">
        <v>972123</v>
      </c>
      <c r="I21" s="22">
        <v>1112131</v>
      </c>
      <c r="J21" s="23">
        <v>1034314</v>
      </c>
      <c r="K21" s="19">
        <v>1093270</v>
      </c>
      <c r="L21" s="20">
        <v>1154493</v>
      </c>
    </row>
    <row r="22" spans="1:12" ht="13.5">
      <c r="A22" s="24" t="s">
        <v>36</v>
      </c>
      <c r="B22" s="18"/>
      <c r="C22" s="19">
        <v>1759275</v>
      </c>
      <c r="D22" s="19">
        <v>908288</v>
      </c>
      <c r="E22" s="20">
        <v>132833</v>
      </c>
      <c r="F22" s="21">
        <v>908288</v>
      </c>
      <c r="G22" s="19">
        <v>97000</v>
      </c>
      <c r="H22" s="20">
        <v>97034</v>
      </c>
      <c r="I22" s="22">
        <v>17932</v>
      </c>
      <c r="J22" s="23">
        <v>97000</v>
      </c>
      <c r="K22" s="19">
        <v>350000</v>
      </c>
      <c r="L22" s="20">
        <v>218900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78556946</v>
      </c>
      <c r="D24" s="38">
        <f aca="true" t="shared" si="1" ref="D24:L24">SUM(D15:D23)</f>
        <v>75312271</v>
      </c>
      <c r="E24" s="39">
        <f t="shared" si="1"/>
        <v>74690458</v>
      </c>
      <c r="F24" s="40">
        <f t="shared" si="1"/>
        <v>73997982</v>
      </c>
      <c r="G24" s="38">
        <f t="shared" si="1"/>
        <v>82575600</v>
      </c>
      <c r="H24" s="39">
        <f t="shared" si="1"/>
        <v>73869849</v>
      </c>
      <c r="I24" s="41">
        <f t="shared" si="1"/>
        <v>98327430</v>
      </c>
      <c r="J24" s="42">
        <f t="shared" si="1"/>
        <v>106637834</v>
      </c>
      <c r="K24" s="38">
        <f t="shared" si="1"/>
        <v>99059790</v>
      </c>
      <c r="L24" s="39">
        <f t="shared" si="1"/>
        <v>90563258</v>
      </c>
    </row>
    <row r="25" spans="1:12" ht="13.5">
      <c r="A25" s="29" t="s">
        <v>39</v>
      </c>
      <c r="B25" s="30"/>
      <c r="C25" s="31">
        <f>+C12+C24</f>
        <v>119692356</v>
      </c>
      <c r="D25" s="31">
        <f aca="true" t="shared" si="2" ref="D25:L25">+D12+D24</f>
        <v>114337044</v>
      </c>
      <c r="E25" s="32">
        <f t="shared" si="2"/>
        <v>123697501</v>
      </c>
      <c r="F25" s="33">
        <f t="shared" si="2"/>
        <v>115675187</v>
      </c>
      <c r="G25" s="31">
        <f t="shared" si="2"/>
        <v>112303544</v>
      </c>
      <c r="H25" s="32">
        <f t="shared" si="2"/>
        <v>131481264</v>
      </c>
      <c r="I25" s="34">
        <f t="shared" si="2"/>
        <v>148154187</v>
      </c>
      <c r="J25" s="35">
        <f t="shared" si="2"/>
        <v>143454511</v>
      </c>
      <c r="K25" s="31">
        <f t="shared" si="2"/>
        <v>130863551</v>
      </c>
      <c r="L25" s="32">
        <f t="shared" si="2"/>
        <v>124598560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22000000</v>
      </c>
      <c r="I29" s="22">
        <v>22000139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4406448</v>
      </c>
      <c r="D30" s="19"/>
      <c r="E30" s="20"/>
      <c r="F30" s="21"/>
      <c r="G30" s="19"/>
      <c r="H30" s="20"/>
      <c r="I30" s="22">
        <v>1565525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17635875</v>
      </c>
      <c r="D32" s="19">
        <v>40975504</v>
      </c>
      <c r="E32" s="20">
        <v>49758270</v>
      </c>
      <c r="F32" s="21">
        <v>255000</v>
      </c>
      <c r="G32" s="19">
        <v>13103000</v>
      </c>
      <c r="H32" s="20">
        <v>31696667</v>
      </c>
      <c r="I32" s="22">
        <v>56529734</v>
      </c>
      <c r="J32" s="23">
        <v>31546000</v>
      </c>
      <c r="K32" s="19">
        <v>33344122</v>
      </c>
      <c r="L32" s="20">
        <v>35211393</v>
      </c>
    </row>
    <row r="33" spans="1:12" ht="13.5">
      <c r="A33" s="24" t="s">
        <v>47</v>
      </c>
      <c r="B33" s="18"/>
      <c r="C33" s="19">
        <v>5835611</v>
      </c>
      <c r="D33" s="19">
        <v>9302313</v>
      </c>
      <c r="E33" s="20">
        <v>4544382</v>
      </c>
      <c r="F33" s="21">
        <v>7595761</v>
      </c>
      <c r="G33" s="19">
        <v>4543300</v>
      </c>
      <c r="H33" s="20">
        <v>4544381</v>
      </c>
      <c r="I33" s="22">
        <v>19844803</v>
      </c>
      <c r="J33" s="23">
        <v>4834071</v>
      </c>
      <c r="K33" s="19">
        <v>5109613</v>
      </c>
      <c r="L33" s="20">
        <v>5395752</v>
      </c>
    </row>
    <row r="34" spans="1:12" ht="13.5">
      <c r="A34" s="29" t="s">
        <v>48</v>
      </c>
      <c r="B34" s="30"/>
      <c r="C34" s="31">
        <f>SUM(C29:C33)</f>
        <v>27877934</v>
      </c>
      <c r="D34" s="31">
        <f aca="true" t="shared" si="3" ref="D34:L34">SUM(D29:D33)</f>
        <v>50277817</v>
      </c>
      <c r="E34" s="32">
        <f t="shared" si="3"/>
        <v>54302652</v>
      </c>
      <c r="F34" s="33">
        <f t="shared" si="3"/>
        <v>7850761</v>
      </c>
      <c r="G34" s="31">
        <f t="shared" si="3"/>
        <v>17646300</v>
      </c>
      <c r="H34" s="32">
        <f t="shared" si="3"/>
        <v>58241048</v>
      </c>
      <c r="I34" s="34">
        <f t="shared" si="3"/>
        <v>99940201</v>
      </c>
      <c r="J34" s="35">
        <f t="shared" si="3"/>
        <v>36380071</v>
      </c>
      <c r="K34" s="31">
        <f t="shared" si="3"/>
        <v>38453735</v>
      </c>
      <c r="L34" s="32">
        <f t="shared" si="3"/>
        <v>40607145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744388</v>
      </c>
      <c r="D37" s="19"/>
      <c r="E37" s="20"/>
      <c r="F37" s="21"/>
      <c r="G37" s="19"/>
      <c r="H37" s="20"/>
      <c r="I37" s="22">
        <v>50375161</v>
      </c>
      <c r="J37" s="23"/>
      <c r="K37" s="19"/>
      <c r="L37" s="20"/>
    </row>
    <row r="38" spans="1:12" ht="13.5">
      <c r="A38" s="24" t="s">
        <v>47</v>
      </c>
      <c r="B38" s="18"/>
      <c r="C38" s="19">
        <v>61810943</v>
      </c>
      <c r="D38" s="19">
        <v>69933353</v>
      </c>
      <c r="E38" s="20">
        <v>63278412</v>
      </c>
      <c r="F38" s="21">
        <v>70598584</v>
      </c>
      <c r="G38" s="19">
        <v>63278000</v>
      </c>
      <c r="H38" s="20">
        <v>63278412</v>
      </c>
      <c r="I38" s="22">
        <v>31399205</v>
      </c>
      <c r="J38" s="23">
        <v>67960572</v>
      </c>
      <c r="K38" s="19">
        <v>72513930</v>
      </c>
      <c r="L38" s="20">
        <v>77299850</v>
      </c>
    </row>
    <row r="39" spans="1:12" ht="13.5">
      <c r="A39" s="29" t="s">
        <v>50</v>
      </c>
      <c r="B39" s="37"/>
      <c r="C39" s="31">
        <f>SUM(C37:C38)</f>
        <v>62555331</v>
      </c>
      <c r="D39" s="38">
        <f aca="true" t="shared" si="4" ref="D39:L39">SUM(D37:D38)</f>
        <v>69933353</v>
      </c>
      <c r="E39" s="39">
        <f t="shared" si="4"/>
        <v>63278412</v>
      </c>
      <c r="F39" s="40">
        <f t="shared" si="4"/>
        <v>70598584</v>
      </c>
      <c r="G39" s="38">
        <f t="shared" si="4"/>
        <v>63278000</v>
      </c>
      <c r="H39" s="39">
        <f t="shared" si="4"/>
        <v>63278412</v>
      </c>
      <c r="I39" s="40">
        <f t="shared" si="4"/>
        <v>81774366</v>
      </c>
      <c r="J39" s="42">
        <f t="shared" si="4"/>
        <v>67960572</v>
      </c>
      <c r="K39" s="38">
        <f t="shared" si="4"/>
        <v>72513930</v>
      </c>
      <c r="L39" s="39">
        <f t="shared" si="4"/>
        <v>77299850</v>
      </c>
    </row>
    <row r="40" spans="1:12" ht="13.5">
      <c r="A40" s="29" t="s">
        <v>51</v>
      </c>
      <c r="B40" s="30"/>
      <c r="C40" s="31">
        <f>+C34+C39</f>
        <v>90433265</v>
      </c>
      <c r="D40" s="31">
        <f aca="true" t="shared" si="5" ref="D40:L40">+D34+D39</f>
        <v>120211170</v>
      </c>
      <c r="E40" s="32">
        <f t="shared" si="5"/>
        <v>117581064</v>
      </c>
      <c r="F40" s="33">
        <f t="shared" si="5"/>
        <v>78449345</v>
      </c>
      <c r="G40" s="31">
        <f t="shared" si="5"/>
        <v>80924300</v>
      </c>
      <c r="H40" s="32">
        <f t="shared" si="5"/>
        <v>121519460</v>
      </c>
      <c r="I40" s="34">
        <f t="shared" si="5"/>
        <v>181714567</v>
      </c>
      <c r="J40" s="35">
        <f t="shared" si="5"/>
        <v>104340643</v>
      </c>
      <c r="K40" s="31">
        <f t="shared" si="5"/>
        <v>110967665</v>
      </c>
      <c r="L40" s="32">
        <f t="shared" si="5"/>
        <v>117906995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29259091</v>
      </c>
      <c r="D42" s="46">
        <f aca="true" t="shared" si="6" ref="D42:L42">+D25-D40</f>
        <v>-5874126</v>
      </c>
      <c r="E42" s="47">
        <f t="shared" si="6"/>
        <v>6116437</v>
      </c>
      <c r="F42" s="48">
        <f t="shared" si="6"/>
        <v>37225842</v>
      </c>
      <c r="G42" s="46">
        <f t="shared" si="6"/>
        <v>31379244</v>
      </c>
      <c r="H42" s="47">
        <f t="shared" si="6"/>
        <v>9961804</v>
      </c>
      <c r="I42" s="49">
        <f t="shared" si="6"/>
        <v>-33560380</v>
      </c>
      <c r="J42" s="50">
        <f t="shared" si="6"/>
        <v>39113868</v>
      </c>
      <c r="K42" s="46">
        <f t="shared" si="6"/>
        <v>19895886</v>
      </c>
      <c r="L42" s="47">
        <f t="shared" si="6"/>
        <v>6691565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29259091</v>
      </c>
      <c r="D45" s="19">
        <v>-5874126</v>
      </c>
      <c r="E45" s="20">
        <v>6116437</v>
      </c>
      <c r="F45" s="21">
        <v>22646842</v>
      </c>
      <c r="G45" s="19">
        <v>16800244</v>
      </c>
      <c r="H45" s="20">
        <v>-4617196</v>
      </c>
      <c r="I45" s="22">
        <v>-33560380</v>
      </c>
      <c r="J45" s="23">
        <v>24534868</v>
      </c>
      <c r="K45" s="19">
        <v>5316885</v>
      </c>
      <c r="L45" s="20">
        <v>-7887434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14579000</v>
      </c>
      <c r="I46" s="22"/>
      <c r="J46" s="23">
        <v>14579000</v>
      </c>
      <c r="K46" s="19">
        <v>14579000</v>
      </c>
      <c r="L46" s="20">
        <v>14579000</v>
      </c>
    </row>
    <row r="47" spans="1:12" ht="13.5">
      <c r="A47" s="24" t="s">
        <v>57</v>
      </c>
      <c r="B47" s="18"/>
      <c r="C47" s="19"/>
      <c r="D47" s="19"/>
      <c r="E47" s="20"/>
      <c r="F47" s="21">
        <v>14579000</v>
      </c>
      <c r="G47" s="19">
        <v>14579000</v>
      </c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29259091</v>
      </c>
      <c r="D48" s="53">
        <f aca="true" t="shared" si="7" ref="D48:L48">SUM(D45:D47)</f>
        <v>-5874126</v>
      </c>
      <c r="E48" s="54">
        <f t="shared" si="7"/>
        <v>6116437</v>
      </c>
      <c r="F48" s="55">
        <f t="shared" si="7"/>
        <v>37225842</v>
      </c>
      <c r="G48" s="53">
        <f t="shared" si="7"/>
        <v>31379244</v>
      </c>
      <c r="H48" s="54">
        <f t="shared" si="7"/>
        <v>9961804</v>
      </c>
      <c r="I48" s="56">
        <f t="shared" si="7"/>
        <v>-33560380</v>
      </c>
      <c r="J48" s="57">
        <f t="shared" si="7"/>
        <v>39113868</v>
      </c>
      <c r="K48" s="53">
        <f t="shared" si="7"/>
        <v>19895885</v>
      </c>
      <c r="L48" s="54">
        <f t="shared" si="7"/>
        <v>6691566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5894540499</v>
      </c>
      <c r="D6" s="19">
        <v>7701376113</v>
      </c>
      <c r="E6" s="20">
        <v>7972586235</v>
      </c>
      <c r="F6" s="21">
        <v>9312929860</v>
      </c>
      <c r="G6" s="19">
        <v>8288844837</v>
      </c>
      <c r="H6" s="20">
        <v>4223661660</v>
      </c>
      <c r="I6" s="22">
        <v>5809953546</v>
      </c>
      <c r="J6" s="23">
        <v>10107803856</v>
      </c>
      <c r="K6" s="19">
        <v>12440935845</v>
      </c>
      <c r="L6" s="20">
        <v>13598453719</v>
      </c>
    </row>
    <row r="7" spans="1:12" ht="13.5">
      <c r="A7" s="24" t="s">
        <v>19</v>
      </c>
      <c r="B7" s="18" t="s">
        <v>20</v>
      </c>
      <c r="C7" s="19">
        <v>143069576</v>
      </c>
      <c r="D7" s="19">
        <v>115978314</v>
      </c>
      <c r="E7" s="20">
        <v>147020659</v>
      </c>
      <c r="F7" s="21">
        <v>143069576</v>
      </c>
      <c r="G7" s="19">
        <v>143069576</v>
      </c>
      <c r="H7" s="20">
        <v>147020659</v>
      </c>
      <c r="I7" s="22">
        <v>116916646</v>
      </c>
      <c r="J7" s="23">
        <v>160288574</v>
      </c>
      <c r="K7" s="19">
        <v>161321713</v>
      </c>
      <c r="L7" s="20">
        <v>162416842</v>
      </c>
    </row>
    <row r="8" spans="1:12" ht="13.5">
      <c r="A8" s="24" t="s">
        <v>21</v>
      </c>
      <c r="B8" s="18" t="s">
        <v>20</v>
      </c>
      <c r="C8" s="19">
        <v>4460073394</v>
      </c>
      <c r="D8" s="19">
        <v>4386817674</v>
      </c>
      <c r="E8" s="20">
        <v>5256386810</v>
      </c>
      <c r="F8" s="21">
        <v>4455685533</v>
      </c>
      <c r="G8" s="19">
        <v>4455685532</v>
      </c>
      <c r="H8" s="20">
        <v>5657609846</v>
      </c>
      <c r="I8" s="22">
        <v>4778588110</v>
      </c>
      <c r="J8" s="23">
        <v>4257824990</v>
      </c>
      <c r="K8" s="19">
        <v>4075023521</v>
      </c>
      <c r="L8" s="20">
        <v>3911187359</v>
      </c>
    </row>
    <row r="9" spans="1:12" ht="13.5">
      <c r="A9" s="24" t="s">
        <v>22</v>
      </c>
      <c r="B9" s="18"/>
      <c r="C9" s="19">
        <v>605178045</v>
      </c>
      <c r="D9" s="19">
        <v>753122784</v>
      </c>
      <c r="E9" s="20">
        <v>884983073</v>
      </c>
      <c r="F9" s="21">
        <v>486351171</v>
      </c>
      <c r="G9" s="19">
        <v>486351171</v>
      </c>
      <c r="H9" s="20">
        <v>3882348852</v>
      </c>
      <c r="I9" s="22">
        <v>925360662</v>
      </c>
      <c r="J9" s="23">
        <v>572999146</v>
      </c>
      <c r="K9" s="19">
        <v>576005479</v>
      </c>
      <c r="L9" s="20">
        <v>575068995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155324378</v>
      </c>
      <c r="D11" s="19">
        <v>366936452</v>
      </c>
      <c r="E11" s="20">
        <v>354918054</v>
      </c>
      <c r="F11" s="21">
        <v>157159953</v>
      </c>
      <c r="G11" s="19">
        <v>157159953</v>
      </c>
      <c r="H11" s="20">
        <v>331901737</v>
      </c>
      <c r="I11" s="22">
        <v>527708258</v>
      </c>
      <c r="J11" s="23">
        <v>171514208</v>
      </c>
      <c r="K11" s="19">
        <v>183854822</v>
      </c>
      <c r="L11" s="20">
        <v>198124657</v>
      </c>
    </row>
    <row r="12" spans="1:12" ht="13.5">
      <c r="A12" s="29" t="s">
        <v>26</v>
      </c>
      <c r="B12" s="30"/>
      <c r="C12" s="31">
        <f>SUM(C6:C11)</f>
        <v>11258185892</v>
      </c>
      <c r="D12" s="31">
        <f aca="true" t="shared" si="0" ref="D12:L12">SUM(D6:D11)</f>
        <v>13324231337</v>
      </c>
      <c r="E12" s="32">
        <f t="shared" si="0"/>
        <v>14615894831</v>
      </c>
      <c r="F12" s="33">
        <f t="shared" si="0"/>
        <v>14555196093</v>
      </c>
      <c r="G12" s="31">
        <f t="shared" si="0"/>
        <v>13531111069</v>
      </c>
      <c r="H12" s="32">
        <f t="shared" si="0"/>
        <v>14242542754</v>
      </c>
      <c r="I12" s="34">
        <f t="shared" si="0"/>
        <v>12158527222</v>
      </c>
      <c r="J12" s="35">
        <f t="shared" si="0"/>
        <v>15270430774</v>
      </c>
      <c r="K12" s="31">
        <f t="shared" si="0"/>
        <v>17437141380</v>
      </c>
      <c r="L12" s="32">
        <f t="shared" si="0"/>
        <v>18445251572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2506232</v>
      </c>
      <c r="D15" s="19">
        <v>4974360</v>
      </c>
      <c r="E15" s="20">
        <v>6890631</v>
      </c>
      <c r="F15" s="21">
        <v>4974360</v>
      </c>
      <c r="G15" s="19">
        <v>4974360</v>
      </c>
      <c r="H15" s="20">
        <v>6875388</v>
      </c>
      <c r="I15" s="22">
        <v>3124380</v>
      </c>
      <c r="J15" s="23">
        <v>37037730</v>
      </c>
      <c r="K15" s="19">
        <v>38133046</v>
      </c>
      <c r="L15" s="20">
        <v>39855882</v>
      </c>
    </row>
    <row r="16" spans="1:12" ht="13.5">
      <c r="A16" s="24" t="s">
        <v>29</v>
      </c>
      <c r="B16" s="18"/>
      <c r="C16" s="19">
        <v>637262092</v>
      </c>
      <c r="D16" s="19">
        <v>881595656</v>
      </c>
      <c r="E16" s="20">
        <v>1095830622</v>
      </c>
      <c r="F16" s="25">
        <v>1069033056</v>
      </c>
      <c r="G16" s="26">
        <v>1069033056</v>
      </c>
      <c r="H16" s="27">
        <v>2391234174</v>
      </c>
      <c r="I16" s="22">
        <v>1353011092</v>
      </c>
      <c r="J16" s="28">
        <v>2671349598</v>
      </c>
      <c r="K16" s="26">
        <v>2919947894</v>
      </c>
      <c r="L16" s="27">
        <v>3174525661</v>
      </c>
    </row>
    <row r="17" spans="1:12" ht="13.5">
      <c r="A17" s="24" t="s">
        <v>30</v>
      </c>
      <c r="B17" s="18"/>
      <c r="C17" s="19">
        <v>152324251</v>
      </c>
      <c r="D17" s="19">
        <v>565447297</v>
      </c>
      <c r="E17" s="20">
        <v>499316148</v>
      </c>
      <c r="F17" s="21">
        <v>174320654</v>
      </c>
      <c r="G17" s="19">
        <v>174320654</v>
      </c>
      <c r="H17" s="20">
        <v>621169186</v>
      </c>
      <c r="I17" s="22">
        <v>524733797</v>
      </c>
      <c r="J17" s="23">
        <v>226153037</v>
      </c>
      <c r="K17" s="19">
        <v>226153037</v>
      </c>
      <c r="L17" s="20">
        <v>226153037</v>
      </c>
    </row>
    <row r="18" spans="1:12" ht="13.5">
      <c r="A18" s="24" t="s">
        <v>31</v>
      </c>
      <c r="B18" s="18"/>
      <c r="C18" s="19">
        <v>306</v>
      </c>
      <c r="D18" s="19">
        <v>306</v>
      </c>
      <c r="E18" s="20">
        <v>306</v>
      </c>
      <c r="F18" s="21">
        <v>306</v>
      </c>
      <c r="G18" s="19">
        <v>306</v>
      </c>
      <c r="H18" s="20">
        <v>306</v>
      </c>
      <c r="I18" s="22">
        <v>106</v>
      </c>
      <c r="J18" s="23">
        <v>306</v>
      </c>
      <c r="K18" s="19">
        <v>306</v>
      </c>
      <c r="L18" s="20">
        <v>306</v>
      </c>
    </row>
    <row r="19" spans="1:12" ht="13.5">
      <c r="A19" s="24" t="s">
        <v>32</v>
      </c>
      <c r="B19" s="18" t="s">
        <v>33</v>
      </c>
      <c r="C19" s="19">
        <v>42685283597</v>
      </c>
      <c r="D19" s="19">
        <v>44272585592</v>
      </c>
      <c r="E19" s="20">
        <v>47097354509</v>
      </c>
      <c r="F19" s="21">
        <v>47646569855</v>
      </c>
      <c r="G19" s="19">
        <v>48406883213</v>
      </c>
      <c r="H19" s="20">
        <v>49453611754</v>
      </c>
      <c r="I19" s="22">
        <v>49287779068</v>
      </c>
      <c r="J19" s="23">
        <v>54515466500</v>
      </c>
      <c r="K19" s="19">
        <v>58989981229</v>
      </c>
      <c r="L19" s="20">
        <v>63376249035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122341711</v>
      </c>
      <c r="D22" s="19">
        <v>126996624</v>
      </c>
      <c r="E22" s="20">
        <v>73508576</v>
      </c>
      <c r="F22" s="21">
        <v>130259846</v>
      </c>
      <c r="G22" s="19">
        <v>130259846</v>
      </c>
      <c r="H22" s="20">
        <v>300716548</v>
      </c>
      <c r="I22" s="22">
        <v>355094891</v>
      </c>
      <c r="J22" s="23">
        <v>145812956</v>
      </c>
      <c r="K22" s="19">
        <v>150626777</v>
      </c>
      <c r="L22" s="20">
        <v>155234070</v>
      </c>
    </row>
    <row r="23" spans="1:12" ht="13.5">
      <c r="A23" s="24" t="s">
        <v>37</v>
      </c>
      <c r="B23" s="18"/>
      <c r="C23" s="19">
        <v>36196251</v>
      </c>
      <c r="D23" s="19">
        <v>59453892</v>
      </c>
      <c r="E23" s="20">
        <v>59454180</v>
      </c>
      <c r="F23" s="25">
        <v>36194251</v>
      </c>
      <c r="G23" s="26">
        <v>36194251</v>
      </c>
      <c r="H23" s="27">
        <v>59454180</v>
      </c>
      <c r="I23" s="21">
        <v>62517082</v>
      </c>
      <c r="J23" s="28">
        <v>36194251</v>
      </c>
      <c r="K23" s="26">
        <v>36194251</v>
      </c>
      <c r="L23" s="27">
        <v>36194251</v>
      </c>
    </row>
    <row r="24" spans="1:12" ht="13.5">
      <c r="A24" s="29" t="s">
        <v>38</v>
      </c>
      <c r="B24" s="37"/>
      <c r="C24" s="31">
        <f>SUM(C15:C23)</f>
        <v>43635914440</v>
      </c>
      <c r="D24" s="38">
        <f aca="true" t="shared" si="1" ref="D24:L24">SUM(D15:D23)</f>
        <v>45911053727</v>
      </c>
      <c r="E24" s="39">
        <f t="shared" si="1"/>
        <v>48832354972</v>
      </c>
      <c r="F24" s="40">
        <f t="shared" si="1"/>
        <v>49061352328</v>
      </c>
      <c r="G24" s="38">
        <f t="shared" si="1"/>
        <v>49821665686</v>
      </c>
      <c r="H24" s="39">
        <f t="shared" si="1"/>
        <v>52833061536</v>
      </c>
      <c r="I24" s="41">
        <f t="shared" si="1"/>
        <v>51586260416</v>
      </c>
      <c r="J24" s="42">
        <f t="shared" si="1"/>
        <v>57632014378</v>
      </c>
      <c r="K24" s="38">
        <f t="shared" si="1"/>
        <v>62361036540</v>
      </c>
      <c r="L24" s="39">
        <f t="shared" si="1"/>
        <v>67008212242</v>
      </c>
    </row>
    <row r="25" spans="1:12" ht="13.5">
      <c r="A25" s="29" t="s">
        <v>39</v>
      </c>
      <c r="B25" s="30"/>
      <c r="C25" s="31">
        <f>+C12+C24</f>
        <v>54894100332</v>
      </c>
      <c r="D25" s="31">
        <f aca="true" t="shared" si="2" ref="D25:L25">+D12+D24</f>
        <v>59235285064</v>
      </c>
      <c r="E25" s="32">
        <f t="shared" si="2"/>
        <v>63448249803</v>
      </c>
      <c r="F25" s="33">
        <f t="shared" si="2"/>
        <v>63616548421</v>
      </c>
      <c r="G25" s="31">
        <f t="shared" si="2"/>
        <v>63352776755</v>
      </c>
      <c r="H25" s="32">
        <f t="shared" si="2"/>
        <v>67075604290</v>
      </c>
      <c r="I25" s="34">
        <f t="shared" si="2"/>
        <v>63744787638</v>
      </c>
      <c r="J25" s="35">
        <f t="shared" si="2"/>
        <v>72902445152</v>
      </c>
      <c r="K25" s="31">
        <f t="shared" si="2"/>
        <v>79798177920</v>
      </c>
      <c r="L25" s="32">
        <f t="shared" si="2"/>
        <v>85453463814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267666436</v>
      </c>
      <c r="D30" s="19">
        <v>368432050</v>
      </c>
      <c r="E30" s="20">
        <v>384807233</v>
      </c>
      <c r="F30" s="21">
        <v>381507419</v>
      </c>
      <c r="G30" s="19">
        <v>381507419</v>
      </c>
      <c r="H30" s="20">
        <v>384807233</v>
      </c>
      <c r="I30" s="22">
        <v>402710089</v>
      </c>
      <c r="J30" s="23">
        <v>346428816</v>
      </c>
      <c r="K30" s="19">
        <v>292478366</v>
      </c>
      <c r="L30" s="20">
        <v>1916683443</v>
      </c>
    </row>
    <row r="31" spans="1:12" ht="13.5">
      <c r="A31" s="24" t="s">
        <v>45</v>
      </c>
      <c r="B31" s="18"/>
      <c r="C31" s="19">
        <v>643208904</v>
      </c>
      <c r="D31" s="19">
        <v>713698782</v>
      </c>
      <c r="E31" s="20">
        <v>750847367</v>
      </c>
      <c r="F31" s="21">
        <v>661051373</v>
      </c>
      <c r="G31" s="19">
        <v>661051373</v>
      </c>
      <c r="H31" s="20">
        <v>818828605</v>
      </c>
      <c r="I31" s="22">
        <v>807025549</v>
      </c>
      <c r="J31" s="23">
        <v>715760795</v>
      </c>
      <c r="K31" s="19">
        <v>766064213</v>
      </c>
      <c r="L31" s="20">
        <v>816364984</v>
      </c>
    </row>
    <row r="32" spans="1:12" ht="13.5">
      <c r="A32" s="24" t="s">
        <v>46</v>
      </c>
      <c r="B32" s="18" t="s">
        <v>44</v>
      </c>
      <c r="C32" s="19">
        <v>5352657348</v>
      </c>
      <c r="D32" s="19">
        <v>5898454653</v>
      </c>
      <c r="E32" s="20">
        <v>7061016718</v>
      </c>
      <c r="F32" s="21">
        <v>4853107799</v>
      </c>
      <c r="G32" s="19">
        <v>6853107799</v>
      </c>
      <c r="H32" s="20">
        <v>8692603977</v>
      </c>
      <c r="I32" s="22">
        <v>6840711650</v>
      </c>
      <c r="J32" s="23">
        <v>7547367438</v>
      </c>
      <c r="K32" s="19">
        <v>8087122839</v>
      </c>
      <c r="L32" s="20">
        <v>8711078353</v>
      </c>
    </row>
    <row r="33" spans="1:12" ht="13.5">
      <c r="A33" s="24" t="s">
        <v>47</v>
      </c>
      <c r="B33" s="18"/>
      <c r="C33" s="19">
        <v>272930166</v>
      </c>
      <c r="D33" s="19">
        <v>372871780</v>
      </c>
      <c r="E33" s="20">
        <v>403806769</v>
      </c>
      <c r="F33" s="21">
        <v>411780838</v>
      </c>
      <c r="G33" s="19">
        <v>411780838</v>
      </c>
      <c r="H33" s="20">
        <v>632636790</v>
      </c>
      <c r="I33" s="22">
        <v>477371489</v>
      </c>
      <c r="J33" s="23">
        <v>516932123</v>
      </c>
      <c r="K33" s="19">
        <v>589255516</v>
      </c>
      <c r="L33" s="20">
        <v>660538050</v>
      </c>
    </row>
    <row r="34" spans="1:12" ht="13.5">
      <c r="A34" s="29" t="s">
        <v>48</v>
      </c>
      <c r="B34" s="30"/>
      <c r="C34" s="31">
        <f>SUM(C29:C33)</f>
        <v>6536462854</v>
      </c>
      <c r="D34" s="31">
        <f aca="true" t="shared" si="3" ref="D34:L34">SUM(D29:D33)</f>
        <v>7353457265</v>
      </c>
      <c r="E34" s="32">
        <f t="shared" si="3"/>
        <v>8600478087</v>
      </c>
      <c r="F34" s="33">
        <f t="shared" si="3"/>
        <v>6307447429</v>
      </c>
      <c r="G34" s="31">
        <f t="shared" si="3"/>
        <v>8307447429</v>
      </c>
      <c r="H34" s="32">
        <f t="shared" si="3"/>
        <v>10528876605</v>
      </c>
      <c r="I34" s="34">
        <f t="shared" si="3"/>
        <v>8527818777</v>
      </c>
      <c r="J34" s="35">
        <f t="shared" si="3"/>
        <v>9126489172</v>
      </c>
      <c r="K34" s="31">
        <f t="shared" si="3"/>
        <v>9734920934</v>
      </c>
      <c r="L34" s="32">
        <f t="shared" si="3"/>
        <v>12104664830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5021110609</v>
      </c>
      <c r="D37" s="19">
        <v>5411930238</v>
      </c>
      <c r="E37" s="20">
        <v>5050855469</v>
      </c>
      <c r="F37" s="21">
        <v>5760444173</v>
      </c>
      <c r="G37" s="19">
        <v>5770257131</v>
      </c>
      <c r="H37" s="20">
        <v>4689780700</v>
      </c>
      <c r="I37" s="22">
        <v>4669348050</v>
      </c>
      <c r="J37" s="23">
        <v>9604297731</v>
      </c>
      <c r="K37" s="19">
        <v>13359058250</v>
      </c>
      <c r="L37" s="20">
        <v>17515520309</v>
      </c>
    </row>
    <row r="38" spans="1:12" ht="13.5">
      <c r="A38" s="24" t="s">
        <v>47</v>
      </c>
      <c r="B38" s="18"/>
      <c r="C38" s="19">
        <v>2829946877</v>
      </c>
      <c r="D38" s="19">
        <v>2899201385</v>
      </c>
      <c r="E38" s="20">
        <v>3473945881</v>
      </c>
      <c r="F38" s="21">
        <v>3030335775</v>
      </c>
      <c r="G38" s="19">
        <v>3030335775</v>
      </c>
      <c r="H38" s="20">
        <v>3473945881</v>
      </c>
      <c r="I38" s="22">
        <v>2972681020</v>
      </c>
      <c r="J38" s="23">
        <v>3420385189</v>
      </c>
      <c r="K38" s="19">
        <v>3618715773</v>
      </c>
      <c r="L38" s="20">
        <v>3847633220</v>
      </c>
    </row>
    <row r="39" spans="1:12" ht="13.5">
      <c r="A39" s="29" t="s">
        <v>50</v>
      </c>
      <c r="B39" s="37"/>
      <c r="C39" s="31">
        <f>SUM(C37:C38)</f>
        <v>7851057486</v>
      </c>
      <c r="D39" s="38">
        <f aca="true" t="shared" si="4" ref="D39:L39">SUM(D37:D38)</f>
        <v>8311131623</v>
      </c>
      <c r="E39" s="39">
        <f t="shared" si="4"/>
        <v>8524801350</v>
      </c>
      <c r="F39" s="40">
        <f t="shared" si="4"/>
        <v>8790779948</v>
      </c>
      <c r="G39" s="38">
        <f t="shared" si="4"/>
        <v>8800592906</v>
      </c>
      <c r="H39" s="39">
        <f t="shared" si="4"/>
        <v>8163726581</v>
      </c>
      <c r="I39" s="40">
        <f t="shared" si="4"/>
        <v>7642029070</v>
      </c>
      <c r="J39" s="42">
        <f t="shared" si="4"/>
        <v>13024682920</v>
      </c>
      <c r="K39" s="38">
        <f t="shared" si="4"/>
        <v>16977774023</v>
      </c>
      <c r="L39" s="39">
        <f t="shared" si="4"/>
        <v>21363153529</v>
      </c>
    </row>
    <row r="40" spans="1:12" ht="13.5">
      <c r="A40" s="29" t="s">
        <v>51</v>
      </c>
      <c r="B40" s="30"/>
      <c r="C40" s="31">
        <f>+C34+C39</f>
        <v>14387520340</v>
      </c>
      <c r="D40" s="31">
        <f aca="true" t="shared" si="5" ref="D40:L40">+D34+D39</f>
        <v>15664588888</v>
      </c>
      <c r="E40" s="32">
        <f t="shared" si="5"/>
        <v>17125279437</v>
      </c>
      <c r="F40" s="33">
        <f t="shared" si="5"/>
        <v>15098227377</v>
      </c>
      <c r="G40" s="31">
        <f t="shared" si="5"/>
        <v>17108040335</v>
      </c>
      <c r="H40" s="32">
        <f t="shared" si="5"/>
        <v>18692603186</v>
      </c>
      <c r="I40" s="34">
        <f t="shared" si="5"/>
        <v>16169847847</v>
      </c>
      <c r="J40" s="35">
        <f t="shared" si="5"/>
        <v>22151172092</v>
      </c>
      <c r="K40" s="31">
        <f t="shared" si="5"/>
        <v>26712694957</v>
      </c>
      <c r="L40" s="32">
        <f t="shared" si="5"/>
        <v>33467818359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40506579992</v>
      </c>
      <c r="D42" s="46">
        <f aca="true" t="shared" si="6" ref="D42:L42">+D25-D40</f>
        <v>43570696176</v>
      </c>
      <c r="E42" s="47">
        <f t="shared" si="6"/>
        <v>46322970366</v>
      </c>
      <c r="F42" s="48">
        <f t="shared" si="6"/>
        <v>48518321044</v>
      </c>
      <c r="G42" s="46">
        <f t="shared" si="6"/>
        <v>46244736420</v>
      </c>
      <c r="H42" s="47">
        <f t="shared" si="6"/>
        <v>48383001104</v>
      </c>
      <c r="I42" s="49">
        <f t="shared" si="6"/>
        <v>47574939791</v>
      </c>
      <c r="J42" s="50">
        <f t="shared" si="6"/>
        <v>50751273060</v>
      </c>
      <c r="K42" s="46">
        <f t="shared" si="6"/>
        <v>53085482963</v>
      </c>
      <c r="L42" s="47">
        <f t="shared" si="6"/>
        <v>51985645455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40506579992</v>
      </c>
      <c r="D45" s="19">
        <v>43570696176</v>
      </c>
      <c r="E45" s="20">
        <v>46322970366</v>
      </c>
      <c r="F45" s="21">
        <v>47472067703</v>
      </c>
      <c r="G45" s="19">
        <v>46244736420</v>
      </c>
      <c r="H45" s="20">
        <v>48383001104</v>
      </c>
      <c r="I45" s="22">
        <v>47574939791</v>
      </c>
      <c r="J45" s="23">
        <v>50751273060</v>
      </c>
      <c r="K45" s="19">
        <v>53085482963</v>
      </c>
      <c r="L45" s="20">
        <v>51985645455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1046253341</v>
      </c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40506579992</v>
      </c>
      <c r="D48" s="53">
        <f aca="true" t="shared" si="7" ref="D48:L48">SUM(D45:D47)</f>
        <v>43570696176</v>
      </c>
      <c r="E48" s="54">
        <f t="shared" si="7"/>
        <v>46322970366</v>
      </c>
      <c r="F48" s="55">
        <f t="shared" si="7"/>
        <v>48518321044</v>
      </c>
      <c r="G48" s="53">
        <f t="shared" si="7"/>
        <v>46244736420</v>
      </c>
      <c r="H48" s="54">
        <f t="shared" si="7"/>
        <v>48383001104</v>
      </c>
      <c r="I48" s="56">
        <f t="shared" si="7"/>
        <v>47574939791</v>
      </c>
      <c r="J48" s="57">
        <f t="shared" si="7"/>
        <v>50751273060</v>
      </c>
      <c r="K48" s="53">
        <f t="shared" si="7"/>
        <v>53085482963</v>
      </c>
      <c r="L48" s="54">
        <f t="shared" si="7"/>
        <v>51985645455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608901000</v>
      </c>
      <c r="D6" s="19">
        <v>1602748000</v>
      </c>
      <c r="E6" s="20">
        <v>4369765000</v>
      </c>
      <c r="F6" s="21">
        <v>944858335</v>
      </c>
      <c r="G6" s="19">
        <v>721626487</v>
      </c>
      <c r="H6" s="20">
        <v>2670787000</v>
      </c>
      <c r="I6" s="22">
        <v>3095911000</v>
      </c>
      <c r="J6" s="23">
        <v>1488218362</v>
      </c>
      <c r="K6" s="19">
        <v>1140745620</v>
      </c>
      <c r="L6" s="20">
        <v>564374013</v>
      </c>
    </row>
    <row r="7" spans="1:12" ht="13.5">
      <c r="A7" s="24" t="s">
        <v>19</v>
      </c>
      <c r="B7" s="18" t="s">
        <v>20</v>
      </c>
      <c r="C7" s="19">
        <v>4704755000</v>
      </c>
      <c r="D7" s="19">
        <v>3276806000</v>
      </c>
      <c r="E7" s="20"/>
      <c r="F7" s="21">
        <v>2745187000</v>
      </c>
      <c r="G7" s="19">
        <v>2545187000</v>
      </c>
      <c r="H7" s="20"/>
      <c r="I7" s="22"/>
      <c r="J7" s="23">
        <v>3645187000</v>
      </c>
      <c r="K7" s="19">
        <v>4825187000</v>
      </c>
      <c r="L7" s="20">
        <v>6805187000</v>
      </c>
    </row>
    <row r="8" spans="1:12" ht="13.5">
      <c r="A8" s="24" t="s">
        <v>21</v>
      </c>
      <c r="B8" s="18" t="s">
        <v>20</v>
      </c>
      <c r="C8" s="19">
        <v>4866574000</v>
      </c>
      <c r="D8" s="19">
        <v>5001394000</v>
      </c>
      <c r="E8" s="20">
        <v>5330264000</v>
      </c>
      <c r="F8" s="21">
        <v>5448942167</v>
      </c>
      <c r="G8" s="19">
        <v>6189202167</v>
      </c>
      <c r="H8" s="20">
        <v>5908661000</v>
      </c>
      <c r="I8" s="22">
        <v>6015670000</v>
      </c>
      <c r="J8" s="23">
        <v>6499343917</v>
      </c>
      <c r="K8" s="19">
        <v>6736749584</v>
      </c>
      <c r="L8" s="20">
        <v>6968451667</v>
      </c>
    </row>
    <row r="9" spans="1:12" ht="13.5">
      <c r="A9" s="24" t="s">
        <v>22</v>
      </c>
      <c r="B9" s="18"/>
      <c r="C9" s="19">
        <v>4253010000</v>
      </c>
      <c r="D9" s="19">
        <v>5986107000</v>
      </c>
      <c r="E9" s="20">
        <v>2356935000</v>
      </c>
      <c r="F9" s="21">
        <v>6349309827</v>
      </c>
      <c r="G9" s="19">
        <v>2868635600</v>
      </c>
      <c r="H9" s="20">
        <v>3289273000</v>
      </c>
      <c r="I9" s="22">
        <v>4371182000</v>
      </c>
      <c r="J9" s="23">
        <v>2871504236</v>
      </c>
      <c r="K9" s="19">
        <v>2874375740</v>
      </c>
      <c r="L9" s="20">
        <v>2877250116</v>
      </c>
    </row>
    <row r="10" spans="1:12" ht="13.5">
      <c r="A10" s="24" t="s">
        <v>23</v>
      </c>
      <c r="B10" s="18"/>
      <c r="C10" s="19">
        <v>186361000</v>
      </c>
      <c r="D10" s="19"/>
      <c r="E10" s="20"/>
      <c r="F10" s="25">
        <v>2733000000</v>
      </c>
      <c r="G10" s="26">
        <v>2733000000</v>
      </c>
      <c r="H10" s="27"/>
      <c r="I10" s="22"/>
      <c r="J10" s="28"/>
      <c r="K10" s="26"/>
      <c r="L10" s="27">
        <v>850000000</v>
      </c>
    </row>
    <row r="11" spans="1:12" ht="13.5">
      <c r="A11" s="24" t="s">
        <v>24</v>
      </c>
      <c r="B11" s="18" t="s">
        <v>25</v>
      </c>
      <c r="C11" s="19">
        <v>302912000</v>
      </c>
      <c r="D11" s="19">
        <v>315252000</v>
      </c>
      <c r="E11" s="20">
        <v>318756000</v>
      </c>
      <c r="F11" s="21">
        <v>354003092</v>
      </c>
      <c r="G11" s="19">
        <v>335846160</v>
      </c>
      <c r="H11" s="20">
        <v>348245000</v>
      </c>
      <c r="I11" s="22">
        <v>319320000</v>
      </c>
      <c r="J11" s="23">
        <v>356668622</v>
      </c>
      <c r="K11" s="19">
        <v>377712071</v>
      </c>
      <c r="L11" s="20">
        <v>398108523</v>
      </c>
    </row>
    <row r="12" spans="1:12" ht="13.5">
      <c r="A12" s="29" t="s">
        <v>26</v>
      </c>
      <c r="B12" s="30"/>
      <c r="C12" s="31">
        <f>SUM(C6:C11)</f>
        <v>14922513000</v>
      </c>
      <c r="D12" s="31">
        <f aca="true" t="shared" si="0" ref="D12:L12">SUM(D6:D11)</f>
        <v>16182307000</v>
      </c>
      <c r="E12" s="32">
        <f t="shared" si="0"/>
        <v>12375720000</v>
      </c>
      <c r="F12" s="33">
        <f t="shared" si="0"/>
        <v>18575300421</v>
      </c>
      <c r="G12" s="31">
        <f t="shared" si="0"/>
        <v>15393497414</v>
      </c>
      <c r="H12" s="32">
        <f t="shared" si="0"/>
        <v>12216966000</v>
      </c>
      <c r="I12" s="34">
        <f t="shared" si="0"/>
        <v>13802083000</v>
      </c>
      <c r="J12" s="35">
        <f t="shared" si="0"/>
        <v>14860922137</v>
      </c>
      <c r="K12" s="31">
        <f t="shared" si="0"/>
        <v>15954770015</v>
      </c>
      <c r="L12" s="32">
        <f t="shared" si="0"/>
        <v>18463371319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65849000</v>
      </c>
      <c r="D15" s="19">
        <v>49889000</v>
      </c>
      <c r="E15" s="20"/>
      <c r="F15" s="21">
        <v>71140973</v>
      </c>
      <c r="G15" s="19">
        <v>62175360</v>
      </c>
      <c r="H15" s="20"/>
      <c r="I15" s="22"/>
      <c r="J15" s="23">
        <v>66030232</v>
      </c>
      <c r="K15" s="19">
        <v>69926016</v>
      </c>
      <c r="L15" s="20">
        <v>73702021</v>
      </c>
    </row>
    <row r="16" spans="1:12" ht="13.5">
      <c r="A16" s="24" t="s">
        <v>29</v>
      </c>
      <c r="B16" s="18"/>
      <c r="C16" s="19">
        <v>2245558000</v>
      </c>
      <c r="D16" s="19">
        <v>4588635000</v>
      </c>
      <c r="E16" s="20"/>
      <c r="F16" s="25">
        <v>2367333892</v>
      </c>
      <c r="G16" s="26">
        <v>1722381644</v>
      </c>
      <c r="H16" s="27"/>
      <c r="I16" s="22"/>
      <c r="J16" s="28">
        <v>2656658321</v>
      </c>
      <c r="K16" s="26">
        <v>3686107548</v>
      </c>
      <c r="L16" s="27">
        <v>4098901684</v>
      </c>
    </row>
    <row r="17" spans="1:12" ht="13.5">
      <c r="A17" s="24" t="s">
        <v>30</v>
      </c>
      <c r="B17" s="18"/>
      <c r="C17" s="19">
        <v>1013179000</v>
      </c>
      <c r="D17" s="19">
        <v>1015414000</v>
      </c>
      <c r="E17" s="20">
        <v>1015391000</v>
      </c>
      <c r="F17" s="21">
        <v>1017445843</v>
      </c>
      <c r="G17" s="19">
        <v>1016406391</v>
      </c>
      <c r="H17" s="20">
        <v>1008615000</v>
      </c>
      <c r="I17" s="22">
        <v>1015368000</v>
      </c>
      <c r="J17" s="23">
        <v>1017422797</v>
      </c>
      <c r="K17" s="19">
        <v>1018440220</v>
      </c>
      <c r="L17" s="20">
        <v>1019458660</v>
      </c>
    </row>
    <row r="18" spans="1:12" ht="13.5">
      <c r="A18" s="24" t="s">
        <v>31</v>
      </c>
      <c r="B18" s="18"/>
      <c r="C18" s="19">
        <v>61928000</v>
      </c>
      <c r="D18" s="19">
        <v>69815000</v>
      </c>
      <c r="E18" s="20"/>
      <c r="F18" s="21">
        <v>78370130</v>
      </c>
      <c r="G18" s="19">
        <v>78524800</v>
      </c>
      <c r="H18" s="20">
        <v>15791000</v>
      </c>
      <c r="I18" s="22"/>
      <c r="J18" s="23">
        <v>83393338</v>
      </c>
      <c r="K18" s="19">
        <v>88313545</v>
      </c>
      <c r="L18" s="20">
        <v>93082476</v>
      </c>
    </row>
    <row r="19" spans="1:12" ht="13.5">
      <c r="A19" s="24" t="s">
        <v>32</v>
      </c>
      <c r="B19" s="18" t="s">
        <v>33</v>
      </c>
      <c r="C19" s="19">
        <v>47978144000</v>
      </c>
      <c r="D19" s="19">
        <v>54331466000</v>
      </c>
      <c r="E19" s="20">
        <v>60421580000</v>
      </c>
      <c r="F19" s="21">
        <v>65805524157</v>
      </c>
      <c r="G19" s="19">
        <v>66845524609</v>
      </c>
      <c r="H19" s="20">
        <v>63053286000</v>
      </c>
      <c r="I19" s="22">
        <v>65406305000</v>
      </c>
      <c r="J19" s="23">
        <v>70869034203</v>
      </c>
      <c r="K19" s="19">
        <v>75291577933</v>
      </c>
      <c r="L19" s="20">
        <v>78764237493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15246000</v>
      </c>
      <c r="D21" s="19">
        <v>23741000</v>
      </c>
      <c r="E21" s="20">
        <v>25645000</v>
      </c>
      <c r="F21" s="21"/>
      <c r="G21" s="19">
        <v>25623000</v>
      </c>
      <c r="H21" s="20">
        <v>25834000</v>
      </c>
      <c r="I21" s="22">
        <v>26736000</v>
      </c>
      <c r="J21" s="23">
        <v>25623000</v>
      </c>
      <c r="K21" s="19">
        <v>25623000</v>
      </c>
      <c r="L21" s="20">
        <v>25623000</v>
      </c>
    </row>
    <row r="22" spans="1:12" ht="13.5">
      <c r="A22" s="24" t="s">
        <v>36</v>
      </c>
      <c r="B22" s="18"/>
      <c r="C22" s="19">
        <v>622068000</v>
      </c>
      <c r="D22" s="19">
        <v>821925000</v>
      </c>
      <c r="E22" s="20">
        <v>1077385000</v>
      </c>
      <c r="F22" s="21">
        <v>1186212000</v>
      </c>
      <c r="G22" s="19">
        <v>1249935000</v>
      </c>
      <c r="H22" s="20">
        <v>780956000</v>
      </c>
      <c r="I22" s="22">
        <v>886245000</v>
      </c>
      <c r="J22" s="23">
        <v>1402135000</v>
      </c>
      <c r="K22" s="19">
        <v>1555435000</v>
      </c>
      <c r="L22" s="20">
        <v>1709835000</v>
      </c>
    </row>
    <row r="23" spans="1:12" ht="13.5">
      <c r="A23" s="24" t="s">
        <v>37</v>
      </c>
      <c r="B23" s="18"/>
      <c r="C23" s="19"/>
      <c r="D23" s="19">
        <v>443108000</v>
      </c>
      <c r="E23" s="20">
        <v>5462058000</v>
      </c>
      <c r="F23" s="25">
        <v>681263913</v>
      </c>
      <c r="G23" s="26">
        <v>545261880</v>
      </c>
      <c r="H23" s="27">
        <v>5570932000</v>
      </c>
      <c r="I23" s="21">
        <v>4276003000</v>
      </c>
      <c r="J23" s="28">
        <v>579068117</v>
      </c>
      <c r="K23" s="26">
        <v>613233136</v>
      </c>
      <c r="L23" s="27">
        <v>646347725</v>
      </c>
    </row>
    <row r="24" spans="1:12" ht="13.5">
      <c r="A24" s="29" t="s">
        <v>38</v>
      </c>
      <c r="B24" s="37"/>
      <c r="C24" s="31">
        <f>SUM(C15:C23)</f>
        <v>52001972000</v>
      </c>
      <c r="D24" s="38">
        <f aca="true" t="shared" si="1" ref="D24:L24">SUM(D15:D23)</f>
        <v>61343993000</v>
      </c>
      <c r="E24" s="39">
        <f t="shared" si="1"/>
        <v>68002059000</v>
      </c>
      <c r="F24" s="40">
        <f t="shared" si="1"/>
        <v>71207290908</v>
      </c>
      <c r="G24" s="38">
        <f t="shared" si="1"/>
        <v>71545832684</v>
      </c>
      <c r="H24" s="39">
        <f t="shared" si="1"/>
        <v>70455414000</v>
      </c>
      <c r="I24" s="41">
        <f t="shared" si="1"/>
        <v>71610657000</v>
      </c>
      <c r="J24" s="42">
        <f t="shared" si="1"/>
        <v>76699365008</v>
      </c>
      <c r="K24" s="38">
        <f t="shared" si="1"/>
        <v>82348656398</v>
      </c>
      <c r="L24" s="39">
        <f t="shared" si="1"/>
        <v>86431188059</v>
      </c>
    </row>
    <row r="25" spans="1:12" ht="13.5">
      <c r="A25" s="29" t="s">
        <v>39</v>
      </c>
      <c r="B25" s="30"/>
      <c r="C25" s="31">
        <f>+C12+C24</f>
        <v>66924485000</v>
      </c>
      <c r="D25" s="31">
        <f aca="true" t="shared" si="2" ref="D25:L25">+D12+D24</f>
        <v>77526300000</v>
      </c>
      <c r="E25" s="32">
        <f t="shared" si="2"/>
        <v>80377779000</v>
      </c>
      <c r="F25" s="33">
        <f t="shared" si="2"/>
        <v>89782591329</v>
      </c>
      <c r="G25" s="31">
        <f t="shared" si="2"/>
        <v>86939330098</v>
      </c>
      <c r="H25" s="32">
        <f t="shared" si="2"/>
        <v>82672380000</v>
      </c>
      <c r="I25" s="34">
        <f t="shared" si="2"/>
        <v>85412740000</v>
      </c>
      <c r="J25" s="35">
        <f t="shared" si="2"/>
        <v>91560287145</v>
      </c>
      <c r="K25" s="31">
        <f t="shared" si="2"/>
        <v>98303426413</v>
      </c>
      <c r="L25" s="32">
        <f t="shared" si="2"/>
        <v>104894559378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971179000</v>
      </c>
      <c r="D30" s="19">
        <v>1574094000</v>
      </c>
      <c r="E30" s="20">
        <v>594229000</v>
      </c>
      <c r="F30" s="21">
        <v>3263120553</v>
      </c>
      <c r="G30" s="19">
        <v>3263120553</v>
      </c>
      <c r="H30" s="20">
        <v>594165000</v>
      </c>
      <c r="I30" s="22">
        <v>3255769000</v>
      </c>
      <c r="J30" s="23">
        <v>509128403</v>
      </c>
      <c r="K30" s="19">
        <v>532191149</v>
      </c>
      <c r="L30" s="20">
        <v>1405456515</v>
      </c>
    </row>
    <row r="31" spans="1:12" ht="13.5">
      <c r="A31" s="24" t="s">
        <v>45</v>
      </c>
      <c r="B31" s="18"/>
      <c r="C31" s="19"/>
      <c r="D31" s="19">
        <v>28293000</v>
      </c>
      <c r="E31" s="20">
        <v>37766000</v>
      </c>
      <c r="F31" s="21"/>
      <c r="G31" s="19">
        <v>40031960</v>
      </c>
      <c r="H31" s="20">
        <v>43227000</v>
      </c>
      <c r="I31" s="22">
        <v>45243000</v>
      </c>
      <c r="J31" s="23">
        <v>40432280</v>
      </c>
      <c r="K31" s="19">
        <v>40836603</v>
      </c>
      <c r="L31" s="20">
        <v>41244969</v>
      </c>
    </row>
    <row r="32" spans="1:12" ht="13.5">
      <c r="A32" s="24" t="s">
        <v>46</v>
      </c>
      <c r="B32" s="18" t="s">
        <v>44</v>
      </c>
      <c r="C32" s="19">
        <v>12788207000</v>
      </c>
      <c r="D32" s="19">
        <v>11959793000</v>
      </c>
      <c r="E32" s="20">
        <v>13383839000</v>
      </c>
      <c r="F32" s="21">
        <v>12648981009</v>
      </c>
      <c r="G32" s="19">
        <v>13892782185</v>
      </c>
      <c r="H32" s="20">
        <v>11963663000</v>
      </c>
      <c r="I32" s="22">
        <v>14112698000</v>
      </c>
      <c r="J32" s="23">
        <v>13296159664</v>
      </c>
      <c r="K32" s="19">
        <v>13032717424</v>
      </c>
      <c r="L32" s="20">
        <v>12146649462</v>
      </c>
    </row>
    <row r="33" spans="1:12" ht="13.5">
      <c r="A33" s="24" t="s">
        <v>47</v>
      </c>
      <c r="B33" s="18"/>
      <c r="C33" s="19">
        <v>94226000</v>
      </c>
      <c r="D33" s="19">
        <v>32342000</v>
      </c>
      <c r="E33" s="20">
        <v>269922000</v>
      </c>
      <c r="F33" s="21">
        <v>32736634</v>
      </c>
      <c r="G33" s="19">
        <v>34257080</v>
      </c>
      <c r="H33" s="20">
        <v>43899000</v>
      </c>
      <c r="I33" s="22">
        <v>272377000</v>
      </c>
      <c r="J33" s="23">
        <v>36381019</v>
      </c>
      <c r="K33" s="19">
        <v>38527499</v>
      </c>
      <c r="L33" s="20">
        <v>40607984</v>
      </c>
    </row>
    <row r="34" spans="1:12" ht="13.5">
      <c r="A34" s="29" t="s">
        <v>48</v>
      </c>
      <c r="B34" s="30"/>
      <c r="C34" s="31">
        <f>SUM(C29:C33)</f>
        <v>13853612000</v>
      </c>
      <c r="D34" s="31">
        <f aca="true" t="shared" si="3" ref="D34:L34">SUM(D29:D33)</f>
        <v>13594522000</v>
      </c>
      <c r="E34" s="32">
        <f t="shared" si="3"/>
        <v>14285756000</v>
      </c>
      <c r="F34" s="33">
        <f t="shared" si="3"/>
        <v>15944838196</v>
      </c>
      <c r="G34" s="31">
        <f t="shared" si="3"/>
        <v>17230191778</v>
      </c>
      <c r="H34" s="32">
        <f t="shared" si="3"/>
        <v>12644954000</v>
      </c>
      <c r="I34" s="34">
        <f t="shared" si="3"/>
        <v>17686087000</v>
      </c>
      <c r="J34" s="35">
        <f t="shared" si="3"/>
        <v>13882101366</v>
      </c>
      <c r="K34" s="31">
        <f t="shared" si="3"/>
        <v>13644272675</v>
      </c>
      <c r="L34" s="32">
        <f t="shared" si="3"/>
        <v>13633958930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12398911000</v>
      </c>
      <c r="D37" s="19">
        <v>14109897000</v>
      </c>
      <c r="E37" s="20">
        <v>23331796000</v>
      </c>
      <c r="F37" s="21">
        <v>16829812186</v>
      </c>
      <c r="G37" s="19">
        <v>16320658443</v>
      </c>
      <c r="H37" s="20">
        <v>19653724000</v>
      </c>
      <c r="I37" s="22">
        <v>22951348000</v>
      </c>
      <c r="J37" s="23">
        <v>19337335040</v>
      </c>
      <c r="K37" s="19">
        <v>21154869891</v>
      </c>
      <c r="L37" s="20">
        <v>22492287376</v>
      </c>
    </row>
    <row r="38" spans="1:12" ht="13.5">
      <c r="A38" s="24" t="s">
        <v>47</v>
      </c>
      <c r="B38" s="18"/>
      <c r="C38" s="19">
        <v>5299969000</v>
      </c>
      <c r="D38" s="19">
        <v>10527586000</v>
      </c>
      <c r="E38" s="20">
        <v>718450000</v>
      </c>
      <c r="F38" s="21">
        <v>11299405695</v>
      </c>
      <c r="G38" s="19">
        <v>6915975300</v>
      </c>
      <c r="H38" s="20">
        <v>5966329000</v>
      </c>
      <c r="I38" s="22">
        <v>604545000</v>
      </c>
      <c r="J38" s="23">
        <v>7344765769</v>
      </c>
      <c r="K38" s="19">
        <v>7778106949</v>
      </c>
      <c r="L38" s="20">
        <v>8198124724</v>
      </c>
    </row>
    <row r="39" spans="1:12" ht="13.5">
      <c r="A39" s="29" t="s">
        <v>50</v>
      </c>
      <c r="B39" s="37"/>
      <c r="C39" s="31">
        <f>SUM(C37:C38)</f>
        <v>17698880000</v>
      </c>
      <c r="D39" s="38">
        <f aca="true" t="shared" si="4" ref="D39:L39">SUM(D37:D38)</f>
        <v>24637483000</v>
      </c>
      <c r="E39" s="39">
        <f t="shared" si="4"/>
        <v>24050246000</v>
      </c>
      <c r="F39" s="40">
        <f t="shared" si="4"/>
        <v>28129217881</v>
      </c>
      <c r="G39" s="38">
        <f t="shared" si="4"/>
        <v>23236633743</v>
      </c>
      <c r="H39" s="39">
        <f t="shared" si="4"/>
        <v>25620053000</v>
      </c>
      <c r="I39" s="40">
        <f t="shared" si="4"/>
        <v>23555893000</v>
      </c>
      <c r="J39" s="42">
        <f t="shared" si="4"/>
        <v>26682100809</v>
      </c>
      <c r="K39" s="38">
        <f t="shared" si="4"/>
        <v>28932976840</v>
      </c>
      <c r="L39" s="39">
        <f t="shared" si="4"/>
        <v>30690412100</v>
      </c>
    </row>
    <row r="40" spans="1:12" ht="13.5">
      <c r="A40" s="29" t="s">
        <v>51</v>
      </c>
      <c r="B40" s="30"/>
      <c r="C40" s="31">
        <f>+C34+C39</f>
        <v>31552492000</v>
      </c>
      <c r="D40" s="31">
        <f aca="true" t="shared" si="5" ref="D40:L40">+D34+D39</f>
        <v>38232005000</v>
      </c>
      <c r="E40" s="32">
        <f t="shared" si="5"/>
        <v>38336002000</v>
      </c>
      <c r="F40" s="33">
        <f t="shared" si="5"/>
        <v>44074056077</v>
      </c>
      <c r="G40" s="31">
        <f t="shared" si="5"/>
        <v>40466825521</v>
      </c>
      <c r="H40" s="32">
        <f t="shared" si="5"/>
        <v>38265007000</v>
      </c>
      <c r="I40" s="34">
        <f t="shared" si="5"/>
        <v>41241980000</v>
      </c>
      <c r="J40" s="35">
        <f t="shared" si="5"/>
        <v>40564202175</v>
      </c>
      <c r="K40" s="31">
        <f t="shared" si="5"/>
        <v>42577249515</v>
      </c>
      <c r="L40" s="32">
        <f t="shared" si="5"/>
        <v>44324371030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35371993000</v>
      </c>
      <c r="D42" s="46">
        <f aca="true" t="shared" si="6" ref="D42:L42">+D25-D40</f>
        <v>39294295000</v>
      </c>
      <c r="E42" s="47">
        <f t="shared" si="6"/>
        <v>42041777000</v>
      </c>
      <c r="F42" s="48">
        <f t="shared" si="6"/>
        <v>45708535252</v>
      </c>
      <c r="G42" s="46">
        <f t="shared" si="6"/>
        <v>46472504577</v>
      </c>
      <c r="H42" s="47">
        <f t="shared" si="6"/>
        <v>44407373000</v>
      </c>
      <c r="I42" s="49">
        <f t="shared" si="6"/>
        <v>44170760000</v>
      </c>
      <c r="J42" s="50">
        <f t="shared" si="6"/>
        <v>50996084970</v>
      </c>
      <c r="K42" s="46">
        <f t="shared" si="6"/>
        <v>55726176898</v>
      </c>
      <c r="L42" s="47">
        <f t="shared" si="6"/>
        <v>60570188348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35409714000</v>
      </c>
      <c r="D45" s="19">
        <v>39313865000</v>
      </c>
      <c r="E45" s="20">
        <v>42047147000</v>
      </c>
      <c r="F45" s="21">
        <v>45730399880</v>
      </c>
      <c r="G45" s="19">
        <v>46478175578</v>
      </c>
      <c r="H45" s="20">
        <v>44410044000</v>
      </c>
      <c r="I45" s="22">
        <v>44172146000</v>
      </c>
      <c r="J45" s="23">
        <v>51002084888</v>
      </c>
      <c r="K45" s="19">
        <v>55732506811</v>
      </c>
      <c r="L45" s="20">
        <v>60576866406</v>
      </c>
    </row>
    <row r="46" spans="1:12" ht="13.5">
      <c r="A46" s="24" t="s">
        <v>56</v>
      </c>
      <c r="B46" s="18" t="s">
        <v>44</v>
      </c>
      <c r="C46" s="19">
        <v>-37721000</v>
      </c>
      <c r="D46" s="19">
        <v>-19570000</v>
      </c>
      <c r="E46" s="20">
        <v>-5370000</v>
      </c>
      <c r="F46" s="21">
        <v>-21864628</v>
      </c>
      <c r="G46" s="19">
        <v>-5671001</v>
      </c>
      <c r="H46" s="20">
        <v>-2671000</v>
      </c>
      <c r="I46" s="22">
        <v>-1386000</v>
      </c>
      <c r="J46" s="23">
        <v>-5999918</v>
      </c>
      <c r="K46" s="19">
        <v>-6329913</v>
      </c>
      <c r="L46" s="20">
        <v>-6678058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35371993000</v>
      </c>
      <c r="D48" s="53">
        <f aca="true" t="shared" si="7" ref="D48:L48">SUM(D45:D47)</f>
        <v>39294295000</v>
      </c>
      <c r="E48" s="54">
        <f t="shared" si="7"/>
        <v>42041777000</v>
      </c>
      <c r="F48" s="55">
        <f t="shared" si="7"/>
        <v>45708535252</v>
      </c>
      <c r="G48" s="53">
        <f t="shared" si="7"/>
        <v>46472504577</v>
      </c>
      <c r="H48" s="54">
        <f t="shared" si="7"/>
        <v>44407373000</v>
      </c>
      <c r="I48" s="56">
        <f t="shared" si="7"/>
        <v>44170760000</v>
      </c>
      <c r="J48" s="57">
        <f t="shared" si="7"/>
        <v>50996084970</v>
      </c>
      <c r="K48" s="53">
        <f t="shared" si="7"/>
        <v>55726176898</v>
      </c>
      <c r="L48" s="54">
        <f t="shared" si="7"/>
        <v>60570188348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213085437</v>
      </c>
      <c r="D6" s="19">
        <v>97558776</v>
      </c>
      <c r="E6" s="20">
        <v>95219108</v>
      </c>
      <c r="F6" s="21">
        <v>142716918</v>
      </c>
      <c r="G6" s="19">
        <v>143009106</v>
      </c>
      <c r="H6" s="20">
        <v>318948460</v>
      </c>
      <c r="I6" s="22">
        <v>456778833</v>
      </c>
      <c r="J6" s="23">
        <v>121000000</v>
      </c>
      <c r="K6" s="19">
        <v>133100000</v>
      </c>
      <c r="L6" s="20">
        <v>146410000</v>
      </c>
    </row>
    <row r="7" spans="1:12" ht="13.5">
      <c r="A7" s="24" t="s">
        <v>19</v>
      </c>
      <c r="B7" s="18" t="s">
        <v>20</v>
      </c>
      <c r="C7" s="19">
        <v>622948673</v>
      </c>
      <c r="D7" s="19">
        <v>502959644</v>
      </c>
      <c r="E7" s="20">
        <v>1090829976</v>
      </c>
      <c r="F7" s="21">
        <v>2986934707</v>
      </c>
      <c r="G7" s="19">
        <v>2240638629</v>
      </c>
      <c r="H7" s="20">
        <v>1710507632</v>
      </c>
      <c r="I7" s="22">
        <v>1712536970</v>
      </c>
      <c r="J7" s="23">
        <v>2502288641</v>
      </c>
      <c r="K7" s="19">
        <v>3848911179</v>
      </c>
      <c r="L7" s="20">
        <v>4980837055</v>
      </c>
    </row>
    <row r="8" spans="1:12" ht="13.5">
      <c r="A8" s="24" t="s">
        <v>21</v>
      </c>
      <c r="B8" s="18" t="s">
        <v>20</v>
      </c>
      <c r="C8" s="19">
        <v>2558968182</v>
      </c>
      <c r="D8" s="19">
        <v>2537093207</v>
      </c>
      <c r="E8" s="20">
        <v>2603596625</v>
      </c>
      <c r="F8" s="21">
        <v>2698589097</v>
      </c>
      <c r="G8" s="19">
        <v>2792794337</v>
      </c>
      <c r="H8" s="20">
        <v>3984506477</v>
      </c>
      <c r="I8" s="22">
        <v>4630010267</v>
      </c>
      <c r="J8" s="23">
        <v>3423485804</v>
      </c>
      <c r="K8" s="19">
        <v>3879948465</v>
      </c>
      <c r="L8" s="20">
        <v>4358826720</v>
      </c>
    </row>
    <row r="9" spans="1:12" ht="13.5">
      <c r="A9" s="24" t="s">
        <v>22</v>
      </c>
      <c r="B9" s="18"/>
      <c r="C9" s="19">
        <v>1302566448</v>
      </c>
      <c r="D9" s="19">
        <v>1200509057</v>
      </c>
      <c r="E9" s="20">
        <v>1106236231</v>
      </c>
      <c r="F9" s="21">
        <v>1068300580</v>
      </c>
      <c r="G9" s="19">
        <v>1011974321</v>
      </c>
      <c r="H9" s="20">
        <v>1254786163</v>
      </c>
      <c r="I9" s="22">
        <v>1351392144</v>
      </c>
      <c r="J9" s="23">
        <v>1067507936</v>
      </c>
      <c r="K9" s="19">
        <v>1119868201</v>
      </c>
      <c r="L9" s="20">
        <v>1170448217</v>
      </c>
    </row>
    <row r="10" spans="1:12" ht="13.5">
      <c r="A10" s="24" t="s">
        <v>23</v>
      </c>
      <c r="B10" s="18"/>
      <c r="C10" s="19">
        <v>162118924</v>
      </c>
      <c r="D10" s="19">
        <v>106414732</v>
      </c>
      <c r="E10" s="20">
        <v>101430580</v>
      </c>
      <c r="F10" s="25">
        <v>236599126</v>
      </c>
      <c r="G10" s="26">
        <v>131848700</v>
      </c>
      <c r="H10" s="27">
        <v>74481595</v>
      </c>
      <c r="I10" s="22">
        <v>91005216</v>
      </c>
      <c r="J10" s="28">
        <v>163349124</v>
      </c>
      <c r="K10" s="26">
        <v>176652990</v>
      </c>
      <c r="L10" s="27">
        <v>190649124</v>
      </c>
    </row>
    <row r="11" spans="1:12" ht="13.5">
      <c r="A11" s="24" t="s">
        <v>24</v>
      </c>
      <c r="B11" s="18" t="s">
        <v>25</v>
      </c>
      <c r="C11" s="19">
        <v>391915949</v>
      </c>
      <c r="D11" s="19">
        <v>485475154</v>
      </c>
      <c r="E11" s="20">
        <v>576917890</v>
      </c>
      <c r="F11" s="21">
        <v>587849203</v>
      </c>
      <c r="G11" s="19">
        <v>634994617</v>
      </c>
      <c r="H11" s="20">
        <v>693066879</v>
      </c>
      <c r="I11" s="22">
        <v>692359398</v>
      </c>
      <c r="J11" s="23">
        <v>698494079</v>
      </c>
      <c r="K11" s="19">
        <v>768343487</v>
      </c>
      <c r="L11" s="20">
        <v>845177835</v>
      </c>
    </row>
    <row r="12" spans="1:12" ht="13.5">
      <c r="A12" s="29" t="s">
        <v>26</v>
      </c>
      <c r="B12" s="30"/>
      <c r="C12" s="31">
        <f>SUM(C6:C11)</f>
        <v>5251603613</v>
      </c>
      <c r="D12" s="31">
        <f aca="true" t="shared" si="0" ref="D12:L12">SUM(D6:D11)</f>
        <v>4930010570</v>
      </c>
      <c r="E12" s="32">
        <f t="shared" si="0"/>
        <v>5574230410</v>
      </c>
      <c r="F12" s="33">
        <f t="shared" si="0"/>
        <v>7720989631</v>
      </c>
      <c r="G12" s="31">
        <f t="shared" si="0"/>
        <v>6955259710</v>
      </c>
      <c r="H12" s="32">
        <f t="shared" si="0"/>
        <v>8036297206</v>
      </c>
      <c r="I12" s="34">
        <f t="shared" si="0"/>
        <v>8934082828</v>
      </c>
      <c r="J12" s="35">
        <f t="shared" si="0"/>
        <v>7976125584</v>
      </c>
      <c r="K12" s="31">
        <f t="shared" si="0"/>
        <v>9926824322</v>
      </c>
      <c r="L12" s="32">
        <f t="shared" si="0"/>
        <v>11692348951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108213966</v>
      </c>
      <c r="D15" s="19">
        <v>58404812</v>
      </c>
      <c r="E15" s="20">
        <v>19851340</v>
      </c>
      <c r="F15" s="21">
        <v>90799389</v>
      </c>
      <c r="G15" s="19">
        <v>9161300</v>
      </c>
      <c r="H15" s="20">
        <v>38689542</v>
      </c>
      <c r="I15" s="22">
        <v>25661496</v>
      </c>
      <c r="J15" s="23">
        <v>6366025</v>
      </c>
      <c r="K15" s="19">
        <v>5242337</v>
      </c>
      <c r="L15" s="20">
        <v>4063930</v>
      </c>
    </row>
    <row r="16" spans="1:12" ht="13.5">
      <c r="A16" s="24" t="s">
        <v>29</v>
      </c>
      <c r="B16" s="18"/>
      <c r="C16" s="19">
        <v>40218546</v>
      </c>
      <c r="D16" s="19">
        <v>130833276</v>
      </c>
      <c r="E16" s="20">
        <v>44647471</v>
      </c>
      <c r="F16" s="25">
        <v>399095811</v>
      </c>
      <c r="G16" s="26">
        <v>357789660</v>
      </c>
      <c r="H16" s="27">
        <v>710520</v>
      </c>
      <c r="I16" s="22">
        <v>710520</v>
      </c>
      <c r="J16" s="28">
        <v>858036143</v>
      </c>
      <c r="K16" s="26">
        <v>742047191</v>
      </c>
      <c r="L16" s="27">
        <v>756804969</v>
      </c>
    </row>
    <row r="17" spans="1:12" ht="13.5">
      <c r="A17" s="24" t="s">
        <v>30</v>
      </c>
      <c r="B17" s="18"/>
      <c r="C17" s="19">
        <v>761803771</v>
      </c>
      <c r="D17" s="19">
        <v>770057911</v>
      </c>
      <c r="E17" s="20">
        <v>807269932</v>
      </c>
      <c r="F17" s="21">
        <v>932301951</v>
      </c>
      <c r="G17" s="19">
        <v>876183000</v>
      </c>
      <c r="H17" s="20">
        <v>802525850</v>
      </c>
      <c r="I17" s="22">
        <v>773100457</v>
      </c>
      <c r="J17" s="23">
        <v>927675420</v>
      </c>
      <c r="K17" s="19">
        <v>988617873</v>
      </c>
      <c r="L17" s="20">
        <v>1049900928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29098663017</v>
      </c>
      <c r="D19" s="19">
        <v>31993253157</v>
      </c>
      <c r="E19" s="20">
        <v>35272152810</v>
      </c>
      <c r="F19" s="21">
        <v>39494465733</v>
      </c>
      <c r="G19" s="19">
        <v>36261770990</v>
      </c>
      <c r="H19" s="20">
        <v>33596606993</v>
      </c>
      <c r="I19" s="22">
        <v>34119270330</v>
      </c>
      <c r="J19" s="23">
        <v>37968302623</v>
      </c>
      <c r="K19" s="19">
        <v>39432430883</v>
      </c>
      <c r="L19" s="20">
        <v>41414141269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386838501</v>
      </c>
      <c r="D22" s="19">
        <v>331575917</v>
      </c>
      <c r="E22" s="20">
        <v>392977201</v>
      </c>
      <c r="F22" s="21">
        <v>153871186</v>
      </c>
      <c r="G22" s="19">
        <v>392922891</v>
      </c>
      <c r="H22" s="20">
        <v>392729520</v>
      </c>
      <c r="I22" s="22">
        <v>388739649</v>
      </c>
      <c r="J22" s="23">
        <v>379755574</v>
      </c>
      <c r="K22" s="19">
        <v>373685018</v>
      </c>
      <c r="L22" s="20">
        <v>367806202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3706093740</v>
      </c>
      <c r="I23" s="21">
        <v>4292201954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30395737801</v>
      </c>
      <c r="D24" s="38">
        <f aca="true" t="shared" si="1" ref="D24:L24">SUM(D15:D23)</f>
        <v>33284125073</v>
      </c>
      <c r="E24" s="39">
        <f t="shared" si="1"/>
        <v>36536898754</v>
      </c>
      <c r="F24" s="40">
        <f t="shared" si="1"/>
        <v>41070534070</v>
      </c>
      <c r="G24" s="38">
        <f t="shared" si="1"/>
        <v>37897827841</v>
      </c>
      <c r="H24" s="39">
        <f t="shared" si="1"/>
        <v>38537356165</v>
      </c>
      <c r="I24" s="41">
        <f t="shared" si="1"/>
        <v>39599684406</v>
      </c>
      <c r="J24" s="42">
        <f t="shared" si="1"/>
        <v>40140135785</v>
      </c>
      <c r="K24" s="38">
        <f t="shared" si="1"/>
        <v>41542023302</v>
      </c>
      <c r="L24" s="39">
        <f t="shared" si="1"/>
        <v>43592717298</v>
      </c>
    </row>
    <row r="25" spans="1:12" ht="13.5">
      <c r="A25" s="29" t="s">
        <v>39</v>
      </c>
      <c r="B25" s="30"/>
      <c r="C25" s="31">
        <f>+C12+C24</f>
        <v>35647341414</v>
      </c>
      <c r="D25" s="31">
        <f aca="true" t="shared" si="2" ref="D25:L25">+D12+D24</f>
        <v>38214135643</v>
      </c>
      <c r="E25" s="32">
        <f t="shared" si="2"/>
        <v>42111129164</v>
      </c>
      <c r="F25" s="33">
        <f t="shared" si="2"/>
        <v>48791523701</v>
      </c>
      <c r="G25" s="31">
        <f t="shared" si="2"/>
        <v>44853087551</v>
      </c>
      <c r="H25" s="32">
        <f t="shared" si="2"/>
        <v>46573653371</v>
      </c>
      <c r="I25" s="34">
        <f t="shared" si="2"/>
        <v>48533767234</v>
      </c>
      <c r="J25" s="35">
        <f t="shared" si="2"/>
        <v>48116261369</v>
      </c>
      <c r="K25" s="31">
        <f t="shared" si="2"/>
        <v>51468847624</v>
      </c>
      <c r="L25" s="32">
        <f t="shared" si="2"/>
        <v>55285066249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518514920</v>
      </c>
      <c r="D30" s="19">
        <v>688184522</v>
      </c>
      <c r="E30" s="20">
        <v>733242846</v>
      </c>
      <c r="F30" s="21">
        <v>847270422</v>
      </c>
      <c r="G30" s="19">
        <v>764503260</v>
      </c>
      <c r="H30" s="20">
        <v>651128822</v>
      </c>
      <c r="I30" s="22">
        <v>940741034</v>
      </c>
      <c r="J30" s="23">
        <v>788400914</v>
      </c>
      <c r="K30" s="19">
        <v>906999194</v>
      </c>
      <c r="L30" s="20">
        <v>1016608909</v>
      </c>
    </row>
    <row r="31" spans="1:12" ht="13.5">
      <c r="A31" s="24" t="s">
        <v>45</v>
      </c>
      <c r="B31" s="18"/>
      <c r="C31" s="19">
        <v>411228858</v>
      </c>
      <c r="D31" s="19">
        <v>355015828</v>
      </c>
      <c r="E31" s="20">
        <v>379915638</v>
      </c>
      <c r="F31" s="21">
        <v>369977423</v>
      </c>
      <c r="G31" s="19">
        <v>387995378</v>
      </c>
      <c r="H31" s="20">
        <v>406351812</v>
      </c>
      <c r="I31" s="22">
        <v>411345192</v>
      </c>
      <c r="J31" s="23">
        <v>395755286</v>
      </c>
      <c r="K31" s="19">
        <v>403670392</v>
      </c>
      <c r="L31" s="20">
        <v>411743800</v>
      </c>
    </row>
    <row r="32" spans="1:12" ht="13.5">
      <c r="A32" s="24" t="s">
        <v>46</v>
      </c>
      <c r="B32" s="18" t="s">
        <v>44</v>
      </c>
      <c r="C32" s="19">
        <v>5732364073</v>
      </c>
      <c r="D32" s="19">
        <v>6097894903</v>
      </c>
      <c r="E32" s="20">
        <v>8060830377</v>
      </c>
      <c r="F32" s="21">
        <v>5636868078</v>
      </c>
      <c r="G32" s="19">
        <v>6028183169</v>
      </c>
      <c r="H32" s="20">
        <v>7287852381</v>
      </c>
      <c r="I32" s="22">
        <v>9176702039</v>
      </c>
      <c r="J32" s="23">
        <v>7197369630</v>
      </c>
      <c r="K32" s="19">
        <v>7291711760</v>
      </c>
      <c r="L32" s="20">
        <v>7391665072</v>
      </c>
    </row>
    <row r="33" spans="1:12" ht="13.5">
      <c r="A33" s="24" t="s">
        <v>47</v>
      </c>
      <c r="B33" s="18"/>
      <c r="C33" s="19">
        <v>1048765</v>
      </c>
      <c r="D33" s="19"/>
      <c r="E33" s="20"/>
      <c r="F33" s="21">
        <v>11825124</v>
      </c>
      <c r="G33" s="19">
        <v>11894506</v>
      </c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6663156616</v>
      </c>
      <c r="D34" s="31">
        <f aca="true" t="shared" si="3" ref="D34:L34">SUM(D29:D33)</f>
        <v>7141095253</v>
      </c>
      <c r="E34" s="32">
        <f t="shared" si="3"/>
        <v>9173988861</v>
      </c>
      <c r="F34" s="33">
        <f t="shared" si="3"/>
        <v>6865941047</v>
      </c>
      <c r="G34" s="31">
        <f t="shared" si="3"/>
        <v>7192576313</v>
      </c>
      <c r="H34" s="32">
        <f t="shared" si="3"/>
        <v>8345333015</v>
      </c>
      <c r="I34" s="34">
        <f t="shared" si="3"/>
        <v>10528788265</v>
      </c>
      <c r="J34" s="35">
        <f t="shared" si="3"/>
        <v>8381525830</v>
      </c>
      <c r="K34" s="31">
        <f t="shared" si="3"/>
        <v>8602381346</v>
      </c>
      <c r="L34" s="32">
        <f t="shared" si="3"/>
        <v>8820017781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8746260762</v>
      </c>
      <c r="D37" s="19">
        <v>9870149987</v>
      </c>
      <c r="E37" s="20">
        <v>11175427282</v>
      </c>
      <c r="F37" s="21">
        <v>12077515987</v>
      </c>
      <c r="G37" s="19">
        <v>11699906673</v>
      </c>
      <c r="H37" s="20">
        <v>10874907017</v>
      </c>
      <c r="I37" s="22">
        <v>11094095080</v>
      </c>
      <c r="J37" s="23">
        <v>11195204704</v>
      </c>
      <c r="K37" s="19">
        <v>11485231249</v>
      </c>
      <c r="L37" s="20">
        <v>12069323380</v>
      </c>
    </row>
    <row r="38" spans="1:12" ht="13.5">
      <c r="A38" s="24" t="s">
        <v>47</v>
      </c>
      <c r="B38" s="18"/>
      <c r="C38" s="19">
        <v>2446171121</v>
      </c>
      <c r="D38" s="19">
        <v>2791833979</v>
      </c>
      <c r="E38" s="20">
        <v>3042028717</v>
      </c>
      <c r="F38" s="21">
        <v>3440974591</v>
      </c>
      <c r="G38" s="19">
        <v>3585443585</v>
      </c>
      <c r="H38" s="20">
        <v>4205961671</v>
      </c>
      <c r="I38" s="22">
        <v>4208090051</v>
      </c>
      <c r="J38" s="23">
        <v>3569019310</v>
      </c>
      <c r="K38" s="19">
        <v>3914264023</v>
      </c>
      <c r="L38" s="20">
        <v>4277354339</v>
      </c>
    </row>
    <row r="39" spans="1:12" ht="13.5">
      <c r="A39" s="29" t="s">
        <v>50</v>
      </c>
      <c r="B39" s="37"/>
      <c r="C39" s="31">
        <f>SUM(C37:C38)</f>
        <v>11192431883</v>
      </c>
      <c r="D39" s="38">
        <f aca="true" t="shared" si="4" ref="D39:L39">SUM(D37:D38)</f>
        <v>12661983966</v>
      </c>
      <c r="E39" s="39">
        <f t="shared" si="4"/>
        <v>14217455999</v>
      </c>
      <c r="F39" s="40">
        <f t="shared" si="4"/>
        <v>15518490578</v>
      </c>
      <c r="G39" s="38">
        <f t="shared" si="4"/>
        <v>15285350258</v>
      </c>
      <c r="H39" s="39">
        <f t="shared" si="4"/>
        <v>15080868688</v>
      </c>
      <c r="I39" s="40">
        <f t="shared" si="4"/>
        <v>15302185131</v>
      </c>
      <c r="J39" s="42">
        <f t="shared" si="4"/>
        <v>14764224014</v>
      </c>
      <c r="K39" s="38">
        <f t="shared" si="4"/>
        <v>15399495272</v>
      </c>
      <c r="L39" s="39">
        <f t="shared" si="4"/>
        <v>16346677719</v>
      </c>
    </row>
    <row r="40" spans="1:12" ht="13.5">
      <c r="A40" s="29" t="s">
        <v>51</v>
      </c>
      <c r="B40" s="30"/>
      <c r="C40" s="31">
        <f>+C34+C39</f>
        <v>17855588499</v>
      </c>
      <c r="D40" s="31">
        <f aca="true" t="shared" si="5" ref="D40:L40">+D34+D39</f>
        <v>19803079219</v>
      </c>
      <c r="E40" s="32">
        <f t="shared" si="5"/>
        <v>23391444860</v>
      </c>
      <c r="F40" s="33">
        <f t="shared" si="5"/>
        <v>22384431625</v>
      </c>
      <c r="G40" s="31">
        <f t="shared" si="5"/>
        <v>22477926571</v>
      </c>
      <c r="H40" s="32">
        <f t="shared" si="5"/>
        <v>23426201703</v>
      </c>
      <c r="I40" s="34">
        <f t="shared" si="5"/>
        <v>25830973396</v>
      </c>
      <c r="J40" s="35">
        <f t="shared" si="5"/>
        <v>23145749844</v>
      </c>
      <c r="K40" s="31">
        <f t="shared" si="5"/>
        <v>24001876618</v>
      </c>
      <c r="L40" s="32">
        <f t="shared" si="5"/>
        <v>25166695500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17791752915</v>
      </c>
      <c r="D42" s="46">
        <f aca="true" t="shared" si="6" ref="D42:L42">+D25-D40</f>
        <v>18411056424</v>
      </c>
      <c r="E42" s="47">
        <f t="shared" si="6"/>
        <v>18719684304</v>
      </c>
      <c r="F42" s="48">
        <f t="shared" si="6"/>
        <v>26407092076</v>
      </c>
      <c r="G42" s="46">
        <f t="shared" si="6"/>
        <v>22375160980</v>
      </c>
      <c r="H42" s="47">
        <f t="shared" si="6"/>
        <v>23147451668</v>
      </c>
      <c r="I42" s="49">
        <f t="shared" si="6"/>
        <v>22702793838</v>
      </c>
      <c r="J42" s="50">
        <f t="shared" si="6"/>
        <v>24970511525</v>
      </c>
      <c r="K42" s="46">
        <f t="shared" si="6"/>
        <v>27466971006</v>
      </c>
      <c r="L42" s="47">
        <f t="shared" si="6"/>
        <v>30118370749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17543117945</v>
      </c>
      <c r="D45" s="19">
        <v>18157636323</v>
      </c>
      <c r="E45" s="20">
        <v>18462675692</v>
      </c>
      <c r="F45" s="21">
        <v>26128802875</v>
      </c>
      <c r="G45" s="19">
        <v>22118718328</v>
      </c>
      <c r="H45" s="20">
        <v>22916648699</v>
      </c>
      <c r="I45" s="22">
        <v>22471990870</v>
      </c>
      <c r="J45" s="23">
        <v>24713268873</v>
      </c>
      <c r="K45" s="19">
        <v>27209728354</v>
      </c>
      <c r="L45" s="20">
        <v>29861128097</v>
      </c>
    </row>
    <row r="46" spans="1:12" ht="13.5">
      <c r="A46" s="24" t="s">
        <v>56</v>
      </c>
      <c r="B46" s="18" t="s">
        <v>44</v>
      </c>
      <c r="C46" s="19">
        <v>248634970</v>
      </c>
      <c r="D46" s="19">
        <v>253420101</v>
      </c>
      <c r="E46" s="20">
        <v>257008612</v>
      </c>
      <c r="F46" s="21">
        <v>273674348</v>
      </c>
      <c r="G46" s="19">
        <v>256442652</v>
      </c>
      <c r="H46" s="20">
        <v>230802969</v>
      </c>
      <c r="I46" s="22">
        <v>230802968</v>
      </c>
      <c r="J46" s="23">
        <v>257242652</v>
      </c>
      <c r="K46" s="19">
        <v>257242652</v>
      </c>
      <c r="L46" s="20">
        <v>257242652</v>
      </c>
    </row>
    <row r="47" spans="1:12" ht="13.5">
      <c r="A47" s="24" t="s">
        <v>57</v>
      </c>
      <c r="B47" s="18"/>
      <c r="C47" s="19"/>
      <c r="D47" s="19"/>
      <c r="E47" s="20"/>
      <c r="F47" s="21">
        <v>4614853</v>
      </c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17791752915</v>
      </c>
      <c r="D48" s="53">
        <f aca="true" t="shared" si="7" ref="D48:L48">SUM(D45:D47)</f>
        <v>18411056424</v>
      </c>
      <c r="E48" s="54">
        <f t="shared" si="7"/>
        <v>18719684304</v>
      </c>
      <c r="F48" s="55">
        <f t="shared" si="7"/>
        <v>26407092076</v>
      </c>
      <c r="G48" s="53">
        <f t="shared" si="7"/>
        <v>22375160980</v>
      </c>
      <c r="H48" s="54">
        <f t="shared" si="7"/>
        <v>23147451668</v>
      </c>
      <c r="I48" s="56">
        <f t="shared" si="7"/>
        <v>22702793838</v>
      </c>
      <c r="J48" s="57">
        <f t="shared" si="7"/>
        <v>24970511525</v>
      </c>
      <c r="K48" s="53">
        <f t="shared" si="7"/>
        <v>27466971006</v>
      </c>
      <c r="L48" s="54">
        <f t="shared" si="7"/>
        <v>30118370749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44311727</v>
      </c>
      <c r="D6" s="19">
        <v>35794482</v>
      </c>
      <c r="E6" s="20">
        <v>30038264</v>
      </c>
      <c r="F6" s="21">
        <v>10000000</v>
      </c>
      <c r="G6" s="19">
        <v>29051574</v>
      </c>
      <c r="H6" s="20"/>
      <c r="I6" s="22">
        <v>3406752</v>
      </c>
      <c r="J6" s="23"/>
      <c r="K6" s="19">
        <v>50000000</v>
      </c>
      <c r="L6" s="20">
        <v>50000000</v>
      </c>
    </row>
    <row r="7" spans="1:12" ht="13.5">
      <c r="A7" s="24" t="s">
        <v>19</v>
      </c>
      <c r="B7" s="18" t="s">
        <v>20</v>
      </c>
      <c r="C7" s="19">
        <v>79482788</v>
      </c>
      <c r="D7" s="19">
        <v>88187200</v>
      </c>
      <c r="E7" s="20">
        <v>95890615</v>
      </c>
      <c r="F7" s="21">
        <v>81125101</v>
      </c>
      <c r="G7" s="19">
        <v>78020626</v>
      </c>
      <c r="H7" s="20">
        <v>79537506</v>
      </c>
      <c r="I7" s="22">
        <v>63433203</v>
      </c>
      <c r="J7" s="23">
        <v>29498813</v>
      </c>
      <c r="K7" s="19">
        <v>29498813</v>
      </c>
      <c r="L7" s="20">
        <v>29498813</v>
      </c>
    </row>
    <row r="8" spans="1:12" ht="13.5">
      <c r="A8" s="24" t="s">
        <v>21</v>
      </c>
      <c r="B8" s="18" t="s">
        <v>20</v>
      </c>
      <c r="C8" s="19">
        <v>248735518</v>
      </c>
      <c r="D8" s="19">
        <v>182152806</v>
      </c>
      <c r="E8" s="20">
        <v>484784905</v>
      </c>
      <c r="F8" s="21">
        <v>453685276</v>
      </c>
      <c r="G8" s="19">
        <v>441558425</v>
      </c>
      <c r="H8" s="20">
        <v>1175738149</v>
      </c>
      <c r="I8" s="22">
        <v>545837690</v>
      </c>
      <c r="J8" s="23">
        <v>1220005038</v>
      </c>
      <c r="K8" s="19">
        <v>2532915787</v>
      </c>
      <c r="L8" s="20">
        <v>3608622218</v>
      </c>
    </row>
    <row r="9" spans="1:12" ht="13.5">
      <c r="A9" s="24" t="s">
        <v>22</v>
      </c>
      <c r="B9" s="18"/>
      <c r="C9" s="19">
        <v>223319495</v>
      </c>
      <c r="D9" s="19">
        <v>278946191</v>
      </c>
      <c r="E9" s="20">
        <v>107098234</v>
      </c>
      <c r="F9" s="21">
        <v>200000000</v>
      </c>
      <c r="G9" s="19">
        <v>374389806</v>
      </c>
      <c r="H9" s="20">
        <v>680975511</v>
      </c>
      <c r="I9" s="22">
        <v>175291517</v>
      </c>
      <c r="J9" s="23">
        <v>403862011</v>
      </c>
      <c r="K9" s="19">
        <v>403862011</v>
      </c>
      <c r="L9" s="20">
        <v>403862011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27364703</v>
      </c>
      <c r="D11" s="19">
        <v>29246303</v>
      </c>
      <c r="E11" s="20">
        <v>58791545</v>
      </c>
      <c r="F11" s="21">
        <v>30000000</v>
      </c>
      <c r="G11" s="19">
        <v>28660043</v>
      </c>
      <c r="H11" s="20">
        <v>28621564</v>
      </c>
      <c r="I11" s="22">
        <v>58862552</v>
      </c>
      <c r="J11" s="23">
        <v>30000000</v>
      </c>
      <c r="K11" s="19">
        <v>31830000</v>
      </c>
      <c r="L11" s="20">
        <v>33771630</v>
      </c>
    </row>
    <row r="12" spans="1:12" ht="13.5">
      <c r="A12" s="29" t="s">
        <v>26</v>
      </c>
      <c r="B12" s="30"/>
      <c r="C12" s="31">
        <f>SUM(C6:C11)</f>
        <v>623214231</v>
      </c>
      <c r="D12" s="31">
        <f aca="true" t="shared" si="0" ref="D12:L12">SUM(D6:D11)</f>
        <v>614326982</v>
      </c>
      <c r="E12" s="32">
        <f t="shared" si="0"/>
        <v>776603563</v>
      </c>
      <c r="F12" s="33">
        <f t="shared" si="0"/>
        <v>774810377</v>
      </c>
      <c r="G12" s="31">
        <f t="shared" si="0"/>
        <v>951680474</v>
      </c>
      <c r="H12" s="32">
        <f t="shared" si="0"/>
        <v>1964872730</v>
      </c>
      <c r="I12" s="34">
        <f t="shared" si="0"/>
        <v>846831714</v>
      </c>
      <c r="J12" s="35">
        <f t="shared" si="0"/>
        <v>1683365862</v>
      </c>
      <c r="K12" s="31">
        <f t="shared" si="0"/>
        <v>3048106611</v>
      </c>
      <c r="L12" s="32">
        <f t="shared" si="0"/>
        <v>4125754672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16673</v>
      </c>
      <c r="D16" s="19"/>
      <c r="E16" s="20"/>
      <c r="F16" s="25"/>
      <c r="G16" s="26"/>
      <c r="H16" s="27">
        <v>16279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1404705167</v>
      </c>
      <c r="D17" s="19">
        <v>1374629394</v>
      </c>
      <c r="E17" s="20">
        <v>1405108547</v>
      </c>
      <c r="F17" s="21">
        <v>1373409256</v>
      </c>
      <c r="G17" s="19">
        <v>1402059070</v>
      </c>
      <c r="H17" s="20">
        <v>1402756803</v>
      </c>
      <c r="I17" s="22">
        <v>1422643946</v>
      </c>
      <c r="J17" s="23">
        <v>1402059070</v>
      </c>
      <c r="K17" s="19">
        <v>1487584673</v>
      </c>
      <c r="L17" s="20">
        <v>1578327338</v>
      </c>
    </row>
    <row r="18" spans="1:12" ht="13.5">
      <c r="A18" s="24" t="s">
        <v>31</v>
      </c>
      <c r="B18" s="18"/>
      <c r="C18" s="19"/>
      <c r="D18" s="19">
        <v>17912</v>
      </c>
      <c r="E18" s="20">
        <v>16279</v>
      </c>
      <c r="F18" s="21"/>
      <c r="G18" s="19"/>
      <c r="H18" s="20"/>
      <c r="I18" s="22">
        <v>17470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10200716863</v>
      </c>
      <c r="D19" s="19">
        <v>10079416847</v>
      </c>
      <c r="E19" s="20">
        <v>9892928194</v>
      </c>
      <c r="F19" s="21">
        <v>10741390923</v>
      </c>
      <c r="G19" s="19">
        <v>9758983451</v>
      </c>
      <c r="H19" s="20">
        <v>10102528834</v>
      </c>
      <c r="I19" s="22">
        <v>9789052652</v>
      </c>
      <c r="J19" s="23">
        <v>10093747591</v>
      </c>
      <c r="K19" s="19">
        <v>10484667478</v>
      </c>
      <c r="L19" s="20">
        <v>10904625174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19950166</v>
      </c>
      <c r="D22" s="19">
        <v>19541268</v>
      </c>
      <c r="E22" s="20">
        <v>18049449</v>
      </c>
      <c r="F22" s="21">
        <v>19555059</v>
      </c>
      <c r="G22" s="19">
        <v>17961106</v>
      </c>
      <c r="H22" s="20">
        <v>17961106</v>
      </c>
      <c r="I22" s="22">
        <v>17838329</v>
      </c>
      <c r="J22" s="23">
        <v>17961106</v>
      </c>
      <c r="K22" s="19">
        <v>16928469</v>
      </c>
      <c r="L22" s="20">
        <v>15955</v>
      </c>
    </row>
    <row r="23" spans="1:12" ht="13.5">
      <c r="A23" s="24" t="s">
        <v>37</v>
      </c>
      <c r="B23" s="18"/>
      <c r="C23" s="19">
        <v>90316</v>
      </c>
      <c r="D23" s="19">
        <v>90316</v>
      </c>
      <c r="E23" s="20">
        <v>90316</v>
      </c>
      <c r="F23" s="25">
        <v>108228</v>
      </c>
      <c r="G23" s="26">
        <v>90316</v>
      </c>
      <c r="H23" s="27">
        <v>90316</v>
      </c>
      <c r="I23" s="21">
        <v>90316</v>
      </c>
      <c r="J23" s="28">
        <v>90316</v>
      </c>
      <c r="K23" s="26">
        <v>90316</v>
      </c>
      <c r="L23" s="27">
        <v>90316</v>
      </c>
    </row>
    <row r="24" spans="1:12" ht="13.5">
      <c r="A24" s="29" t="s">
        <v>38</v>
      </c>
      <c r="B24" s="37"/>
      <c r="C24" s="31">
        <f>SUM(C15:C23)</f>
        <v>11625479185</v>
      </c>
      <c r="D24" s="38">
        <f aca="true" t="shared" si="1" ref="D24:L24">SUM(D15:D23)</f>
        <v>11473695737</v>
      </c>
      <c r="E24" s="39">
        <f t="shared" si="1"/>
        <v>11316192785</v>
      </c>
      <c r="F24" s="40">
        <f t="shared" si="1"/>
        <v>12134463466</v>
      </c>
      <c r="G24" s="38">
        <f t="shared" si="1"/>
        <v>11179093943</v>
      </c>
      <c r="H24" s="39">
        <f t="shared" si="1"/>
        <v>11523353338</v>
      </c>
      <c r="I24" s="41">
        <f t="shared" si="1"/>
        <v>11229642713</v>
      </c>
      <c r="J24" s="42">
        <f t="shared" si="1"/>
        <v>11513858083</v>
      </c>
      <c r="K24" s="38">
        <f t="shared" si="1"/>
        <v>11989270936</v>
      </c>
      <c r="L24" s="39">
        <f t="shared" si="1"/>
        <v>12483058783</v>
      </c>
    </row>
    <row r="25" spans="1:12" ht="13.5">
      <c r="A25" s="29" t="s">
        <v>39</v>
      </c>
      <c r="B25" s="30"/>
      <c r="C25" s="31">
        <f>+C12+C24</f>
        <v>12248693416</v>
      </c>
      <c r="D25" s="31">
        <f aca="true" t="shared" si="2" ref="D25:L25">+D12+D24</f>
        <v>12088022719</v>
      </c>
      <c r="E25" s="32">
        <f t="shared" si="2"/>
        <v>12092796348</v>
      </c>
      <c r="F25" s="33">
        <f t="shared" si="2"/>
        <v>12909273843</v>
      </c>
      <c r="G25" s="31">
        <f t="shared" si="2"/>
        <v>12130774417</v>
      </c>
      <c r="H25" s="32">
        <f t="shared" si="2"/>
        <v>13488226068</v>
      </c>
      <c r="I25" s="34">
        <f t="shared" si="2"/>
        <v>12076474427</v>
      </c>
      <c r="J25" s="35">
        <f t="shared" si="2"/>
        <v>13197223945</v>
      </c>
      <c r="K25" s="31">
        <f t="shared" si="2"/>
        <v>15037377547</v>
      </c>
      <c r="L25" s="32">
        <f t="shared" si="2"/>
        <v>16608813455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48666507</v>
      </c>
      <c r="F29" s="21"/>
      <c r="G29" s="19"/>
      <c r="H29" s="20">
        <v>88214255</v>
      </c>
      <c r="I29" s="22">
        <v>87630391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4407713</v>
      </c>
      <c r="D30" s="19">
        <v>4472653</v>
      </c>
      <c r="E30" s="20">
        <v>4405728</v>
      </c>
      <c r="F30" s="21">
        <v>2688755</v>
      </c>
      <c r="G30" s="19">
        <v>2181212</v>
      </c>
      <c r="H30" s="20">
        <v>16065924</v>
      </c>
      <c r="I30" s="22">
        <v>9569565</v>
      </c>
      <c r="J30" s="23"/>
      <c r="K30" s="19"/>
      <c r="L30" s="20"/>
    </row>
    <row r="31" spans="1:12" ht="13.5">
      <c r="A31" s="24" t="s">
        <v>45</v>
      </c>
      <c r="B31" s="18"/>
      <c r="C31" s="19">
        <v>37404062</v>
      </c>
      <c r="D31" s="19"/>
      <c r="E31" s="20"/>
      <c r="F31" s="21">
        <v>36845870</v>
      </c>
      <c r="G31" s="19">
        <v>46039433</v>
      </c>
      <c r="H31" s="20">
        <v>46953563</v>
      </c>
      <c r="I31" s="22"/>
      <c r="J31" s="23">
        <v>44884636</v>
      </c>
      <c r="K31" s="19">
        <v>47622599</v>
      </c>
      <c r="L31" s="20">
        <v>50527577</v>
      </c>
    </row>
    <row r="32" spans="1:12" ht="13.5">
      <c r="A32" s="24" t="s">
        <v>46</v>
      </c>
      <c r="B32" s="18" t="s">
        <v>44</v>
      </c>
      <c r="C32" s="19">
        <v>759692394</v>
      </c>
      <c r="D32" s="19">
        <v>1104373931</v>
      </c>
      <c r="E32" s="20">
        <v>1412552443</v>
      </c>
      <c r="F32" s="21">
        <v>465025677</v>
      </c>
      <c r="G32" s="19">
        <v>1814327594</v>
      </c>
      <c r="H32" s="20">
        <v>1572919766</v>
      </c>
      <c r="I32" s="22">
        <v>2085783669</v>
      </c>
      <c r="J32" s="23">
        <v>1076607619</v>
      </c>
      <c r="K32" s="19">
        <v>1141204076</v>
      </c>
      <c r="L32" s="20">
        <v>1209676321</v>
      </c>
    </row>
    <row r="33" spans="1:12" ht="13.5">
      <c r="A33" s="24" t="s">
        <v>47</v>
      </c>
      <c r="B33" s="18"/>
      <c r="C33" s="19"/>
      <c r="D33" s="19">
        <v>27584103</v>
      </c>
      <c r="E33" s="20">
        <v>9439218</v>
      </c>
      <c r="F33" s="21">
        <v>27584103</v>
      </c>
      <c r="G33" s="19">
        <v>22993073</v>
      </c>
      <c r="H33" s="20">
        <v>22993073</v>
      </c>
      <c r="I33" s="22">
        <v>15269952</v>
      </c>
      <c r="J33" s="23">
        <v>22993073</v>
      </c>
      <c r="K33" s="19">
        <v>24395650</v>
      </c>
      <c r="L33" s="20">
        <v>25883785</v>
      </c>
    </row>
    <row r="34" spans="1:12" ht="13.5">
      <c r="A34" s="29" t="s">
        <v>48</v>
      </c>
      <c r="B34" s="30"/>
      <c r="C34" s="31">
        <f>SUM(C29:C33)</f>
        <v>801504169</v>
      </c>
      <c r="D34" s="31">
        <f aca="true" t="shared" si="3" ref="D34:L34">SUM(D29:D33)</f>
        <v>1136430687</v>
      </c>
      <c r="E34" s="32">
        <f t="shared" si="3"/>
        <v>1475063896</v>
      </c>
      <c r="F34" s="33">
        <f t="shared" si="3"/>
        <v>532144405</v>
      </c>
      <c r="G34" s="31">
        <f t="shared" si="3"/>
        <v>1885541312</v>
      </c>
      <c r="H34" s="32">
        <f t="shared" si="3"/>
        <v>1747146581</v>
      </c>
      <c r="I34" s="34">
        <f t="shared" si="3"/>
        <v>2198253577</v>
      </c>
      <c r="J34" s="35">
        <f t="shared" si="3"/>
        <v>1144485328</v>
      </c>
      <c r="K34" s="31">
        <f t="shared" si="3"/>
        <v>1213222325</v>
      </c>
      <c r="L34" s="32">
        <f t="shared" si="3"/>
        <v>1286087683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20366557</v>
      </c>
      <c r="D37" s="19">
        <v>15893904</v>
      </c>
      <c r="E37" s="20">
        <v>11488176</v>
      </c>
      <c r="F37" s="21">
        <v>16799857</v>
      </c>
      <c r="G37" s="19">
        <v>11625599</v>
      </c>
      <c r="H37" s="20">
        <v>11488176</v>
      </c>
      <c r="I37" s="22">
        <v>19438684</v>
      </c>
      <c r="J37" s="23"/>
      <c r="K37" s="19"/>
      <c r="L37" s="20"/>
    </row>
    <row r="38" spans="1:12" ht="13.5">
      <c r="A38" s="24" t="s">
        <v>47</v>
      </c>
      <c r="B38" s="18"/>
      <c r="C38" s="19">
        <v>289812660</v>
      </c>
      <c r="D38" s="19">
        <v>424334448</v>
      </c>
      <c r="E38" s="20">
        <v>388841179</v>
      </c>
      <c r="F38" s="21">
        <v>448769569</v>
      </c>
      <c r="G38" s="19">
        <v>411359853</v>
      </c>
      <c r="H38" s="20">
        <v>411359853</v>
      </c>
      <c r="I38" s="22">
        <v>410249118</v>
      </c>
      <c r="J38" s="23">
        <v>411359853</v>
      </c>
      <c r="K38" s="19">
        <v>411359853</v>
      </c>
      <c r="L38" s="20">
        <v>411359853</v>
      </c>
    </row>
    <row r="39" spans="1:12" ht="13.5">
      <c r="A39" s="29" t="s">
        <v>50</v>
      </c>
      <c r="B39" s="37"/>
      <c r="C39" s="31">
        <f>SUM(C37:C38)</f>
        <v>310179217</v>
      </c>
      <c r="D39" s="38">
        <f aca="true" t="shared" si="4" ref="D39:L39">SUM(D37:D38)</f>
        <v>440228352</v>
      </c>
      <c r="E39" s="39">
        <f t="shared" si="4"/>
        <v>400329355</v>
      </c>
      <c r="F39" s="40">
        <f t="shared" si="4"/>
        <v>465569426</v>
      </c>
      <c r="G39" s="38">
        <f t="shared" si="4"/>
        <v>422985452</v>
      </c>
      <c r="H39" s="39">
        <f t="shared" si="4"/>
        <v>422848029</v>
      </c>
      <c r="I39" s="40">
        <f t="shared" si="4"/>
        <v>429687802</v>
      </c>
      <c r="J39" s="42">
        <f t="shared" si="4"/>
        <v>411359853</v>
      </c>
      <c r="K39" s="38">
        <f t="shared" si="4"/>
        <v>411359853</v>
      </c>
      <c r="L39" s="39">
        <f t="shared" si="4"/>
        <v>411359853</v>
      </c>
    </row>
    <row r="40" spans="1:12" ht="13.5">
      <c r="A40" s="29" t="s">
        <v>51</v>
      </c>
      <c r="B40" s="30"/>
      <c r="C40" s="31">
        <f>+C34+C39</f>
        <v>1111683386</v>
      </c>
      <c r="D40" s="31">
        <f aca="true" t="shared" si="5" ref="D40:L40">+D34+D39</f>
        <v>1576659039</v>
      </c>
      <c r="E40" s="32">
        <f t="shared" si="5"/>
        <v>1875393251</v>
      </c>
      <c r="F40" s="33">
        <f t="shared" si="5"/>
        <v>997713831</v>
      </c>
      <c r="G40" s="31">
        <f t="shared" si="5"/>
        <v>2308526764</v>
      </c>
      <c r="H40" s="32">
        <f t="shared" si="5"/>
        <v>2169994610</v>
      </c>
      <c r="I40" s="34">
        <f t="shared" si="5"/>
        <v>2627941379</v>
      </c>
      <c r="J40" s="35">
        <f t="shared" si="5"/>
        <v>1555845181</v>
      </c>
      <c r="K40" s="31">
        <f t="shared" si="5"/>
        <v>1624582178</v>
      </c>
      <c r="L40" s="32">
        <f t="shared" si="5"/>
        <v>1697447536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11137010030</v>
      </c>
      <c r="D42" s="46">
        <f aca="true" t="shared" si="6" ref="D42:L42">+D25-D40</f>
        <v>10511363680</v>
      </c>
      <c r="E42" s="47">
        <f t="shared" si="6"/>
        <v>10217403097</v>
      </c>
      <c r="F42" s="48">
        <f t="shared" si="6"/>
        <v>11911560012</v>
      </c>
      <c r="G42" s="46">
        <f t="shared" si="6"/>
        <v>9822247653</v>
      </c>
      <c r="H42" s="47">
        <f t="shared" si="6"/>
        <v>11318231458</v>
      </c>
      <c r="I42" s="49">
        <f t="shared" si="6"/>
        <v>9448533048</v>
      </c>
      <c r="J42" s="50">
        <f t="shared" si="6"/>
        <v>11641378764</v>
      </c>
      <c r="K42" s="46">
        <f t="shared" si="6"/>
        <v>13412795369</v>
      </c>
      <c r="L42" s="47">
        <f t="shared" si="6"/>
        <v>14911365919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11128635338</v>
      </c>
      <c r="D45" s="19">
        <v>10485784837</v>
      </c>
      <c r="E45" s="20">
        <v>10193182627</v>
      </c>
      <c r="F45" s="21">
        <v>11884523175</v>
      </c>
      <c r="G45" s="19">
        <v>9798027182</v>
      </c>
      <c r="H45" s="20">
        <v>11294010988</v>
      </c>
      <c r="I45" s="22">
        <v>9446393496</v>
      </c>
      <c r="J45" s="23">
        <v>11615378764</v>
      </c>
      <c r="K45" s="19">
        <v>13386795369</v>
      </c>
      <c r="L45" s="20">
        <v>14885365920</v>
      </c>
    </row>
    <row r="46" spans="1:12" ht="13.5">
      <c r="A46" s="24" t="s">
        <v>56</v>
      </c>
      <c r="B46" s="18" t="s">
        <v>44</v>
      </c>
      <c r="C46" s="19">
        <v>8374692</v>
      </c>
      <c r="D46" s="19">
        <v>25578843</v>
      </c>
      <c r="E46" s="20">
        <v>24220470</v>
      </c>
      <c r="F46" s="21">
        <v>27036837</v>
      </c>
      <c r="G46" s="19">
        <v>24220469</v>
      </c>
      <c r="H46" s="20">
        <v>24220469</v>
      </c>
      <c r="I46" s="22">
        <v>2139552</v>
      </c>
      <c r="J46" s="23">
        <v>26000000</v>
      </c>
      <c r="K46" s="19">
        <v>26000000</v>
      </c>
      <c r="L46" s="20">
        <v>26000000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11137010030</v>
      </c>
      <c r="D48" s="53">
        <f aca="true" t="shared" si="7" ref="D48:L48">SUM(D45:D47)</f>
        <v>10511363680</v>
      </c>
      <c r="E48" s="54">
        <f t="shared" si="7"/>
        <v>10217403097</v>
      </c>
      <c r="F48" s="55">
        <f t="shared" si="7"/>
        <v>11911560012</v>
      </c>
      <c r="G48" s="53">
        <f t="shared" si="7"/>
        <v>9822247651</v>
      </c>
      <c r="H48" s="54">
        <f t="shared" si="7"/>
        <v>11318231457</v>
      </c>
      <c r="I48" s="56">
        <f t="shared" si="7"/>
        <v>9448533048</v>
      </c>
      <c r="J48" s="57">
        <f t="shared" si="7"/>
        <v>11641378764</v>
      </c>
      <c r="K48" s="53">
        <f t="shared" si="7"/>
        <v>13412795369</v>
      </c>
      <c r="L48" s="54">
        <f t="shared" si="7"/>
        <v>14911365920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91069048</v>
      </c>
      <c r="D6" s="19">
        <v>75520206</v>
      </c>
      <c r="E6" s="20">
        <v>99999502</v>
      </c>
      <c r="F6" s="21">
        <v>44717945</v>
      </c>
      <c r="G6" s="19">
        <v>41933180</v>
      </c>
      <c r="H6" s="20">
        <v>130050719</v>
      </c>
      <c r="I6" s="22">
        <v>130090874</v>
      </c>
      <c r="J6" s="23">
        <v>185469232</v>
      </c>
      <c r="K6" s="19">
        <v>191528595</v>
      </c>
      <c r="L6" s="20">
        <v>200590395</v>
      </c>
    </row>
    <row r="7" spans="1:12" ht="13.5">
      <c r="A7" s="24" t="s">
        <v>19</v>
      </c>
      <c r="B7" s="18" t="s">
        <v>20</v>
      </c>
      <c r="C7" s="19">
        <v>401776</v>
      </c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102770779</v>
      </c>
      <c r="D8" s="19">
        <v>112867378</v>
      </c>
      <c r="E8" s="20">
        <v>102863646</v>
      </c>
      <c r="F8" s="21">
        <v>165967996</v>
      </c>
      <c r="G8" s="19">
        <v>165967997</v>
      </c>
      <c r="H8" s="20">
        <v>89778458</v>
      </c>
      <c r="I8" s="22">
        <v>112627909</v>
      </c>
      <c r="J8" s="23">
        <v>131835223</v>
      </c>
      <c r="K8" s="19">
        <v>139613501</v>
      </c>
      <c r="L8" s="20">
        <v>147711085</v>
      </c>
    </row>
    <row r="9" spans="1:12" ht="13.5">
      <c r="A9" s="24" t="s">
        <v>22</v>
      </c>
      <c r="B9" s="18"/>
      <c r="C9" s="19">
        <v>8822049</v>
      </c>
      <c r="D9" s="19">
        <v>5458807</v>
      </c>
      <c r="E9" s="20">
        <v>8791112</v>
      </c>
      <c r="F9" s="21">
        <v>17496120</v>
      </c>
      <c r="G9" s="19">
        <v>17496120</v>
      </c>
      <c r="H9" s="20">
        <v>22377051</v>
      </c>
      <c r="I9" s="22">
        <v>27146660</v>
      </c>
      <c r="J9" s="23">
        <v>22281000</v>
      </c>
      <c r="K9" s="19">
        <v>23595579</v>
      </c>
      <c r="L9" s="20">
        <v>24964123</v>
      </c>
    </row>
    <row r="10" spans="1:12" ht="13.5">
      <c r="A10" s="24" t="s">
        <v>23</v>
      </c>
      <c r="B10" s="18"/>
      <c r="C10" s="19">
        <v>5631367</v>
      </c>
      <c r="D10" s="19">
        <v>6779730</v>
      </c>
      <c r="E10" s="20">
        <v>19568586</v>
      </c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6841950</v>
      </c>
      <c r="D11" s="19">
        <v>8726861</v>
      </c>
      <c r="E11" s="20">
        <v>9415823</v>
      </c>
      <c r="F11" s="21">
        <v>8440421</v>
      </c>
      <c r="G11" s="19">
        <v>8440421</v>
      </c>
      <c r="H11" s="20">
        <v>9337317</v>
      </c>
      <c r="I11" s="22">
        <v>9334758</v>
      </c>
      <c r="J11" s="23">
        <v>10610000</v>
      </c>
      <c r="K11" s="19">
        <v>11235990</v>
      </c>
      <c r="L11" s="20">
        <v>11887677</v>
      </c>
    </row>
    <row r="12" spans="1:12" ht="13.5">
      <c r="A12" s="29" t="s">
        <v>26</v>
      </c>
      <c r="B12" s="30"/>
      <c r="C12" s="31">
        <f>SUM(C6:C11)</f>
        <v>215536969</v>
      </c>
      <c r="D12" s="31">
        <f aca="true" t="shared" si="0" ref="D12:L12">SUM(D6:D11)</f>
        <v>209352982</v>
      </c>
      <c r="E12" s="32">
        <f t="shared" si="0"/>
        <v>240638669</v>
      </c>
      <c r="F12" s="33">
        <f t="shared" si="0"/>
        <v>236622482</v>
      </c>
      <c r="G12" s="31">
        <f t="shared" si="0"/>
        <v>233837718</v>
      </c>
      <c r="H12" s="32">
        <f t="shared" si="0"/>
        <v>251543545</v>
      </c>
      <c r="I12" s="34">
        <f t="shared" si="0"/>
        <v>279200201</v>
      </c>
      <c r="J12" s="35">
        <f t="shared" si="0"/>
        <v>350195455</v>
      </c>
      <c r="K12" s="31">
        <f t="shared" si="0"/>
        <v>365973665</v>
      </c>
      <c r="L12" s="32">
        <f t="shared" si="0"/>
        <v>385153280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47040000</v>
      </c>
      <c r="D17" s="19">
        <v>46930000</v>
      </c>
      <c r="E17" s="20">
        <v>46565940</v>
      </c>
      <c r="F17" s="21">
        <v>46929999</v>
      </c>
      <c r="G17" s="19">
        <v>46930000</v>
      </c>
      <c r="H17" s="20">
        <v>46565940</v>
      </c>
      <c r="I17" s="22">
        <v>46569574</v>
      </c>
      <c r="J17" s="23">
        <v>46565940</v>
      </c>
      <c r="K17" s="19">
        <v>46565940</v>
      </c>
      <c r="L17" s="20">
        <v>46565940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2086823723</v>
      </c>
      <c r="D19" s="19">
        <v>2040412159</v>
      </c>
      <c r="E19" s="20">
        <v>2012136318</v>
      </c>
      <c r="F19" s="21">
        <v>1925222094</v>
      </c>
      <c r="G19" s="19">
        <v>1935946278</v>
      </c>
      <c r="H19" s="20">
        <v>1986388875</v>
      </c>
      <c r="I19" s="22">
        <v>1981950457</v>
      </c>
      <c r="J19" s="23">
        <v>1977439839</v>
      </c>
      <c r="K19" s="19">
        <v>1963746739</v>
      </c>
      <c r="L19" s="20">
        <v>1978094917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527552</v>
      </c>
      <c r="D22" s="19">
        <v>496941</v>
      </c>
      <c r="E22" s="20">
        <v>1695447</v>
      </c>
      <c r="F22" s="21">
        <v>496941</v>
      </c>
      <c r="G22" s="19">
        <v>496941</v>
      </c>
      <c r="H22" s="20">
        <v>1695446</v>
      </c>
      <c r="I22" s="22">
        <v>5958265</v>
      </c>
      <c r="J22" s="23">
        <v>1695447</v>
      </c>
      <c r="K22" s="19">
        <v>1695447</v>
      </c>
      <c r="L22" s="20">
        <v>1695447</v>
      </c>
    </row>
    <row r="23" spans="1:12" ht="13.5">
      <c r="A23" s="24" t="s">
        <v>37</v>
      </c>
      <c r="B23" s="18"/>
      <c r="C23" s="19">
        <v>18701</v>
      </c>
      <c r="D23" s="19">
        <v>18701</v>
      </c>
      <c r="E23" s="20">
        <v>18701</v>
      </c>
      <c r="F23" s="25">
        <v>18701</v>
      </c>
      <c r="G23" s="26">
        <v>18701</v>
      </c>
      <c r="H23" s="27">
        <v>18701</v>
      </c>
      <c r="I23" s="21">
        <v>18701</v>
      </c>
      <c r="J23" s="28">
        <v>18701</v>
      </c>
      <c r="K23" s="26">
        <v>18701</v>
      </c>
      <c r="L23" s="27">
        <v>18701</v>
      </c>
    </row>
    <row r="24" spans="1:12" ht="13.5">
      <c r="A24" s="29" t="s">
        <v>38</v>
      </c>
      <c r="B24" s="37"/>
      <c r="C24" s="31">
        <f>SUM(C15:C23)</f>
        <v>2134409976</v>
      </c>
      <c r="D24" s="38">
        <f aca="true" t="shared" si="1" ref="D24:L24">SUM(D15:D23)</f>
        <v>2087857801</v>
      </c>
      <c r="E24" s="39">
        <f t="shared" si="1"/>
        <v>2060416406</v>
      </c>
      <c r="F24" s="40">
        <f t="shared" si="1"/>
        <v>1972667735</v>
      </c>
      <c r="G24" s="38">
        <f t="shared" si="1"/>
        <v>1983391920</v>
      </c>
      <c r="H24" s="39">
        <f t="shared" si="1"/>
        <v>2034668962</v>
      </c>
      <c r="I24" s="41">
        <f t="shared" si="1"/>
        <v>2034496997</v>
      </c>
      <c r="J24" s="42">
        <f t="shared" si="1"/>
        <v>2025719927</v>
      </c>
      <c r="K24" s="38">
        <f t="shared" si="1"/>
        <v>2012026827</v>
      </c>
      <c r="L24" s="39">
        <f t="shared" si="1"/>
        <v>2026375005</v>
      </c>
    </row>
    <row r="25" spans="1:12" ht="13.5">
      <c r="A25" s="29" t="s">
        <v>39</v>
      </c>
      <c r="B25" s="30"/>
      <c r="C25" s="31">
        <f>+C12+C24</f>
        <v>2349946945</v>
      </c>
      <c r="D25" s="31">
        <f aca="true" t="shared" si="2" ref="D25:L25">+D12+D24</f>
        <v>2297210783</v>
      </c>
      <c r="E25" s="32">
        <f t="shared" si="2"/>
        <v>2301055075</v>
      </c>
      <c r="F25" s="33">
        <f t="shared" si="2"/>
        <v>2209290217</v>
      </c>
      <c r="G25" s="31">
        <f t="shared" si="2"/>
        <v>2217229638</v>
      </c>
      <c r="H25" s="32">
        <f t="shared" si="2"/>
        <v>2286212507</v>
      </c>
      <c r="I25" s="34">
        <f t="shared" si="2"/>
        <v>2313697198</v>
      </c>
      <c r="J25" s="35">
        <f t="shared" si="2"/>
        <v>2375915382</v>
      </c>
      <c r="K25" s="31">
        <f t="shared" si="2"/>
        <v>2378000492</v>
      </c>
      <c r="L25" s="32">
        <f t="shared" si="2"/>
        <v>2411528285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18095452</v>
      </c>
      <c r="D30" s="19">
        <v>26268204</v>
      </c>
      <c r="E30" s="20">
        <v>24247498</v>
      </c>
      <c r="F30" s="21">
        <v>23977844</v>
      </c>
      <c r="G30" s="19">
        <v>23977844</v>
      </c>
      <c r="H30" s="20">
        <v>24596603</v>
      </c>
      <c r="I30" s="22">
        <v>22163180</v>
      </c>
      <c r="J30" s="23">
        <v>30000000</v>
      </c>
      <c r="K30" s="19">
        <v>32000000</v>
      </c>
      <c r="L30" s="20">
        <v>33000000</v>
      </c>
    </row>
    <row r="31" spans="1:12" ht="13.5">
      <c r="A31" s="24" t="s">
        <v>45</v>
      </c>
      <c r="B31" s="18"/>
      <c r="C31" s="19">
        <v>10273776</v>
      </c>
      <c r="D31" s="19">
        <v>11646616</v>
      </c>
      <c r="E31" s="20">
        <v>13859907</v>
      </c>
      <c r="F31" s="21">
        <v>13483009</v>
      </c>
      <c r="G31" s="19">
        <v>13483009</v>
      </c>
      <c r="H31" s="20">
        <v>15315894</v>
      </c>
      <c r="I31" s="22">
        <v>15315894</v>
      </c>
      <c r="J31" s="23">
        <v>14323500</v>
      </c>
      <c r="K31" s="19">
        <v>15168587</v>
      </c>
      <c r="L31" s="20">
        <v>16048366</v>
      </c>
    </row>
    <row r="32" spans="1:12" ht="13.5">
      <c r="A32" s="24" t="s">
        <v>46</v>
      </c>
      <c r="B32" s="18" t="s">
        <v>44</v>
      </c>
      <c r="C32" s="19">
        <v>88937055</v>
      </c>
      <c r="D32" s="19">
        <v>78179843</v>
      </c>
      <c r="E32" s="20">
        <v>103310868</v>
      </c>
      <c r="F32" s="21">
        <v>116318391</v>
      </c>
      <c r="G32" s="19">
        <v>116318391</v>
      </c>
      <c r="H32" s="20">
        <v>99590700</v>
      </c>
      <c r="I32" s="22">
        <v>96342114</v>
      </c>
      <c r="J32" s="23">
        <v>102377193</v>
      </c>
      <c r="K32" s="19">
        <v>108417448</v>
      </c>
      <c r="L32" s="20">
        <v>114705659</v>
      </c>
    </row>
    <row r="33" spans="1:12" ht="13.5">
      <c r="A33" s="24" t="s">
        <v>47</v>
      </c>
      <c r="B33" s="18"/>
      <c r="C33" s="19">
        <v>426147</v>
      </c>
      <c r="D33" s="19">
        <v>464179</v>
      </c>
      <c r="E33" s="20"/>
      <c r="F33" s="21">
        <v>511368</v>
      </c>
      <c r="G33" s="19"/>
      <c r="H33" s="20">
        <v>-450268</v>
      </c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117732430</v>
      </c>
      <c r="D34" s="31">
        <f aca="true" t="shared" si="3" ref="D34:L34">SUM(D29:D33)</f>
        <v>116558842</v>
      </c>
      <c r="E34" s="32">
        <f t="shared" si="3"/>
        <v>141418273</v>
      </c>
      <c r="F34" s="33">
        <f t="shared" si="3"/>
        <v>154290612</v>
      </c>
      <c r="G34" s="31">
        <f t="shared" si="3"/>
        <v>153779244</v>
      </c>
      <c r="H34" s="32">
        <f t="shared" si="3"/>
        <v>139052929</v>
      </c>
      <c r="I34" s="34">
        <f t="shared" si="3"/>
        <v>133821188</v>
      </c>
      <c r="J34" s="35">
        <f t="shared" si="3"/>
        <v>146700693</v>
      </c>
      <c r="K34" s="31">
        <f t="shared" si="3"/>
        <v>155586035</v>
      </c>
      <c r="L34" s="32">
        <f t="shared" si="3"/>
        <v>163754025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174040729</v>
      </c>
      <c r="D37" s="19">
        <v>157346815</v>
      </c>
      <c r="E37" s="20">
        <v>144748221</v>
      </c>
      <c r="F37" s="21">
        <v>134972935</v>
      </c>
      <c r="G37" s="19">
        <v>145329681</v>
      </c>
      <c r="H37" s="20">
        <v>137558334</v>
      </c>
      <c r="I37" s="22">
        <v>137558345</v>
      </c>
      <c r="J37" s="23">
        <v>170471879</v>
      </c>
      <c r="K37" s="19">
        <v>148041091</v>
      </c>
      <c r="L37" s="20">
        <v>121740517</v>
      </c>
    </row>
    <row r="38" spans="1:12" ht="13.5">
      <c r="A38" s="24" t="s">
        <v>47</v>
      </c>
      <c r="B38" s="18"/>
      <c r="C38" s="19">
        <v>52490528</v>
      </c>
      <c r="D38" s="19">
        <v>37999648</v>
      </c>
      <c r="E38" s="20">
        <v>46212716</v>
      </c>
      <c r="F38" s="21">
        <v>49956184</v>
      </c>
      <c r="G38" s="19">
        <v>49956184</v>
      </c>
      <c r="H38" s="20">
        <v>52432575</v>
      </c>
      <c r="I38" s="22">
        <v>52130893</v>
      </c>
      <c r="J38" s="23">
        <v>49031692</v>
      </c>
      <c r="K38" s="19">
        <v>51924561</v>
      </c>
      <c r="L38" s="20">
        <v>54936186</v>
      </c>
    </row>
    <row r="39" spans="1:12" ht="13.5">
      <c r="A39" s="29" t="s">
        <v>50</v>
      </c>
      <c r="B39" s="37"/>
      <c r="C39" s="31">
        <f>SUM(C37:C38)</f>
        <v>226531257</v>
      </c>
      <c r="D39" s="38">
        <f aca="true" t="shared" si="4" ref="D39:L39">SUM(D37:D38)</f>
        <v>195346463</v>
      </c>
      <c r="E39" s="39">
        <f t="shared" si="4"/>
        <v>190960937</v>
      </c>
      <c r="F39" s="40">
        <f t="shared" si="4"/>
        <v>184929119</v>
      </c>
      <c r="G39" s="38">
        <f t="shared" si="4"/>
        <v>195285865</v>
      </c>
      <c r="H39" s="39">
        <f t="shared" si="4"/>
        <v>189990909</v>
      </c>
      <c r="I39" s="40">
        <f t="shared" si="4"/>
        <v>189689238</v>
      </c>
      <c r="J39" s="42">
        <f t="shared" si="4"/>
        <v>219503571</v>
      </c>
      <c r="K39" s="38">
        <f t="shared" si="4"/>
        <v>199965652</v>
      </c>
      <c r="L39" s="39">
        <f t="shared" si="4"/>
        <v>176676703</v>
      </c>
    </row>
    <row r="40" spans="1:12" ht="13.5">
      <c r="A40" s="29" t="s">
        <v>51</v>
      </c>
      <c r="B40" s="30"/>
      <c r="C40" s="31">
        <f>+C34+C39</f>
        <v>344263687</v>
      </c>
      <c r="D40" s="31">
        <f aca="true" t="shared" si="5" ref="D40:L40">+D34+D39</f>
        <v>311905305</v>
      </c>
      <c r="E40" s="32">
        <f t="shared" si="5"/>
        <v>332379210</v>
      </c>
      <c r="F40" s="33">
        <f t="shared" si="5"/>
        <v>339219731</v>
      </c>
      <c r="G40" s="31">
        <f t="shared" si="5"/>
        <v>349065109</v>
      </c>
      <c r="H40" s="32">
        <f t="shared" si="5"/>
        <v>329043838</v>
      </c>
      <c r="I40" s="34">
        <f t="shared" si="5"/>
        <v>323510426</v>
      </c>
      <c r="J40" s="35">
        <f t="shared" si="5"/>
        <v>366204264</v>
      </c>
      <c r="K40" s="31">
        <f t="shared" si="5"/>
        <v>355551687</v>
      </c>
      <c r="L40" s="32">
        <f t="shared" si="5"/>
        <v>340430728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2005683258</v>
      </c>
      <c r="D42" s="46">
        <f aca="true" t="shared" si="6" ref="D42:L42">+D25-D40</f>
        <v>1985305478</v>
      </c>
      <c r="E42" s="47">
        <f t="shared" si="6"/>
        <v>1968675865</v>
      </c>
      <c r="F42" s="48">
        <f t="shared" si="6"/>
        <v>1870070486</v>
      </c>
      <c r="G42" s="46">
        <f t="shared" si="6"/>
        <v>1868164529</v>
      </c>
      <c r="H42" s="47">
        <f t="shared" si="6"/>
        <v>1957168669</v>
      </c>
      <c r="I42" s="49">
        <f t="shared" si="6"/>
        <v>1990186772</v>
      </c>
      <c r="J42" s="50">
        <f t="shared" si="6"/>
        <v>2009711118</v>
      </c>
      <c r="K42" s="46">
        <f t="shared" si="6"/>
        <v>2022448805</v>
      </c>
      <c r="L42" s="47">
        <f t="shared" si="6"/>
        <v>2071097557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2005683258</v>
      </c>
      <c r="D45" s="19">
        <v>1985305478</v>
      </c>
      <c r="E45" s="20">
        <v>1968675865</v>
      </c>
      <c r="F45" s="21">
        <v>1739481218</v>
      </c>
      <c r="G45" s="19">
        <v>1868164529</v>
      </c>
      <c r="H45" s="20">
        <v>1957168669</v>
      </c>
      <c r="I45" s="22">
        <v>1990186772</v>
      </c>
      <c r="J45" s="23">
        <v>1910439019</v>
      </c>
      <c r="K45" s="19">
        <v>1924535705</v>
      </c>
      <c r="L45" s="20">
        <v>1980535735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130589268</v>
      </c>
      <c r="G46" s="19"/>
      <c r="H46" s="20"/>
      <c r="I46" s="22"/>
      <c r="J46" s="23">
        <v>99272099</v>
      </c>
      <c r="K46" s="19">
        <v>97913100</v>
      </c>
      <c r="L46" s="20">
        <v>90561822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2005683258</v>
      </c>
      <c r="D48" s="53">
        <f aca="true" t="shared" si="7" ref="D48:L48">SUM(D45:D47)</f>
        <v>1985305478</v>
      </c>
      <c r="E48" s="54">
        <f t="shared" si="7"/>
        <v>1968675865</v>
      </c>
      <c r="F48" s="55">
        <f t="shared" si="7"/>
        <v>1870070486</v>
      </c>
      <c r="G48" s="53">
        <f t="shared" si="7"/>
        <v>1868164529</v>
      </c>
      <c r="H48" s="54">
        <f t="shared" si="7"/>
        <v>1957168669</v>
      </c>
      <c r="I48" s="56">
        <f t="shared" si="7"/>
        <v>1990186772</v>
      </c>
      <c r="J48" s="57">
        <f t="shared" si="7"/>
        <v>2009711118</v>
      </c>
      <c r="K48" s="53">
        <f t="shared" si="7"/>
        <v>2022448805</v>
      </c>
      <c r="L48" s="54">
        <f t="shared" si="7"/>
        <v>2071097557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3139593</v>
      </c>
      <c r="D6" s="19">
        <v>2382838</v>
      </c>
      <c r="E6" s="20">
        <v>2645609</v>
      </c>
      <c r="F6" s="21">
        <v>5174029</v>
      </c>
      <c r="G6" s="19">
        <v>13484787</v>
      </c>
      <c r="H6" s="20">
        <v>10389059</v>
      </c>
      <c r="I6" s="22">
        <v>1614657</v>
      </c>
      <c r="J6" s="23">
        <v>9665789</v>
      </c>
      <c r="K6" s="19">
        <v>7313792</v>
      </c>
      <c r="L6" s="20">
        <v>6537391</v>
      </c>
    </row>
    <row r="7" spans="1:12" ht="13.5">
      <c r="A7" s="24" t="s">
        <v>19</v>
      </c>
      <c r="B7" s="18" t="s">
        <v>20</v>
      </c>
      <c r="C7" s="19">
        <v>5108339</v>
      </c>
      <c r="D7" s="19">
        <v>16593163</v>
      </c>
      <c r="E7" s="20">
        <v>12636709</v>
      </c>
      <c r="F7" s="21"/>
      <c r="G7" s="19"/>
      <c r="H7" s="20"/>
      <c r="I7" s="22">
        <v>9700294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61288296</v>
      </c>
      <c r="D8" s="19">
        <v>62296931</v>
      </c>
      <c r="E8" s="20">
        <v>95125527</v>
      </c>
      <c r="F8" s="21">
        <v>56557790</v>
      </c>
      <c r="G8" s="19">
        <v>138437950</v>
      </c>
      <c r="H8" s="20">
        <v>223917881</v>
      </c>
      <c r="I8" s="22">
        <v>111177126</v>
      </c>
      <c r="J8" s="23">
        <v>133974717</v>
      </c>
      <c r="K8" s="19">
        <v>160548545</v>
      </c>
      <c r="L8" s="20">
        <v>187014466</v>
      </c>
    </row>
    <row r="9" spans="1:12" ht="13.5">
      <c r="A9" s="24" t="s">
        <v>22</v>
      </c>
      <c r="B9" s="18"/>
      <c r="C9" s="19">
        <v>7994736</v>
      </c>
      <c r="D9" s="19">
        <v>7204195</v>
      </c>
      <c r="E9" s="20">
        <v>8694208</v>
      </c>
      <c r="F9" s="21">
        <v>31048484</v>
      </c>
      <c r="G9" s="19">
        <v>111229328</v>
      </c>
      <c r="H9" s="20">
        <v>71789327</v>
      </c>
      <c r="I9" s="22">
        <v>9010634</v>
      </c>
      <c r="J9" s="23">
        <v>12313475</v>
      </c>
      <c r="K9" s="19">
        <v>13699475</v>
      </c>
      <c r="L9" s="20">
        <v>15094475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3759241</v>
      </c>
      <c r="D11" s="19">
        <v>3260736</v>
      </c>
      <c r="E11" s="20">
        <v>2814349</v>
      </c>
      <c r="F11" s="21">
        <v>3217784</v>
      </c>
      <c r="G11" s="19">
        <v>3517021</v>
      </c>
      <c r="H11" s="20">
        <v>3554412</v>
      </c>
      <c r="I11" s="22">
        <v>3570618</v>
      </c>
      <c r="J11" s="23">
        <v>3231942</v>
      </c>
      <c r="K11" s="19">
        <v>3231942</v>
      </c>
      <c r="L11" s="20">
        <v>3231942</v>
      </c>
    </row>
    <row r="12" spans="1:12" ht="13.5">
      <c r="A12" s="29" t="s">
        <v>26</v>
      </c>
      <c r="B12" s="30"/>
      <c r="C12" s="31">
        <f>SUM(C6:C11)</f>
        <v>81290205</v>
      </c>
      <c r="D12" s="31">
        <f aca="true" t="shared" si="0" ref="D12:L12">SUM(D6:D11)</f>
        <v>91737863</v>
      </c>
      <c r="E12" s="32">
        <f t="shared" si="0"/>
        <v>121916402</v>
      </c>
      <c r="F12" s="33">
        <f t="shared" si="0"/>
        <v>95998087</v>
      </c>
      <c r="G12" s="31">
        <f t="shared" si="0"/>
        <v>266669086</v>
      </c>
      <c r="H12" s="32">
        <f t="shared" si="0"/>
        <v>309650679</v>
      </c>
      <c r="I12" s="34">
        <f t="shared" si="0"/>
        <v>135073329</v>
      </c>
      <c r="J12" s="35">
        <f t="shared" si="0"/>
        <v>159185923</v>
      </c>
      <c r="K12" s="31">
        <f t="shared" si="0"/>
        <v>184793754</v>
      </c>
      <c r="L12" s="32">
        <f t="shared" si="0"/>
        <v>211878274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232513237</v>
      </c>
      <c r="D17" s="19">
        <v>220980383</v>
      </c>
      <c r="E17" s="20">
        <v>210150082</v>
      </c>
      <c r="F17" s="21">
        <v>192618851</v>
      </c>
      <c r="G17" s="19">
        <v>195255317</v>
      </c>
      <c r="H17" s="20">
        <v>208605151</v>
      </c>
      <c r="I17" s="22">
        <v>198779297</v>
      </c>
      <c r="J17" s="23">
        <v>182217984</v>
      </c>
      <c r="K17" s="19">
        <v>168876918</v>
      </c>
      <c r="L17" s="20">
        <v>155383244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554054916</v>
      </c>
      <c r="D19" s="19">
        <v>601806667</v>
      </c>
      <c r="E19" s="20">
        <v>600672879</v>
      </c>
      <c r="F19" s="21">
        <v>718882901</v>
      </c>
      <c r="G19" s="19">
        <v>624914104</v>
      </c>
      <c r="H19" s="20">
        <v>631187989</v>
      </c>
      <c r="I19" s="22">
        <v>610370986</v>
      </c>
      <c r="J19" s="23">
        <v>691980778</v>
      </c>
      <c r="K19" s="19">
        <v>749129194</v>
      </c>
      <c r="L19" s="20">
        <v>832061040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4473795</v>
      </c>
      <c r="D22" s="19">
        <v>4634806</v>
      </c>
      <c r="E22" s="20">
        <v>3745964</v>
      </c>
      <c r="F22" s="21">
        <v>3099507</v>
      </c>
      <c r="G22" s="19">
        <v>3351485</v>
      </c>
      <c r="H22" s="20">
        <v>3918047</v>
      </c>
      <c r="I22" s="22">
        <v>3375824</v>
      </c>
      <c r="J22" s="23">
        <v>2384564</v>
      </c>
      <c r="K22" s="19">
        <v>1570951</v>
      </c>
      <c r="L22" s="20">
        <v>-341120</v>
      </c>
    </row>
    <row r="23" spans="1:12" ht="13.5">
      <c r="A23" s="24" t="s">
        <v>37</v>
      </c>
      <c r="B23" s="18"/>
      <c r="C23" s="19">
        <v>157701</v>
      </c>
      <c r="D23" s="19">
        <v>157702</v>
      </c>
      <c r="E23" s="20">
        <v>4820366</v>
      </c>
      <c r="F23" s="25">
        <v>157701</v>
      </c>
      <c r="G23" s="26"/>
      <c r="H23" s="27"/>
      <c r="I23" s="21">
        <v>4662664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791199649</v>
      </c>
      <c r="D24" s="38">
        <f aca="true" t="shared" si="1" ref="D24:L24">SUM(D15:D23)</f>
        <v>827579558</v>
      </c>
      <c r="E24" s="39">
        <f t="shared" si="1"/>
        <v>819389291</v>
      </c>
      <c r="F24" s="40">
        <f t="shared" si="1"/>
        <v>914758960</v>
      </c>
      <c r="G24" s="38">
        <f t="shared" si="1"/>
        <v>823520906</v>
      </c>
      <c r="H24" s="39">
        <f t="shared" si="1"/>
        <v>843711187</v>
      </c>
      <c r="I24" s="41">
        <f t="shared" si="1"/>
        <v>817188771</v>
      </c>
      <c r="J24" s="42">
        <f t="shared" si="1"/>
        <v>876583326</v>
      </c>
      <c r="K24" s="38">
        <f t="shared" si="1"/>
        <v>919577063</v>
      </c>
      <c r="L24" s="39">
        <f t="shared" si="1"/>
        <v>987103164</v>
      </c>
    </row>
    <row r="25" spans="1:12" ht="13.5">
      <c r="A25" s="29" t="s">
        <v>39</v>
      </c>
      <c r="B25" s="30"/>
      <c r="C25" s="31">
        <f>+C12+C24</f>
        <v>872489854</v>
      </c>
      <c r="D25" s="31">
        <f aca="true" t="shared" si="2" ref="D25:L25">+D12+D24</f>
        <v>919317421</v>
      </c>
      <c r="E25" s="32">
        <f t="shared" si="2"/>
        <v>941305693</v>
      </c>
      <c r="F25" s="33">
        <f t="shared" si="2"/>
        <v>1010757047</v>
      </c>
      <c r="G25" s="31">
        <f t="shared" si="2"/>
        <v>1090189992</v>
      </c>
      <c r="H25" s="32">
        <f t="shared" si="2"/>
        <v>1153361866</v>
      </c>
      <c r="I25" s="34">
        <f t="shared" si="2"/>
        <v>952262100</v>
      </c>
      <c r="J25" s="35">
        <f t="shared" si="2"/>
        <v>1035769249</v>
      </c>
      <c r="K25" s="31">
        <f t="shared" si="2"/>
        <v>1104370817</v>
      </c>
      <c r="L25" s="32">
        <f t="shared" si="2"/>
        <v>1198981438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2823298</v>
      </c>
      <c r="D30" s="19"/>
      <c r="E30" s="20">
        <v>3356578</v>
      </c>
      <c r="F30" s="21">
        <v>3371767</v>
      </c>
      <c r="G30" s="19">
        <v>3371767</v>
      </c>
      <c r="H30" s="20"/>
      <c r="I30" s="22">
        <v>3671767</v>
      </c>
      <c r="J30" s="23">
        <v>3371767</v>
      </c>
      <c r="K30" s="19">
        <v>3371767</v>
      </c>
      <c r="L30" s="20">
        <v>3371767</v>
      </c>
    </row>
    <row r="31" spans="1:12" ht="13.5">
      <c r="A31" s="24" t="s">
        <v>45</v>
      </c>
      <c r="B31" s="18"/>
      <c r="C31" s="19">
        <v>7733370</v>
      </c>
      <c r="D31" s="19">
        <v>8238829</v>
      </c>
      <c r="E31" s="20">
        <v>9563820</v>
      </c>
      <c r="F31" s="21">
        <v>9445912</v>
      </c>
      <c r="G31" s="19">
        <v>10601292</v>
      </c>
      <c r="H31" s="20">
        <v>10740910</v>
      </c>
      <c r="I31" s="22">
        <v>10740910</v>
      </c>
      <c r="J31" s="23">
        <v>10690632</v>
      </c>
      <c r="K31" s="19">
        <v>10690632</v>
      </c>
      <c r="L31" s="20">
        <v>10690632</v>
      </c>
    </row>
    <row r="32" spans="1:12" ht="13.5">
      <c r="A32" s="24" t="s">
        <v>46</v>
      </c>
      <c r="B32" s="18" t="s">
        <v>44</v>
      </c>
      <c r="C32" s="19">
        <v>93146311</v>
      </c>
      <c r="D32" s="19">
        <v>125063476</v>
      </c>
      <c r="E32" s="20">
        <v>130238785</v>
      </c>
      <c r="F32" s="21">
        <v>76388978</v>
      </c>
      <c r="G32" s="19">
        <v>204209938</v>
      </c>
      <c r="H32" s="20">
        <v>201571541</v>
      </c>
      <c r="I32" s="22">
        <v>134190760</v>
      </c>
      <c r="J32" s="23">
        <v>124407022</v>
      </c>
      <c r="K32" s="19">
        <v>128185074</v>
      </c>
      <c r="L32" s="20">
        <v>132681823</v>
      </c>
    </row>
    <row r="33" spans="1:12" ht="13.5">
      <c r="A33" s="24" t="s">
        <v>47</v>
      </c>
      <c r="B33" s="18"/>
      <c r="C33" s="19">
        <v>55214847</v>
      </c>
      <c r="D33" s="19">
        <v>11460323</v>
      </c>
      <c r="E33" s="20">
        <v>15016597</v>
      </c>
      <c r="F33" s="21">
        <v>11460323</v>
      </c>
      <c r="G33" s="19">
        <v>17200992</v>
      </c>
      <c r="H33" s="20">
        <v>14845275</v>
      </c>
      <c r="I33" s="22">
        <v>16978911</v>
      </c>
      <c r="J33" s="23">
        <v>82249231</v>
      </c>
      <c r="K33" s="19">
        <v>88008704</v>
      </c>
      <c r="L33" s="20">
        <v>93787769</v>
      </c>
    </row>
    <row r="34" spans="1:12" ht="13.5">
      <c r="A34" s="29" t="s">
        <v>48</v>
      </c>
      <c r="B34" s="30"/>
      <c r="C34" s="31">
        <f>SUM(C29:C33)</f>
        <v>158917826</v>
      </c>
      <c r="D34" s="31">
        <f aca="true" t="shared" si="3" ref="D34:L34">SUM(D29:D33)</f>
        <v>144762628</v>
      </c>
      <c r="E34" s="32">
        <f t="shared" si="3"/>
        <v>158175780</v>
      </c>
      <c r="F34" s="33">
        <f t="shared" si="3"/>
        <v>100666980</v>
      </c>
      <c r="G34" s="31">
        <f t="shared" si="3"/>
        <v>235383989</v>
      </c>
      <c r="H34" s="32">
        <f t="shared" si="3"/>
        <v>227157726</v>
      </c>
      <c r="I34" s="34">
        <f t="shared" si="3"/>
        <v>165582348</v>
      </c>
      <c r="J34" s="35">
        <f t="shared" si="3"/>
        <v>220718652</v>
      </c>
      <c r="K34" s="31">
        <f t="shared" si="3"/>
        <v>230256177</v>
      </c>
      <c r="L34" s="32">
        <f t="shared" si="3"/>
        <v>240531991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65057297</v>
      </c>
      <c r="D37" s="19">
        <v>61994065</v>
      </c>
      <c r="E37" s="20">
        <v>58637488</v>
      </c>
      <c r="F37" s="21">
        <v>55265721</v>
      </c>
      <c r="G37" s="19">
        <v>55265721</v>
      </c>
      <c r="H37" s="20">
        <v>58637488</v>
      </c>
      <c r="I37" s="22">
        <v>54965721</v>
      </c>
      <c r="J37" s="23">
        <v>51893955</v>
      </c>
      <c r="K37" s="19">
        <v>48522188</v>
      </c>
      <c r="L37" s="20">
        <v>45150422</v>
      </c>
    </row>
    <row r="38" spans="1:12" ht="13.5">
      <c r="A38" s="24" t="s">
        <v>47</v>
      </c>
      <c r="B38" s="18"/>
      <c r="C38" s="19">
        <v>4541518</v>
      </c>
      <c r="D38" s="19">
        <v>55868680</v>
      </c>
      <c r="E38" s="20">
        <v>62784776</v>
      </c>
      <c r="F38" s="21">
        <v>61183680</v>
      </c>
      <c r="G38" s="19">
        <v>68486098</v>
      </c>
      <c r="H38" s="20">
        <v>62956098</v>
      </c>
      <c r="I38" s="22">
        <v>61288581</v>
      </c>
      <c r="J38" s="23">
        <v>13361098</v>
      </c>
      <c r="K38" s="19">
        <v>18156098</v>
      </c>
      <c r="L38" s="20">
        <v>22951098</v>
      </c>
    </row>
    <row r="39" spans="1:12" ht="13.5">
      <c r="A39" s="29" t="s">
        <v>50</v>
      </c>
      <c r="B39" s="37"/>
      <c r="C39" s="31">
        <f>SUM(C37:C38)</f>
        <v>69598815</v>
      </c>
      <c r="D39" s="38">
        <f aca="true" t="shared" si="4" ref="D39:L39">SUM(D37:D38)</f>
        <v>117862745</v>
      </c>
      <c r="E39" s="39">
        <f t="shared" si="4"/>
        <v>121422264</v>
      </c>
      <c r="F39" s="40">
        <f t="shared" si="4"/>
        <v>116449401</v>
      </c>
      <c r="G39" s="38">
        <f t="shared" si="4"/>
        <v>123751819</v>
      </c>
      <c r="H39" s="39">
        <f t="shared" si="4"/>
        <v>121593586</v>
      </c>
      <c r="I39" s="40">
        <f t="shared" si="4"/>
        <v>116254302</v>
      </c>
      <c r="J39" s="42">
        <f t="shared" si="4"/>
        <v>65255053</v>
      </c>
      <c r="K39" s="38">
        <f t="shared" si="4"/>
        <v>66678286</v>
      </c>
      <c r="L39" s="39">
        <f t="shared" si="4"/>
        <v>68101520</v>
      </c>
    </row>
    <row r="40" spans="1:12" ht="13.5">
      <c r="A40" s="29" t="s">
        <v>51</v>
      </c>
      <c r="B40" s="30"/>
      <c r="C40" s="31">
        <f>+C34+C39</f>
        <v>228516641</v>
      </c>
      <c r="D40" s="31">
        <f aca="true" t="shared" si="5" ref="D40:L40">+D34+D39</f>
        <v>262625373</v>
      </c>
      <c r="E40" s="32">
        <f t="shared" si="5"/>
        <v>279598044</v>
      </c>
      <c r="F40" s="33">
        <f t="shared" si="5"/>
        <v>217116381</v>
      </c>
      <c r="G40" s="31">
        <f t="shared" si="5"/>
        <v>359135808</v>
      </c>
      <c r="H40" s="32">
        <f t="shared" si="5"/>
        <v>348751312</v>
      </c>
      <c r="I40" s="34">
        <f t="shared" si="5"/>
        <v>281836650</v>
      </c>
      <c r="J40" s="35">
        <f t="shared" si="5"/>
        <v>285973705</v>
      </c>
      <c r="K40" s="31">
        <f t="shared" si="5"/>
        <v>296934463</v>
      </c>
      <c r="L40" s="32">
        <f t="shared" si="5"/>
        <v>308633511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643973213</v>
      </c>
      <c r="D42" s="46">
        <f aca="true" t="shared" si="6" ref="D42:L42">+D25-D40</f>
        <v>656692048</v>
      </c>
      <c r="E42" s="47">
        <f t="shared" si="6"/>
        <v>661707649</v>
      </c>
      <c r="F42" s="48">
        <f t="shared" si="6"/>
        <v>793640666</v>
      </c>
      <c r="G42" s="46">
        <f t="shared" si="6"/>
        <v>731054184</v>
      </c>
      <c r="H42" s="47">
        <f t="shared" si="6"/>
        <v>804610554</v>
      </c>
      <c r="I42" s="49">
        <f t="shared" si="6"/>
        <v>670425450</v>
      </c>
      <c r="J42" s="50">
        <f t="shared" si="6"/>
        <v>749795544</v>
      </c>
      <c r="K42" s="46">
        <f t="shared" si="6"/>
        <v>807436354</v>
      </c>
      <c r="L42" s="47">
        <f t="shared" si="6"/>
        <v>890347927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643973213</v>
      </c>
      <c r="D45" s="19">
        <v>656692048</v>
      </c>
      <c r="E45" s="20">
        <v>661707649</v>
      </c>
      <c r="F45" s="21">
        <v>793640666</v>
      </c>
      <c r="G45" s="19">
        <v>731054184</v>
      </c>
      <c r="H45" s="20">
        <v>804610554</v>
      </c>
      <c r="I45" s="22">
        <v>670425450</v>
      </c>
      <c r="J45" s="23">
        <v>749795544</v>
      </c>
      <c r="K45" s="19">
        <v>807436354</v>
      </c>
      <c r="L45" s="20">
        <v>890347927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643973213</v>
      </c>
      <c r="D48" s="53">
        <f aca="true" t="shared" si="7" ref="D48:L48">SUM(D45:D47)</f>
        <v>656692048</v>
      </c>
      <c r="E48" s="54">
        <f t="shared" si="7"/>
        <v>661707649</v>
      </c>
      <c r="F48" s="55">
        <f t="shared" si="7"/>
        <v>793640666</v>
      </c>
      <c r="G48" s="53">
        <f t="shared" si="7"/>
        <v>731054184</v>
      </c>
      <c r="H48" s="54">
        <f t="shared" si="7"/>
        <v>804610554</v>
      </c>
      <c r="I48" s="56">
        <f t="shared" si="7"/>
        <v>670425450</v>
      </c>
      <c r="J48" s="57">
        <f t="shared" si="7"/>
        <v>749795544</v>
      </c>
      <c r="K48" s="53">
        <f t="shared" si="7"/>
        <v>807436354</v>
      </c>
      <c r="L48" s="54">
        <f t="shared" si="7"/>
        <v>890347927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14749298</v>
      </c>
      <c r="D6" s="19">
        <v>10414507</v>
      </c>
      <c r="E6" s="20">
        <v>8656481</v>
      </c>
      <c r="F6" s="21">
        <v>15261059</v>
      </c>
      <c r="G6" s="19">
        <v>9749248</v>
      </c>
      <c r="H6" s="20">
        <v>21875788</v>
      </c>
      <c r="I6" s="22">
        <v>21618175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226454</v>
      </c>
      <c r="D7" s="19"/>
      <c r="E7" s="20">
        <v>246227</v>
      </c>
      <c r="F7" s="21"/>
      <c r="G7" s="19"/>
      <c r="H7" s="20"/>
      <c r="I7" s="22">
        <v>258696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9835431</v>
      </c>
      <c r="D8" s="19"/>
      <c r="E8" s="20">
        <v>19605030</v>
      </c>
      <c r="F8" s="21"/>
      <c r="G8" s="19"/>
      <c r="H8" s="20"/>
      <c r="I8" s="22">
        <v>39561024</v>
      </c>
      <c r="J8" s="23"/>
      <c r="K8" s="19"/>
      <c r="L8" s="20"/>
    </row>
    <row r="9" spans="1:12" ht="13.5">
      <c r="A9" s="24" t="s">
        <v>22</v>
      </c>
      <c r="B9" s="18"/>
      <c r="C9" s="19"/>
      <c r="D9" s="19">
        <v>32915417</v>
      </c>
      <c r="E9" s="20">
        <v>5842980</v>
      </c>
      <c r="F9" s="21">
        <v>35892998</v>
      </c>
      <c r="G9" s="19">
        <v>35892998</v>
      </c>
      <c r="H9" s="20">
        <v>35925808</v>
      </c>
      <c r="I9" s="22">
        <v>561118</v>
      </c>
      <c r="J9" s="23">
        <v>35892998</v>
      </c>
      <c r="K9" s="19">
        <v>35892998</v>
      </c>
      <c r="L9" s="20">
        <v>35892998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10588861</v>
      </c>
      <c r="D11" s="19">
        <v>298186</v>
      </c>
      <c r="E11" s="20">
        <v>249326</v>
      </c>
      <c r="F11" s="21"/>
      <c r="G11" s="19"/>
      <c r="H11" s="20">
        <v>738165</v>
      </c>
      <c r="I11" s="22">
        <v>355001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35400044</v>
      </c>
      <c r="D12" s="31">
        <f aca="true" t="shared" si="0" ref="D12:L12">SUM(D6:D11)</f>
        <v>43628110</v>
      </c>
      <c r="E12" s="32">
        <f t="shared" si="0"/>
        <v>34600044</v>
      </c>
      <c r="F12" s="33">
        <f t="shared" si="0"/>
        <v>51154057</v>
      </c>
      <c r="G12" s="31">
        <f t="shared" si="0"/>
        <v>45642246</v>
      </c>
      <c r="H12" s="32">
        <f t="shared" si="0"/>
        <v>58539761</v>
      </c>
      <c r="I12" s="34">
        <f t="shared" si="0"/>
        <v>62354014</v>
      </c>
      <c r="J12" s="35">
        <f t="shared" si="0"/>
        <v>35892998</v>
      </c>
      <c r="K12" s="31">
        <f t="shared" si="0"/>
        <v>35892998</v>
      </c>
      <c r="L12" s="32">
        <f t="shared" si="0"/>
        <v>35892998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165758848</v>
      </c>
      <c r="D19" s="19">
        <v>151954779</v>
      </c>
      <c r="E19" s="20">
        <v>138993953</v>
      </c>
      <c r="F19" s="21">
        <v>96273280</v>
      </c>
      <c r="G19" s="19">
        <v>95394193</v>
      </c>
      <c r="H19" s="20">
        <v>131016704</v>
      </c>
      <c r="I19" s="22">
        <v>127392098</v>
      </c>
      <c r="J19" s="23">
        <v>116832748</v>
      </c>
      <c r="K19" s="19">
        <v>105936673</v>
      </c>
      <c r="L19" s="20">
        <v>88026833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1474430</v>
      </c>
      <c r="D22" s="19">
        <v>1636268</v>
      </c>
      <c r="E22" s="20">
        <v>955129</v>
      </c>
      <c r="F22" s="21">
        <v>2191258</v>
      </c>
      <c r="G22" s="19"/>
      <c r="H22" s="20">
        <v>955129</v>
      </c>
      <c r="I22" s="22">
        <v>1456168</v>
      </c>
      <c r="J22" s="23"/>
      <c r="K22" s="19"/>
      <c r="L22" s="20"/>
    </row>
    <row r="23" spans="1:12" ht="13.5">
      <c r="A23" s="24" t="s">
        <v>37</v>
      </c>
      <c r="B23" s="18"/>
      <c r="C23" s="19">
        <v>4462880</v>
      </c>
      <c r="D23" s="19">
        <v>4462880</v>
      </c>
      <c r="E23" s="20">
        <v>4462880</v>
      </c>
      <c r="F23" s="25"/>
      <c r="G23" s="26"/>
      <c r="H23" s="27">
        <v>4462880</v>
      </c>
      <c r="I23" s="21">
        <v>4462880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171696158</v>
      </c>
      <c r="D24" s="38">
        <f aca="true" t="shared" si="1" ref="D24:L24">SUM(D15:D23)</f>
        <v>158053927</v>
      </c>
      <c r="E24" s="39">
        <f t="shared" si="1"/>
        <v>144411962</v>
      </c>
      <c r="F24" s="40">
        <f t="shared" si="1"/>
        <v>98464538</v>
      </c>
      <c r="G24" s="38">
        <f t="shared" si="1"/>
        <v>95394193</v>
      </c>
      <c r="H24" s="39">
        <f t="shared" si="1"/>
        <v>136434713</v>
      </c>
      <c r="I24" s="41">
        <f t="shared" si="1"/>
        <v>133311146</v>
      </c>
      <c r="J24" s="42">
        <f t="shared" si="1"/>
        <v>116832748</v>
      </c>
      <c r="K24" s="38">
        <f t="shared" si="1"/>
        <v>105936673</v>
      </c>
      <c r="L24" s="39">
        <f t="shared" si="1"/>
        <v>88026833</v>
      </c>
    </row>
    <row r="25" spans="1:12" ht="13.5">
      <c r="A25" s="29" t="s">
        <v>39</v>
      </c>
      <c r="B25" s="30"/>
      <c r="C25" s="31">
        <f>+C12+C24</f>
        <v>207096202</v>
      </c>
      <c r="D25" s="31">
        <f aca="true" t="shared" si="2" ref="D25:L25">+D12+D24</f>
        <v>201682037</v>
      </c>
      <c r="E25" s="32">
        <f t="shared" si="2"/>
        <v>179012006</v>
      </c>
      <c r="F25" s="33">
        <f t="shared" si="2"/>
        <v>149618595</v>
      </c>
      <c r="G25" s="31">
        <f t="shared" si="2"/>
        <v>141036439</v>
      </c>
      <c r="H25" s="32">
        <f t="shared" si="2"/>
        <v>194974474</v>
      </c>
      <c r="I25" s="34">
        <f t="shared" si="2"/>
        <v>195665160</v>
      </c>
      <c r="J25" s="35">
        <f t="shared" si="2"/>
        <v>152725746</v>
      </c>
      <c r="K25" s="31">
        <f t="shared" si="2"/>
        <v>141829671</v>
      </c>
      <c r="L25" s="32">
        <f t="shared" si="2"/>
        <v>123919831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>
        <v>605032</v>
      </c>
      <c r="K29" s="19">
        <v>24824687</v>
      </c>
      <c r="L29" s="20">
        <v>57928349</v>
      </c>
    </row>
    <row r="30" spans="1:12" ht="13.5">
      <c r="A30" s="24" t="s">
        <v>43</v>
      </c>
      <c r="B30" s="18" t="s">
        <v>44</v>
      </c>
      <c r="C30" s="19">
        <v>247199</v>
      </c>
      <c r="D30" s="19">
        <v>43460</v>
      </c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290764</v>
      </c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91687619</v>
      </c>
      <c r="D32" s="19">
        <v>109085510</v>
      </c>
      <c r="E32" s="20">
        <v>131354933</v>
      </c>
      <c r="F32" s="21">
        <v>45093278</v>
      </c>
      <c r="G32" s="19">
        <v>45093278</v>
      </c>
      <c r="H32" s="20">
        <v>159684682</v>
      </c>
      <c r="I32" s="22">
        <v>165771134</v>
      </c>
      <c r="J32" s="23">
        <v>132121407</v>
      </c>
      <c r="K32" s="19">
        <v>139135172</v>
      </c>
      <c r="L32" s="20">
        <v>140209762</v>
      </c>
    </row>
    <row r="33" spans="1:12" ht="13.5">
      <c r="A33" s="24" t="s">
        <v>47</v>
      </c>
      <c r="B33" s="18"/>
      <c r="C33" s="19">
        <v>15912548</v>
      </c>
      <c r="D33" s="19">
        <v>187610</v>
      </c>
      <c r="E33" s="20"/>
      <c r="F33" s="21"/>
      <c r="G33" s="19"/>
      <c r="H33" s="20"/>
      <c r="I33" s="22">
        <v>13470653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108138130</v>
      </c>
      <c r="D34" s="31">
        <f aca="true" t="shared" si="3" ref="D34:L34">SUM(D29:D33)</f>
        <v>109316580</v>
      </c>
      <c r="E34" s="32">
        <f t="shared" si="3"/>
        <v>131354933</v>
      </c>
      <c r="F34" s="33">
        <f t="shared" si="3"/>
        <v>45093278</v>
      </c>
      <c r="G34" s="31">
        <f t="shared" si="3"/>
        <v>45093278</v>
      </c>
      <c r="H34" s="32">
        <f t="shared" si="3"/>
        <v>159684682</v>
      </c>
      <c r="I34" s="34">
        <f t="shared" si="3"/>
        <v>179241787</v>
      </c>
      <c r="J34" s="35">
        <f t="shared" si="3"/>
        <v>132726439</v>
      </c>
      <c r="K34" s="31">
        <f t="shared" si="3"/>
        <v>163959859</v>
      </c>
      <c r="L34" s="32">
        <f t="shared" si="3"/>
        <v>198138111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43460</v>
      </c>
      <c r="D38" s="19"/>
      <c r="E38" s="20"/>
      <c r="F38" s="21"/>
      <c r="G38" s="19"/>
      <c r="H38" s="20"/>
      <c r="I38" s="22"/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43460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0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108181590</v>
      </c>
      <c r="D40" s="31">
        <f aca="true" t="shared" si="5" ref="D40:L40">+D34+D39</f>
        <v>109316580</v>
      </c>
      <c r="E40" s="32">
        <f t="shared" si="5"/>
        <v>131354933</v>
      </c>
      <c r="F40" s="33">
        <f t="shared" si="5"/>
        <v>45093278</v>
      </c>
      <c r="G40" s="31">
        <f t="shared" si="5"/>
        <v>45093278</v>
      </c>
      <c r="H40" s="32">
        <f t="shared" si="5"/>
        <v>159684682</v>
      </c>
      <c r="I40" s="34">
        <f t="shared" si="5"/>
        <v>179241787</v>
      </c>
      <c r="J40" s="35">
        <f t="shared" si="5"/>
        <v>132726439</v>
      </c>
      <c r="K40" s="31">
        <f t="shared" si="5"/>
        <v>163959859</v>
      </c>
      <c r="L40" s="32">
        <f t="shared" si="5"/>
        <v>198138111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98914612</v>
      </c>
      <c r="D42" s="46">
        <f aca="true" t="shared" si="6" ref="D42:L42">+D25-D40</f>
        <v>92365457</v>
      </c>
      <c r="E42" s="47">
        <f t="shared" si="6"/>
        <v>47657073</v>
      </c>
      <c r="F42" s="48">
        <f t="shared" si="6"/>
        <v>104525317</v>
      </c>
      <c r="G42" s="46">
        <f t="shared" si="6"/>
        <v>95943161</v>
      </c>
      <c r="H42" s="47">
        <f t="shared" si="6"/>
        <v>35289792</v>
      </c>
      <c r="I42" s="49">
        <f t="shared" si="6"/>
        <v>16423373</v>
      </c>
      <c r="J42" s="50">
        <f t="shared" si="6"/>
        <v>19999307</v>
      </c>
      <c r="K42" s="46">
        <f t="shared" si="6"/>
        <v>-22130188</v>
      </c>
      <c r="L42" s="47">
        <f t="shared" si="6"/>
        <v>-74218280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98914612</v>
      </c>
      <c r="D45" s="19">
        <v>92365457</v>
      </c>
      <c r="E45" s="20">
        <v>47657073</v>
      </c>
      <c r="F45" s="21">
        <v>104525317</v>
      </c>
      <c r="G45" s="19">
        <v>95943161</v>
      </c>
      <c r="H45" s="20">
        <v>35289792</v>
      </c>
      <c r="I45" s="22">
        <v>16423373</v>
      </c>
      <c r="J45" s="23">
        <v>19999307</v>
      </c>
      <c r="K45" s="19">
        <v>-22130188</v>
      </c>
      <c r="L45" s="20">
        <v>-74218280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98914612</v>
      </c>
      <c r="D48" s="53">
        <f aca="true" t="shared" si="7" ref="D48:L48">SUM(D45:D47)</f>
        <v>92365457</v>
      </c>
      <c r="E48" s="54">
        <f t="shared" si="7"/>
        <v>47657073</v>
      </c>
      <c r="F48" s="55">
        <f t="shared" si="7"/>
        <v>104525317</v>
      </c>
      <c r="G48" s="53">
        <f t="shared" si="7"/>
        <v>95943161</v>
      </c>
      <c r="H48" s="54">
        <f t="shared" si="7"/>
        <v>35289792</v>
      </c>
      <c r="I48" s="56">
        <f t="shared" si="7"/>
        <v>16423373</v>
      </c>
      <c r="J48" s="57">
        <f t="shared" si="7"/>
        <v>19999307</v>
      </c>
      <c r="K48" s="53">
        <f t="shared" si="7"/>
        <v>-22130188</v>
      </c>
      <c r="L48" s="54">
        <f t="shared" si="7"/>
        <v>-74218280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27231925</v>
      </c>
      <c r="D6" s="19">
        <v>31209215</v>
      </c>
      <c r="E6" s="20">
        <v>67291646</v>
      </c>
      <c r="F6" s="21">
        <v>621000</v>
      </c>
      <c r="G6" s="19">
        <v>1053487</v>
      </c>
      <c r="H6" s="20">
        <v>14446996</v>
      </c>
      <c r="I6" s="22">
        <v>44749336</v>
      </c>
      <c r="J6" s="23">
        <v>188321856</v>
      </c>
      <c r="K6" s="19">
        <v>422346882</v>
      </c>
      <c r="L6" s="20">
        <v>659550526</v>
      </c>
    </row>
    <row r="7" spans="1:12" ht="13.5">
      <c r="A7" s="24" t="s">
        <v>19</v>
      </c>
      <c r="B7" s="18" t="s">
        <v>20</v>
      </c>
      <c r="C7" s="19">
        <v>69472679</v>
      </c>
      <c r="D7" s="19">
        <v>134687320</v>
      </c>
      <c r="E7" s="20"/>
      <c r="F7" s="21"/>
      <c r="G7" s="19"/>
      <c r="H7" s="20">
        <v>30898113</v>
      </c>
      <c r="I7" s="22">
        <v>79674351</v>
      </c>
      <c r="J7" s="23">
        <v>29564601</v>
      </c>
      <c r="K7" s="19"/>
      <c r="L7" s="20"/>
    </row>
    <row r="8" spans="1:12" ht="13.5">
      <c r="A8" s="24" t="s">
        <v>21</v>
      </c>
      <c r="B8" s="18" t="s">
        <v>20</v>
      </c>
      <c r="C8" s="19">
        <v>415978190</v>
      </c>
      <c r="D8" s="19">
        <v>431213440</v>
      </c>
      <c r="E8" s="20">
        <v>420758293</v>
      </c>
      <c r="F8" s="21">
        <v>464122330</v>
      </c>
      <c r="G8" s="19">
        <v>464122330</v>
      </c>
      <c r="H8" s="20">
        <v>1468785356</v>
      </c>
      <c r="I8" s="22">
        <v>37985261</v>
      </c>
      <c r="J8" s="23">
        <v>486264121</v>
      </c>
      <c r="K8" s="19">
        <v>510577327</v>
      </c>
      <c r="L8" s="20">
        <v>620245204</v>
      </c>
    </row>
    <row r="9" spans="1:12" ht="13.5">
      <c r="A9" s="24" t="s">
        <v>22</v>
      </c>
      <c r="B9" s="18"/>
      <c r="C9" s="19">
        <v>296263</v>
      </c>
      <c r="D9" s="19">
        <v>191997</v>
      </c>
      <c r="E9" s="20">
        <v>18520176</v>
      </c>
      <c r="F9" s="21">
        <v>56455372</v>
      </c>
      <c r="G9" s="19">
        <v>56455372</v>
      </c>
      <c r="H9" s="20"/>
      <c r="I9" s="22">
        <v>375575649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14057661</v>
      </c>
      <c r="D11" s="19">
        <v>15159398</v>
      </c>
      <c r="E11" s="20">
        <v>15202139</v>
      </c>
      <c r="F11" s="21">
        <v>18721361</v>
      </c>
      <c r="G11" s="19">
        <v>18721361</v>
      </c>
      <c r="H11" s="20">
        <v>18721361</v>
      </c>
      <c r="I11" s="22">
        <v>18599974</v>
      </c>
      <c r="J11" s="23">
        <v>15138072</v>
      </c>
      <c r="K11" s="19">
        <v>14381168</v>
      </c>
      <c r="L11" s="20">
        <v>13374487</v>
      </c>
    </row>
    <row r="12" spans="1:12" ht="13.5">
      <c r="A12" s="29" t="s">
        <v>26</v>
      </c>
      <c r="B12" s="30"/>
      <c r="C12" s="31">
        <f>SUM(C6:C11)</f>
        <v>527036718</v>
      </c>
      <c r="D12" s="31">
        <f aca="true" t="shared" si="0" ref="D12:L12">SUM(D6:D11)</f>
        <v>612461370</v>
      </c>
      <c r="E12" s="32">
        <f t="shared" si="0"/>
        <v>521772254</v>
      </c>
      <c r="F12" s="33">
        <f t="shared" si="0"/>
        <v>539920063</v>
      </c>
      <c r="G12" s="31">
        <f t="shared" si="0"/>
        <v>540352550</v>
      </c>
      <c r="H12" s="32">
        <f t="shared" si="0"/>
        <v>1532851826</v>
      </c>
      <c r="I12" s="34">
        <f t="shared" si="0"/>
        <v>556584571</v>
      </c>
      <c r="J12" s="35">
        <f t="shared" si="0"/>
        <v>719288650</v>
      </c>
      <c r="K12" s="31">
        <f t="shared" si="0"/>
        <v>947305377</v>
      </c>
      <c r="L12" s="32">
        <f t="shared" si="0"/>
        <v>1293170217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53934765</v>
      </c>
      <c r="D16" s="19">
        <v>61607559</v>
      </c>
      <c r="E16" s="20">
        <v>70293734</v>
      </c>
      <c r="F16" s="25">
        <v>69792656</v>
      </c>
      <c r="G16" s="26">
        <v>69792656</v>
      </c>
      <c r="H16" s="27">
        <v>79674351</v>
      </c>
      <c r="I16" s="22">
        <v>632448</v>
      </c>
      <c r="J16" s="28">
        <v>84055071</v>
      </c>
      <c r="K16" s="26"/>
      <c r="L16" s="27"/>
    </row>
    <row r="17" spans="1:12" ht="13.5">
      <c r="A17" s="24" t="s">
        <v>30</v>
      </c>
      <c r="B17" s="18"/>
      <c r="C17" s="19">
        <v>507367638</v>
      </c>
      <c r="D17" s="19">
        <v>534026900</v>
      </c>
      <c r="E17" s="20">
        <v>486713147</v>
      </c>
      <c r="F17" s="21">
        <v>523511800</v>
      </c>
      <c r="G17" s="19">
        <v>504511800</v>
      </c>
      <c r="H17" s="20">
        <v>504511800</v>
      </c>
      <c r="I17" s="22">
        <v>502001258</v>
      </c>
      <c r="J17" s="23">
        <v>525131485</v>
      </c>
      <c r="K17" s="19">
        <v>525131485</v>
      </c>
      <c r="L17" s="20">
        <v>525131485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5220624872</v>
      </c>
      <c r="D19" s="19">
        <v>5360549020</v>
      </c>
      <c r="E19" s="20">
        <v>5570128189</v>
      </c>
      <c r="F19" s="21">
        <v>5472642948</v>
      </c>
      <c r="G19" s="19">
        <v>5348008601</v>
      </c>
      <c r="H19" s="20">
        <v>5348008601</v>
      </c>
      <c r="I19" s="22">
        <v>5525967842</v>
      </c>
      <c r="J19" s="23">
        <v>5500443673</v>
      </c>
      <c r="K19" s="19">
        <v>5683849159</v>
      </c>
      <c r="L19" s="20">
        <v>5891157920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4860465</v>
      </c>
      <c r="D22" s="19">
        <v>20904839</v>
      </c>
      <c r="E22" s="20">
        <v>14868510</v>
      </c>
      <c r="F22" s="21">
        <v>22626482</v>
      </c>
      <c r="G22" s="19">
        <v>16800082</v>
      </c>
      <c r="H22" s="20">
        <v>16800082</v>
      </c>
      <c r="I22" s="22">
        <v>8715194</v>
      </c>
      <c r="J22" s="23">
        <v>23793490</v>
      </c>
      <c r="K22" s="19">
        <v>23789175</v>
      </c>
      <c r="L22" s="20">
        <v>23785078</v>
      </c>
    </row>
    <row r="23" spans="1:12" ht="13.5">
      <c r="A23" s="24" t="s">
        <v>37</v>
      </c>
      <c r="B23" s="18"/>
      <c r="C23" s="19">
        <v>1552150</v>
      </c>
      <c r="D23" s="19">
        <v>1445745</v>
      </c>
      <c r="E23" s="20">
        <v>2451665</v>
      </c>
      <c r="F23" s="25"/>
      <c r="G23" s="26"/>
      <c r="H23" s="27"/>
      <c r="I23" s="21">
        <v>2466041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5788339890</v>
      </c>
      <c r="D24" s="38">
        <f aca="true" t="shared" si="1" ref="D24:L24">SUM(D15:D23)</f>
        <v>5978534063</v>
      </c>
      <c r="E24" s="39">
        <f t="shared" si="1"/>
        <v>6144455245</v>
      </c>
      <c r="F24" s="40">
        <f t="shared" si="1"/>
        <v>6088573886</v>
      </c>
      <c r="G24" s="38">
        <f t="shared" si="1"/>
        <v>5939113139</v>
      </c>
      <c r="H24" s="39">
        <f t="shared" si="1"/>
        <v>5948994834</v>
      </c>
      <c r="I24" s="41">
        <f t="shared" si="1"/>
        <v>6039782783</v>
      </c>
      <c r="J24" s="42">
        <f t="shared" si="1"/>
        <v>6133423719</v>
      </c>
      <c r="K24" s="38">
        <f t="shared" si="1"/>
        <v>6232769819</v>
      </c>
      <c r="L24" s="39">
        <f t="shared" si="1"/>
        <v>6440074483</v>
      </c>
    </row>
    <row r="25" spans="1:12" ht="13.5">
      <c r="A25" s="29" t="s">
        <v>39</v>
      </c>
      <c r="B25" s="30"/>
      <c r="C25" s="31">
        <f>+C12+C24</f>
        <v>6315376608</v>
      </c>
      <c r="D25" s="31">
        <f aca="true" t="shared" si="2" ref="D25:L25">+D12+D24</f>
        <v>6590995433</v>
      </c>
      <c r="E25" s="32">
        <f t="shared" si="2"/>
        <v>6666227499</v>
      </c>
      <c r="F25" s="33">
        <f t="shared" si="2"/>
        <v>6628493949</v>
      </c>
      <c r="G25" s="31">
        <f t="shared" si="2"/>
        <v>6479465689</v>
      </c>
      <c r="H25" s="32">
        <f t="shared" si="2"/>
        <v>7481846660</v>
      </c>
      <c r="I25" s="34">
        <f t="shared" si="2"/>
        <v>6596367354</v>
      </c>
      <c r="J25" s="35">
        <f t="shared" si="2"/>
        <v>6852712369</v>
      </c>
      <c r="K25" s="31">
        <f t="shared" si="2"/>
        <v>7180075196</v>
      </c>
      <c r="L25" s="32">
        <f t="shared" si="2"/>
        <v>7733244700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23154351</v>
      </c>
      <c r="D30" s="19">
        <v>41345977</v>
      </c>
      <c r="E30" s="20">
        <v>33813873</v>
      </c>
      <c r="F30" s="21">
        <v>33813833</v>
      </c>
      <c r="G30" s="19">
        <v>33813833</v>
      </c>
      <c r="H30" s="20">
        <v>106222935</v>
      </c>
      <c r="I30" s="22">
        <v>106222935</v>
      </c>
      <c r="J30" s="23">
        <v>118981252</v>
      </c>
      <c r="K30" s="19">
        <v>28949183</v>
      </c>
      <c r="L30" s="20">
        <v>27083897</v>
      </c>
    </row>
    <row r="31" spans="1:12" ht="13.5">
      <c r="A31" s="24" t="s">
        <v>45</v>
      </c>
      <c r="B31" s="18"/>
      <c r="C31" s="19">
        <v>45609474</v>
      </c>
      <c r="D31" s="19">
        <v>50541773</v>
      </c>
      <c r="E31" s="20">
        <v>56628022</v>
      </c>
      <c r="F31" s="21">
        <v>63306819</v>
      </c>
      <c r="G31" s="19">
        <v>63306819</v>
      </c>
      <c r="H31" s="20">
        <v>63306819</v>
      </c>
      <c r="I31" s="22">
        <v>57440779</v>
      </c>
      <c r="J31" s="23">
        <v>67330587</v>
      </c>
      <c r="K31" s="19">
        <v>70697116</v>
      </c>
      <c r="L31" s="20">
        <v>75645914</v>
      </c>
    </row>
    <row r="32" spans="1:12" ht="13.5">
      <c r="A32" s="24" t="s">
        <v>46</v>
      </c>
      <c r="B32" s="18" t="s">
        <v>44</v>
      </c>
      <c r="C32" s="19">
        <v>553271847</v>
      </c>
      <c r="D32" s="19">
        <v>608070088</v>
      </c>
      <c r="E32" s="20">
        <v>730577979</v>
      </c>
      <c r="F32" s="21">
        <v>430152310</v>
      </c>
      <c r="G32" s="19">
        <v>430152310</v>
      </c>
      <c r="H32" s="20">
        <v>367377998</v>
      </c>
      <c r="I32" s="22">
        <v>846222505</v>
      </c>
      <c r="J32" s="23">
        <v>654851162</v>
      </c>
      <c r="K32" s="19">
        <v>750593720</v>
      </c>
      <c r="L32" s="20">
        <v>803135281</v>
      </c>
    </row>
    <row r="33" spans="1:12" ht="13.5">
      <c r="A33" s="24" t="s">
        <v>47</v>
      </c>
      <c r="B33" s="18"/>
      <c r="C33" s="19">
        <v>12013199</v>
      </c>
      <c r="D33" s="19">
        <v>14084708</v>
      </c>
      <c r="E33" s="20">
        <v>15272550</v>
      </c>
      <c r="F33" s="21">
        <v>14084708</v>
      </c>
      <c r="G33" s="19">
        <v>14084708</v>
      </c>
      <c r="H33" s="20">
        <v>14084708</v>
      </c>
      <c r="I33" s="22">
        <v>17264515</v>
      </c>
      <c r="J33" s="23">
        <v>15272550</v>
      </c>
      <c r="K33" s="19">
        <v>16036178</v>
      </c>
      <c r="L33" s="20">
        <v>17158710</v>
      </c>
    </row>
    <row r="34" spans="1:12" ht="13.5">
      <c r="A34" s="29" t="s">
        <v>48</v>
      </c>
      <c r="B34" s="30"/>
      <c r="C34" s="31">
        <f>SUM(C29:C33)</f>
        <v>634048871</v>
      </c>
      <c r="D34" s="31">
        <f aca="true" t="shared" si="3" ref="D34:L34">SUM(D29:D33)</f>
        <v>714042546</v>
      </c>
      <c r="E34" s="32">
        <f t="shared" si="3"/>
        <v>836292424</v>
      </c>
      <c r="F34" s="33">
        <f t="shared" si="3"/>
        <v>541357670</v>
      </c>
      <c r="G34" s="31">
        <f t="shared" si="3"/>
        <v>541357670</v>
      </c>
      <c r="H34" s="32">
        <f t="shared" si="3"/>
        <v>550992460</v>
      </c>
      <c r="I34" s="34">
        <f t="shared" si="3"/>
        <v>1027150734</v>
      </c>
      <c r="J34" s="35">
        <f t="shared" si="3"/>
        <v>856435551</v>
      </c>
      <c r="K34" s="31">
        <f t="shared" si="3"/>
        <v>866276197</v>
      </c>
      <c r="L34" s="32">
        <f t="shared" si="3"/>
        <v>923023802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321817685</v>
      </c>
      <c r="D37" s="19">
        <v>519153366</v>
      </c>
      <c r="E37" s="20">
        <v>477170702</v>
      </c>
      <c r="F37" s="21">
        <v>443131726</v>
      </c>
      <c r="G37" s="19">
        <v>443131726</v>
      </c>
      <c r="H37" s="20">
        <v>370947767</v>
      </c>
      <c r="I37" s="22">
        <v>370947768</v>
      </c>
      <c r="J37" s="23">
        <v>364149625</v>
      </c>
      <c r="K37" s="19">
        <v>324246401</v>
      </c>
      <c r="L37" s="20">
        <v>293084219</v>
      </c>
    </row>
    <row r="38" spans="1:12" ht="13.5">
      <c r="A38" s="24" t="s">
        <v>47</v>
      </c>
      <c r="B38" s="18"/>
      <c r="C38" s="19">
        <v>192501316</v>
      </c>
      <c r="D38" s="19">
        <v>231424151</v>
      </c>
      <c r="E38" s="20">
        <v>269144614</v>
      </c>
      <c r="F38" s="21">
        <v>225792238</v>
      </c>
      <c r="G38" s="19">
        <v>225792238</v>
      </c>
      <c r="H38" s="20">
        <v>225792238</v>
      </c>
      <c r="I38" s="22">
        <v>255448377</v>
      </c>
      <c r="J38" s="23">
        <v>239359853</v>
      </c>
      <c r="K38" s="19">
        <v>251327846</v>
      </c>
      <c r="L38" s="20">
        <v>268920795</v>
      </c>
    </row>
    <row r="39" spans="1:12" ht="13.5">
      <c r="A39" s="29" t="s">
        <v>50</v>
      </c>
      <c r="B39" s="37"/>
      <c r="C39" s="31">
        <f>SUM(C37:C38)</f>
        <v>514319001</v>
      </c>
      <c r="D39" s="38">
        <f aca="true" t="shared" si="4" ref="D39:L39">SUM(D37:D38)</f>
        <v>750577517</v>
      </c>
      <c r="E39" s="39">
        <f t="shared" si="4"/>
        <v>746315316</v>
      </c>
      <c r="F39" s="40">
        <f t="shared" si="4"/>
        <v>668923964</v>
      </c>
      <c r="G39" s="38">
        <f t="shared" si="4"/>
        <v>668923964</v>
      </c>
      <c r="H39" s="39">
        <f t="shared" si="4"/>
        <v>596740005</v>
      </c>
      <c r="I39" s="40">
        <f t="shared" si="4"/>
        <v>626396145</v>
      </c>
      <c r="J39" s="42">
        <f t="shared" si="4"/>
        <v>603509478</v>
      </c>
      <c r="K39" s="38">
        <f t="shared" si="4"/>
        <v>575574247</v>
      </c>
      <c r="L39" s="39">
        <f t="shared" si="4"/>
        <v>562005014</v>
      </c>
    </row>
    <row r="40" spans="1:12" ht="13.5">
      <c r="A40" s="29" t="s">
        <v>51</v>
      </c>
      <c r="B40" s="30"/>
      <c r="C40" s="31">
        <f>+C34+C39</f>
        <v>1148367872</v>
      </c>
      <c r="D40" s="31">
        <f aca="true" t="shared" si="5" ref="D40:L40">+D34+D39</f>
        <v>1464620063</v>
      </c>
      <c r="E40" s="32">
        <f t="shared" si="5"/>
        <v>1582607740</v>
      </c>
      <c r="F40" s="33">
        <f t="shared" si="5"/>
        <v>1210281634</v>
      </c>
      <c r="G40" s="31">
        <f t="shared" si="5"/>
        <v>1210281634</v>
      </c>
      <c r="H40" s="32">
        <f t="shared" si="5"/>
        <v>1147732465</v>
      </c>
      <c r="I40" s="34">
        <f t="shared" si="5"/>
        <v>1653546879</v>
      </c>
      <c r="J40" s="35">
        <f t="shared" si="5"/>
        <v>1459945029</v>
      </c>
      <c r="K40" s="31">
        <f t="shared" si="5"/>
        <v>1441850444</v>
      </c>
      <c r="L40" s="32">
        <f t="shared" si="5"/>
        <v>1485028816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5167008736</v>
      </c>
      <c r="D42" s="46">
        <f aca="true" t="shared" si="6" ref="D42:L42">+D25-D40</f>
        <v>5126375370</v>
      </c>
      <c r="E42" s="47">
        <f t="shared" si="6"/>
        <v>5083619759</v>
      </c>
      <c r="F42" s="48">
        <f t="shared" si="6"/>
        <v>5418212315</v>
      </c>
      <c r="G42" s="46">
        <f t="shared" si="6"/>
        <v>5269184055</v>
      </c>
      <c r="H42" s="47">
        <f t="shared" si="6"/>
        <v>6334114195</v>
      </c>
      <c r="I42" s="49">
        <f t="shared" si="6"/>
        <v>4942820475</v>
      </c>
      <c r="J42" s="50">
        <f t="shared" si="6"/>
        <v>5392767340</v>
      </c>
      <c r="K42" s="46">
        <f t="shared" si="6"/>
        <v>5738224752</v>
      </c>
      <c r="L42" s="47">
        <f t="shared" si="6"/>
        <v>6248215884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5159798112</v>
      </c>
      <c r="D45" s="19">
        <v>5115941498</v>
      </c>
      <c r="E45" s="20">
        <v>5070960187</v>
      </c>
      <c r="F45" s="21">
        <v>5406484384</v>
      </c>
      <c r="G45" s="19">
        <v>5253802400</v>
      </c>
      <c r="H45" s="20">
        <v>6318123593</v>
      </c>
      <c r="I45" s="22">
        <v>4926722299</v>
      </c>
      <c r="J45" s="23">
        <v>5380107767</v>
      </c>
      <c r="K45" s="19">
        <v>5724932203</v>
      </c>
      <c r="L45" s="20">
        <v>6233992855</v>
      </c>
    </row>
    <row r="46" spans="1:12" ht="13.5">
      <c r="A46" s="24" t="s">
        <v>56</v>
      </c>
      <c r="B46" s="18" t="s">
        <v>44</v>
      </c>
      <c r="C46" s="19">
        <v>7210624</v>
      </c>
      <c r="D46" s="19">
        <v>10433872</v>
      </c>
      <c r="E46" s="20">
        <v>12659572</v>
      </c>
      <c r="F46" s="21">
        <v>11727931</v>
      </c>
      <c r="G46" s="19">
        <v>15381655</v>
      </c>
      <c r="H46" s="20">
        <v>15990601</v>
      </c>
      <c r="I46" s="22">
        <v>16098176</v>
      </c>
      <c r="J46" s="23">
        <v>12659572</v>
      </c>
      <c r="K46" s="19">
        <v>13292551</v>
      </c>
      <c r="L46" s="20">
        <v>14223029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5167008736</v>
      </c>
      <c r="D48" s="53">
        <f aca="true" t="shared" si="7" ref="D48:L48">SUM(D45:D47)</f>
        <v>5126375370</v>
      </c>
      <c r="E48" s="54">
        <f t="shared" si="7"/>
        <v>5083619759</v>
      </c>
      <c r="F48" s="55">
        <f t="shared" si="7"/>
        <v>5418212315</v>
      </c>
      <c r="G48" s="53">
        <f t="shared" si="7"/>
        <v>5269184055</v>
      </c>
      <c r="H48" s="54">
        <f t="shared" si="7"/>
        <v>6334114194</v>
      </c>
      <c r="I48" s="56">
        <f t="shared" si="7"/>
        <v>4942820475</v>
      </c>
      <c r="J48" s="57">
        <f t="shared" si="7"/>
        <v>5392767339</v>
      </c>
      <c r="K48" s="53">
        <f t="shared" si="7"/>
        <v>5738224754</v>
      </c>
      <c r="L48" s="54">
        <f t="shared" si="7"/>
        <v>6248215884</v>
      </c>
    </row>
    <row r="49" spans="1:12" ht="13.5">
      <c r="A49" s="58" t="s">
        <v>70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72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2018-05-28T11:50:08Z</dcterms:created>
  <dcterms:modified xsi:type="dcterms:W3CDTF">2018-05-28T11:50:53Z</dcterms:modified>
  <cp:category/>
  <cp:version/>
  <cp:contentType/>
  <cp:contentStatus/>
</cp:coreProperties>
</file>