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'DC45'!$A$1:$L$54</definedName>
    <definedName name="_xlnm.Print_Area" localSheetId="11">'DC6'!$A$1:$L$54</definedName>
    <definedName name="_xlnm.Print_Area" localSheetId="20">'DC7'!$A$1:$L$54</definedName>
    <definedName name="_xlnm.Print_Area" localSheetId="26">'DC8'!$A$1:$L$54</definedName>
    <definedName name="_xlnm.Print_Area" localSheetId="31">'DC9'!$A$1:$L$54</definedName>
    <definedName name="_xlnm.Print_Area" localSheetId="5">'NC061'!$A$1:$L$54</definedName>
    <definedName name="_xlnm.Print_Area" localSheetId="6">'NC062'!$A$1:$L$54</definedName>
    <definedName name="_xlnm.Print_Area" localSheetId="7">'NC064'!$A$1:$L$54</definedName>
    <definedName name="_xlnm.Print_Area" localSheetId="8">'NC065'!$A$1:$L$54</definedName>
    <definedName name="_xlnm.Print_Area" localSheetId="9">'NC066'!$A$1:$L$54</definedName>
    <definedName name="_xlnm.Print_Area" localSheetId="10">'NC067'!$A$1:$L$54</definedName>
    <definedName name="_xlnm.Print_Area" localSheetId="12">'NC071'!$A$1:$L$54</definedName>
    <definedName name="_xlnm.Print_Area" localSheetId="13">'NC072'!$A$1:$L$54</definedName>
    <definedName name="_xlnm.Print_Area" localSheetId="14">'NC073'!$A$1:$L$54</definedName>
    <definedName name="_xlnm.Print_Area" localSheetId="15">'NC074'!$A$1:$L$54</definedName>
    <definedName name="_xlnm.Print_Area" localSheetId="16">'NC075'!$A$1:$L$54</definedName>
    <definedName name="_xlnm.Print_Area" localSheetId="17">'NC076'!$A$1:$L$54</definedName>
    <definedName name="_xlnm.Print_Area" localSheetId="18">'NC077'!$A$1:$L$54</definedName>
    <definedName name="_xlnm.Print_Area" localSheetId="19">'NC078'!$A$1:$L$54</definedName>
    <definedName name="_xlnm.Print_Area" localSheetId="21">'NC082'!$A$1:$L$54</definedName>
    <definedName name="_xlnm.Print_Area" localSheetId="22">'NC084'!$A$1:$L$54</definedName>
    <definedName name="_xlnm.Print_Area" localSheetId="23">'NC085'!$A$1:$L$54</definedName>
    <definedName name="_xlnm.Print_Area" localSheetId="24">'NC086'!$A$1:$L$54</definedName>
    <definedName name="_xlnm.Print_Area" localSheetId="25">'NC087'!$A$1:$L$54</definedName>
    <definedName name="_xlnm.Print_Area" localSheetId="27">'NC091'!$A$1:$L$54</definedName>
    <definedName name="_xlnm.Print_Area" localSheetId="28">'NC092'!$A$1:$L$54</definedName>
    <definedName name="_xlnm.Print_Area" localSheetId="29">'NC093'!$A$1:$L$54</definedName>
    <definedName name="_xlnm.Print_Area" localSheetId="30">'NC094'!$A$1:$L$54</definedName>
    <definedName name="_xlnm.Print_Area" localSheetId="1">'NC451'!$A$1:$L$54</definedName>
    <definedName name="_xlnm.Print_Area" localSheetId="2">'NC452'!$A$1:$L$54</definedName>
    <definedName name="_xlnm.Print_Area" localSheetId="3">'NC453'!$A$1:$L$54</definedName>
    <definedName name="_xlnm.Print_Area" localSheetId="0">'Summary'!$A$1:$L$54</definedName>
  </definedNames>
  <calcPr fullCalcOnLoad="1"/>
</workbook>
</file>

<file path=xl/sharedStrings.xml><?xml version="1.0" encoding="utf-8"?>
<sst xmlns="http://schemas.openxmlformats.org/spreadsheetml/2006/main" count="2400" uniqueCount="96">
  <si>
    <t>Northern Cape: Joe Morolong(NC451) - REVIEW - Table A6 Budgeted Financial Position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</si>
  <si>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</si>
  <si>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</si>
  <si>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</si>
  <si>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</si>
  <si>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</si>
  <si>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</si>
  <si>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</si>
  <si>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</si>
  <si>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</si>
  <si>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</si>
  <si>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</si>
  <si>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</si>
  <si>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</si>
  <si>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</si>
  <si>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</si>
  <si>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ASSETS</t>
  </si>
  <si>
    <t>Current assets</t>
  </si>
  <si>
    <t>Cash</t>
  </si>
  <si>
    <t>Call investment deposits</t>
  </si>
  <si>
    <t>1</t>
  </si>
  <si>
    <t>Consumer debtors</t>
  </si>
  <si>
    <t>Other debtors</t>
  </si>
  <si>
    <t>Current portion of long-term receivables</t>
  </si>
  <si>
    <t>Inventory</t>
  </si>
  <si>
    <t>2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</si>
  <si>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</si>
  <si>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</si>
  <si>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</si>
  <si>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</si>
  <si>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</si>
  <si>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</si>
  <si>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</si>
  <si>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3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</si>
  <si>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</si>
  <si>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</si>
  <si>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</si>
  <si>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</si>
  <si>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</si>
  <si>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</si>
  <si>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</si>
  <si>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</si>
  <si>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</si>
  <si>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</si>
  <si>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4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</si>
  <si>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</si>
  <si>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</si>
  <si>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</si>
  <si>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</si>
  <si>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</si>
  <si>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</si>
  <si>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</si>
  <si>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</si>
  <si>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5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</si>
  <si>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</si>
  <si>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</si>
  <si>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</si>
  <si>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</si>
  <si>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</si>
  <si>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Ga-Segonyana(NC452) - REVIEW - Table A6 Budgeted Financial Position for 4th Quarter ended 30 June 2017 (Figures Finalised as at 2018/05/07)</t>
  </si>
  <si>
    <t>Northern Cape: Gamagara(NC453) - REVIEW - Table A6 Budgeted Financial Position for 4th Quarter ended 30 June 2017 (Figures Finalised as at 2018/05/07)</t>
  </si>
  <si>
    <t>Northern Cape: John Taolo Gaetsewe(DC45) - REVIEW - Table A6 Budgeted Financial Position for 4th Quarter ended 30 June 2017 (Figures Finalised as at 2018/05/07)</t>
  </si>
  <si>
    <t>Northern Cape: Richtersveld(NC061) - REVIEW - Table A6 Budgeted Financial Position for 4th Quarter ended 30 June 2017 (Figures Finalised as at 2018/05/07)</t>
  </si>
  <si>
    <t>Northern Cape: Nama Khoi(NC062) - REVIEW - Table A6 Budgeted Financial Position for 4th Quarter ended 30 June 2017 (Figures Finalised as at 2018/05/07)</t>
  </si>
  <si>
    <t>Northern Cape: Kamiesberg(NC064) - REVIEW - Table A6 Budgeted Financial Position for 4th Quarter ended 30 June 2017 (Figures Finalised as at 2018/05/07)</t>
  </si>
  <si>
    <t>Northern Cape: Hantam(NC065) - REVIEW - Table A6 Budgeted Financial Position for 4th Quarter ended 30 June 2017 (Figures Finalised as at 2018/05/07)</t>
  </si>
  <si>
    <t>Northern Cape: Karoo Hoogland(NC066) - REVIEW - Table A6 Budgeted Financial Position for 4th Quarter ended 30 June 2017 (Figures Finalised as at 2018/05/07)</t>
  </si>
  <si>
    <t>Northern Cape: Khai-Ma(NC067) - REVIEW - Table A6 Budgeted Financial Position for 4th Quarter ended 30 June 2017 (Figures Finalised as at 2018/05/07)</t>
  </si>
  <si>
    <t>Northern Cape: Namakwa(DC6) - REVIEW - Table A6 Budgeted Financial Position for 4th Quarter ended 30 June 2017 (Figures Finalised as at 2018/05/07)</t>
  </si>
  <si>
    <t>Northern Cape: Ubuntu(NC071) - REVIEW - Table A6 Budgeted Financial Position for 4th Quarter ended 30 June 2017 (Figures Finalised as at 2018/05/07)</t>
  </si>
  <si>
    <t>Northern Cape: Umsobomvu(NC072) - REVIEW - Table A6 Budgeted Financial Position for 4th Quarter ended 30 June 2017 (Figures Finalised as at 2018/05/07)</t>
  </si>
  <si>
    <t>Northern Cape: Emthanjeni(NC073) - REVIEW - Table A6 Budgeted Financial Position for 4th Quarter ended 30 June 2017 (Figures Finalised as at 2018/05/07)</t>
  </si>
  <si>
    <t>Northern Cape: Kareeberg(NC074) - REVIEW - Table A6 Budgeted Financial Position for 4th Quarter ended 30 June 2017 (Figures Finalised as at 2018/05/07)</t>
  </si>
  <si>
    <t>Northern Cape: Renosterberg(NC075) - REVIEW - Table A6 Budgeted Financial Position for 4th Quarter ended 30 June 2017 (Figures Finalised as at 2018/05/07)</t>
  </si>
  <si>
    <t>Northern Cape: Thembelihle(NC076) - REVIEW - Table A6 Budgeted Financial Position for 4th Quarter ended 30 June 2017 (Figures Finalised as at 2018/05/07)</t>
  </si>
  <si>
    <t>Northern Cape: Siyathemba(NC077) - REVIEW - Table A6 Budgeted Financial Position for 4th Quarter ended 30 June 2017 (Figures Finalised as at 2018/05/07)</t>
  </si>
  <si>
    <t>Northern Cape: Siyancuma(NC078) - REVIEW - Table A6 Budgeted Financial Position for 4th Quarter ended 30 June 2017 (Figures Finalised as at 2018/05/07)</t>
  </si>
  <si>
    <t>Northern Cape: Pixley Ka Seme (Nc)(DC7) - REVIEW - Table A6 Budgeted Financial Position for 4th Quarter ended 30 June 2017 (Figures Finalised as at 2018/05/07)</t>
  </si>
  <si>
    <t>Northern Cape: !Kai! Garib(NC082) - REVIEW - Table A6 Budgeted Financial Position for 4th Quarter ended 30 June 2017 (Figures Finalised as at 2018/05/07)</t>
  </si>
  <si>
    <t>Northern Cape: !Kheis(NC084) - REVIEW - Table A6 Budgeted Financial Position for 4th Quarter ended 30 June 2017 (Figures Finalised as at 2018/05/07)</t>
  </si>
  <si>
    <t>Northern Cape: Tsantsabane(NC085) - REVIEW - Table A6 Budgeted Financial Position for 4th Quarter ended 30 June 2017 (Figures Finalised as at 2018/05/07)</t>
  </si>
  <si>
    <t>Northern Cape: Kgatelopele(NC086) - REVIEW - Table A6 Budgeted Financial Position for 4th Quarter ended 30 June 2017 (Figures Finalised as at 2018/05/07)</t>
  </si>
  <si>
    <t>Northern Cape: Dawid Kruiper(NC087) - REVIEW - Table A6 Budgeted Financial Position for 4th Quarter ended 30 June 2017 (Figures Finalised as at 2018/05/07)</t>
  </si>
  <si>
    <t>Northern Cape: Z F Mgcawu(DC8) - REVIEW - Table A6 Budgeted Financial Position for 4th Quarter ended 30 June 2017 (Figures Finalised as at 2018/05/07)</t>
  </si>
  <si>
    <t>Northern Cape: Sol Plaatje(NC091) - REVIEW - Table A6 Budgeted Financial Position for 4th Quarter ended 30 June 2017 (Figures Finalised as at 2018/05/07)</t>
  </si>
  <si>
    <t>Northern Cape: Dikgatlong(NC092) - REVIEW - Table A6 Budgeted Financial Position for 4th Quarter ended 30 June 2017 (Figures Finalised as at 2018/05/07)</t>
  </si>
  <si>
    <t>Northern Cape: Magareng(NC093) - REVIEW - Table A6 Budgeted Financial Position for 4th Quarter ended 30 June 2017 (Figures Finalised as at 2018/05/07)</t>
  </si>
  <si>
    <t>Northern Cape: Phokwane(NC094) - REVIEW - Table A6 Budgeted Financial Position for 4th Quarter ended 30 June 2017 (Figures Finalised as at 2018/05/07)</t>
  </si>
  <si>
    <t>Northern Cape: Frances Baard(DC9) - REVIEW - Table A6 Budgeted Financial Position for 4th Quarter ended 30 June 2017 (Figures Finalised as at 2018/05/07)</t>
  </si>
  <si>
    <t>Summary - REVIEW - Table A6 Budgeted Financial Position for 4th Quarter ended 30 June 2017 (Figures Finalised as at 2018/05/07)</t>
  </si>
  <si>
    <t>References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</si>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</sst>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170" fontId="2" fillId="0" borderId="31" xfId="0" applyNumberFormat="1" applyFont="1" applyFill="1" applyBorder="1" applyAlignment="1" applyProtection="1">
      <alignment/>
      <protection/>
    </xf>
    <xf numFmtId="170" fontId="2" fillId="0" borderId="32" xfId="0" applyNumberFormat="1" applyFont="1" applyFill="1" applyBorder="1" applyAlignment="1" applyProtection="1">
      <alignment/>
      <protection/>
    </xf>
    <xf numFmtId="170" fontId="2" fillId="0" borderId="33" xfId="0" applyNumberFormat="1" applyFont="1" applyFill="1" applyBorder="1" applyAlignment="1" applyProtection="1">
      <alignment/>
      <protection/>
    </xf>
    <xf numFmtId="170" fontId="2" fillId="0" borderId="34" xfId="0" applyNumberFormat="1" applyFont="1" applyFill="1" applyBorder="1" applyAlignment="1" applyProtection="1">
      <alignment/>
      <protection/>
    </xf>
    <xf numFmtId="170" fontId="2" fillId="0" borderId="3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horizontal="center"/>
      <protection/>
    </xf>
    <xf numFmtId="170" fontId="2" fillId="0" borderId="38" xfId="0" applyNumberFormat="1" applyFont="1" applyFill="1" applyBorder="1" applyAlignment="1" applyProtection="1">
      <alignment/>
      <protection/>
    </xf>
    <xf numFmtId="170" fontId="2" fillId="0" borderId="39" xfId="0" applyNumberFormat="1" applyFont="1" applyFill="1" applyBorder="1" applyAlignment="1" applyProtection="1">
      <alignment/>
      <protection/>
    </xf>
    <xf numFmtId="170" fontId="2" fillId="0" borderId="37" xfId="0" applyNumberFormat="1" applyFont="1" applyFill="1" applyBorder="1" applyAlignment="1" applyProtection="1">
      <alignment/>
      <protection/>
    </xf>
    <xf numFmtId="170" fontId="2" fillId="0" borderId="40" xfId="0" applyNumberFormat="1" applyFont="1" applyFill="1" applyBorder="1" applyAlignment="1" applyProtection="1">
      <alignment/>
      <protection/>
    </xf>
    <xf numFmtId="170" fontId="2" fillId="0" borderId="4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157119445</v>
      </c>
      <c r="D6" s="19">
        <v>78922106</v>
      </c>
      <c r="E6" s="20">
        <v>456600995</v>
      </c>
      <c r="F6" s="21">
        <v>120036310</v>
      </c>
      <c r="G6" s="19">
        <v>107510675</v>
      </c>
      <c r="H6" s="20">
        <v>97315115</v>
      </c>
      <c r="I6" s="22">
        <v>429615858</v>
      </c>
      <c r="J6" s="23">
        <v>86917154</v>
      </c>
      <c r="K6" s="19">
        <v>87422526</v>
      </c>
      <c r="L6" s="20">
        <v>69822357</v>
      </c>
    </row>
    <row r="7" spans="1:12" ht="13.5">
      <c r="A7" s="24" t="s">
        <v>19</v>
      </c>
      <c r="B7" s="18" t="s">
        <v>20</v>
      </c>
      <c r="C7" s="19">
        <v>564968831</v>
      </c>
      <c r="D7" s="19">
        <v>482410091</v>
      </c>
      <c r="E7" s="20">
        <v>55285991</v>
      </c>
      <c r="F7" s="21">
        <v>380843686</v>
      </c>
      <c r="G7" s="19">
        <v>382069867</v>
      </c>
      <c r="H7" s="20">
        <v>324003389</v>
      </c>
      <c r="I7" s="22">
        <v>73348113</v>
      </c>
      <c r="J7" s="23">
        <v>408665826</v>
      </c>
      <c r="K7" s="19">
        <v>478520540</v>
      </c>
      <c r="L7" s="20">
        <v>603859408</v>
      </c>
    </row>
    <row r="8" spans="1:12" ht="13.5">
      <c r="A8" s="24" t="s">
        <v>21</v>
      </c>
      <c r="B8" s="18" t="s">
        <v>20</v>
      </c>
      <c r="C8" s="19">
        <v>674326559</v>
      </c>
      <c r="D8" s="19">
        <v>699633663</v>
      </c>
      <c r="E8" s="20">
        <v>692700961</v>
      </c>
      <c r="F8" s="21">
        <v>1527888074</v>
      </c>
      <c r="G8" s="19">
        <v>1594936055</v>
      </c>
      <c r="H8" s="20">
        <v>1651525073</v>
      </c>
      <c r="I8" s="22">
        <v>948641993</v>
      </c>
      <c r="J8" s="23">
        <v>1196925604</v>
      </c>
      <c r="K8" s="19">
        <v>1319280624</v>
      </c>
      <c r="L8" s="20">
        <v>1402250472</v>
      </c>
    </row>
    <row r="9" spans="1:12" ht="13.5">
      <c r="A9" s="24" t="s">
        <v>22</v>
      </c>
      <c r="B9" s="18"/>
      <c r="C9" s="19">
        <v>490191395</v>
      </c>
      <c r="D9" s="19">
        <v>611772833</v>
      </c>
      <c r="E9" s="20">
        <v>771898217</v>
      </c>
      <c r="F9" s="21">
        <v>602562413</v>
      </c>
      <c r="G9" s="19">
        <v>589991302</v>
      </c>
      <c r="H9" s="20">
        <v>699200095</v>
      </c>
      <c r="I9" s="22">
        <v>918715484</v>
      </c>
      <c r="J9" s="23">
        <v>732051454</v>
      </c>
      <c r="K9" s="19">
        <v>735743493</v>
      </c>
      <c r="L9" s="20">
        <v>717968262</v>
      </c>
    </row>
    <row r="10" spans="1:12" ht="13.5">
      <c r="A10" s="24" t="s">
        <v>23</v>
      </c>
      <c r="B10" s="18"/>
      <c r="C10" s="19">
        <v>29996105</v>
      </c>
      <c r="D10" s="19">
        <v>21802912</v>
      </c>
      <c r="E10" s="20">
        <v>16756147</v>
      </c>
      <c r="F10" s="25">
        <v>1833918</v>
      </c>
      <c r="G10" s="26">
        <v>1869918</v>
      </c>
      <c r="H10" s="27">
        <v>6302041</v>
      </c>
      <c r="I10" s="22">
        <v>30902586</v>
      </c>
      <c r="J10" s="28">
        <v>1887911</v>
      </c>
      <c r="K10" s="26">
        <v>2011000</v>
      </c>
      <c r="L10" s="27">
        <v>2196000</v>
      </c>
    </row>
    <row r="11" spans="1:12" ht="13.5">
      <c r="A11" s="24" t="s">
        <v>24</v>
      </c>
      <c r="B11" s="18" t="s">
        <v>25</v>
      </c>
      <c r="C11" s="19">
        <v>191361784</v>
      </c>
      <c r="D11" s="19">
        <v>199749619</v>
      </c>
      <c r="E11" s="20">
        <v>152032090</v>
      </c>
      <c r="F11" s="21">
        <v>206280042</v>
      </c>
      <c r="G11" s="19">
        <v>206269514</v>
      </c>
      <c r="H11" s="20">
        <v>148215649</v>
      </c>
      <c r="I11" s="22">
        <v>172659312</v>
      </c>
      <c r="J11" s="23">
        <v>150011085</v>
      </c>
      <c r="K11" s="19">
        <v>162017025</v>
      </c>
      <c r="L11" s="20">
        <v>169967903</v>
      </c>
    </row>
    <row r="12" spans="1:12" ht="13.5">
      <c r="A12" s="29" t="s">
        <v>26</v>
      </c>
      <c r="B12" s="30"/>
      <c r="C12" s="31">
        <f>SUM(C6:C11)</f>
        <v>2107964119</v>
      </c>
      <c r="D12" s="31">
        <f aca="true" t="shared" si="0" ref="D12:L12">SUM(D6:D11)</f>
        <v>2094291224</v>
      </c>
      <c r="E12" s="32">
        <f t="shared" si="0"/>
        <v>2145274401</v>
      </c>
      <c r="F12" s="33">
        <f t="shared" si="0"/>
        <v>2839444443</v>
      </c>
      <c r="G12" s="31">
        <f t="shared" si="0"/>
        <v>2882647331</v>
      </c>
      <c r="H12" s="32">
        <f t="shared" si="0"/>
        <v>2926561362</v>
      </c>
      <c r="I12" s="34">
        <f t="shared" si="0"/>
        <v>2573883346</v>
      </c>
      <c r="J12" s="35">
        <f t="shared" si="0"/>
        <v>2576459034</v>
      </c>
      <c r="K12" s="31">
        <f t="shared" si="0"/>
        <v>2784995208</v>
      </c>
      <c r="L12" s="32">
        <f t="shared" si="0"/>
        <v>2966064402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21341274</v>
      </c>
      <c r="D15" s="19">
        <v>14712671</v>
      </c>
      <c r="E15" s="20">
        <v>12708655</v>
      </c>
      <c r="F15" s="21">
        <v>23484353</v>
      </c>
      <c r="G15" s="19">
        <v>23347741</v>
      </c>
      <c r="H15" s="20">
        <v>8170622</v>
      </c>
      <c r="I15" s="22">
        <v>18814439</v>
      </c>
      <c r="J15" s="23">
        <v>19168901</v>
      </c>
      <c r="K15" s="19">
        <v>18981645</v>
      </c>
      <c r="L15" s="20">
        <v>19212638</v>
      </c>
    </row>
    <row r="16" spans="1:12" ht="13.5">
      <c r="A16" s="24" t="s">
        <v>29</v>
      </c>
      <c r="B16" s="18"/>
      <c r="C16" s="19">
        <v>6126957</v>
      </c>
      <c r="D16" s="19">
        <v>7053243</v>
      </c>
      <c r="E16" s="20">
        <v>27266</v>
      </c>
      <c r="F16" s="25">
        <v>5279785</v>
      </c>
      <c r="G16" s="26">
        <v>5579785</v>
      </c>
      <c r="H16" s="27">
        <v>7026842</v>
      </c>
      <c r="I16" s="22">
        <v>26475</v>
      </c>
      <c r="J16" s="28">
        <v>6744190</v>
      </c>
      <c r="K16" s="26">
        <v>6813093</v>
      </c>
      <c r="L16" s="27">
        <v>6884819</v>
      </c>
    </row>
    <row r="17" spans="1:12" ht="13.5">
      <c r="A17" s="24" t="s">
        <v>30</v>
      </c>
      <c r="B17" s="18"/>
      <c r="C17" s="19">
        <v>585502058</v>
      </c>
      <c r="D17" s="19">
        <v>677776233</v>
      </c>
      <c r="E17" s="20">
        <v>1069140347</v>
      </c>
      <c r="F17" s="21">
        <v>768964087</v>
      </c>
      <c r="G17" s="19">
        <v>1119279929</v>
      </c>
      <c r="H17" s="20">
        <v>846156261</v>
      </c>
      <c r="I17" s="22">
        <v>1668040563</v>
      </c>
      <c r="J17" s="23">
        <v>1209071296</v>
      </c>
      <c r="K17" s="19">
        <v>1216341654</v>
      </c>
      <c r="L17" s="20">
        <v>1224519853</v>
      </c>
    </row>
    <row r="18" spans="1:12" ht="13.5">
      <c r="A18" s="24" t="s">
        <v>31</v>
      </c>
      <c r="B18" s="18"/>
      <c r="C18" s="19"/>
      <c r="D18" s="19">
        <v>25639</v>
      </c>
      <c r="E18" s="20"/>
      <c r="F18" s="21"/>
      <c r="G18" s="19">
        <v>10000000</v>
      </c>
      <c r="H18" s="20">
        <v>1146</v>
      </c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14997561945</v>
      </c>
      <c r="D19" s="19">
        <v>12777173567</v>
      </c>
      <c r="E19" s="20">
        <v>13701714138</v>
      </c>
      <c r="F19" s="21">
        <v>14601246553</v>
      </c>
      <c r="G19" s="19">
        <v>14233573558</v>
      </c>
      <c r="H19" s="20">
        <v>8434759136</v>
      </c>
      <c r="I19" s="22">
        <v>15995615990</v>
      </c>
      <c r="J19" s="23">
        <v>14937809237</v>
      </c>
      <c r="K19" s="19">
        <v>15851096994</v>
      </c>
      <c r="L19" s="20">
        <v>16827740794</v>
      </c>
    </row>
    <row r="20" spans="1:12" ht="13.5">
      <c r="A20" s="24" t="s">
        <v>34</v>
      </c>
      <c r="B20" s="18"/>
      <c r="C20" s="19">
        <v>1226200</v>
      </c>
      <c r="D20" s="19">
        <v>1226200</v>
      </c>
      <c r="E20" s="20">
        <v>67500</v>
      </c>
      <c r="F20" s="21"/>
      <c r="G20" s="19"/>
      <c r="H20" s="20"/>
      <c r="I20" s="22">
        <v>438499</v>
      </c>
      <c r="J20" s="23">
        <v>450000</v>
      </c>
      <c r="K20" s="19">
        <v>400000</v>
      </c>
      <c r="L20" s="20">
        <v>380000</v>
      </c>
    </row>
    <row r="21" spans="1:12" ht="13.5">
      <c r="A21" s="24" t="s">
        <v>35</v>
      </c>
      <c r="B21" s="18"/>
      <c r="C21" s="19">
        <v>5280795</v>
      </c>
      <c r="D21" s="19">
        <v>5853443</v>
      </c>
      <c r="E21" s="20">
        <v>1927998</v>
      </c>
      <c r="F21" s="21">
        <v>5152630</v>
      </c>
      <c r="G21" s="19">
        <v>657630</v>
      </c>
      <c r="H21" s="20">
        <v>3868060</v>
      </c>
      <c r="I21" s="22">
        <v>5680962</v>
      </c>
      <c r="J21" s="23">
        <v>2313890</v>
      </c>
      <c r="K21" s="19">
        <v>2278786</v>
      </c>
      <c r="L21" s="20">
        <v>2261778</v>
      </c>
    </row>
    <row r="22" spans="1:12" ht="13.5">
      <c r="A22" s="24" t="s">
        <v>36</v>
      </c>
      <c r="B22" s="18"/>
      <c r="C22" s="19">
        <v>11270106</v>
      </c>
      <c r="D22" s="19">
        <v>16206815</v>
      </c>
      <c r="E22" s="20">
        <v>22642730</v>
      </c>
      <c r="F22" s="21">
        <v>19047278</v>
      </c>
      <c r="G22" s="19">
        <v>20713784</v>
      </c>
      <c r="H22" s="20">
        <v>16773593</v>
      </c>
      <c r="I22" s="22">
        <v>24820210</v>
      </c>
      <c r="J22" s="23">
        <v>26079691</v>
      </c>
      <c r="K22" s="19">
        <v>25109452</v>
      </c>
      <c r="L22" s="20">
        <v>26253970</v>
      </c>
    </row>
    <row r="23" spans="1:12" ht="13.5">
      <c r="A23" s="24" t="s">
        <v>37</v>
      </c>
      <c r="B23" s="18"/>
      <c r="C23" s="19">
        <v>21190614</v>
      </c>
      <c r="D23" s="19">
        <v>25371978</v>
      </c>
      <c r="E23" s="20">
        <v>23717292</v>
      </c>
      <c r="F23" s="25">
        <v>15506558</v>
      </c>
      <c r="G23" s="26">
        <v>15506558</v>
      </c>
      <c r="H23" s="27">
        <v>24685189</v>
      </c>
      <c r="I23" s="21">
        <v>44358198</v>
      </c>
      <c r="J23" s="28">
        <v>11729081</v>
      </c>
      <c r="K23" s="26">
        <v>11869788</v>
      </c>
      <c r="L23" s="27">
        <v>12015053</v>
      </c>
    </row>
    <row r="24" spans="1:12" ht="13.5">
      <c r="A24" s="29" t="s">
        <v>38</v>
      </c>
      <c r="B24" s="37"/>
      <c r="C24" s="31">
        <f>SUM(C15:C23)</f>
        <v>15649499949</v>
      </c>
      <c r="D24" s="38">
        <f aca="true" t="shared" si="1" ref="D24:L24">SUM(D15:D23)</f>
        <v>13525399789</v>
      </c>
      <c r="E24" s="39">
        <f t="shared" si="1"/>
        <v>14831945926</v>
      </c>
      <c r="F24" s="40">
        <f t="shared" si="1"/>
        <v>15438681244</v>
      </c>
      <c r="G24" s="38">
        <f t="shared" si="1"/>
        <v>15428658985</v>
      </c>
      <c r="H24" s="39">
        <f t="shared" si="1"/>
        <v>9341440849</v>
      </c>
      <c r="I24" s="41">
        <f t="shared" si="1"/>
        <v>17757795336</v>
      </c>
      <c r="J24" s="42">
        <f t="shared" si="1"/>
        <v>16213366286</v>
      </c>
      <c r="K24" s="38">
        <f t="shared" si="1"/>
        <v>17132891412</v>
      </c>
      <c r="L24" s="39">
        <f t="shared" si="1"/>
        <v>18119268905</v>
      </c>
    </row>
    <row r="25" spans="1:12" ht="13.5">
      <c r="A25" s="29" t="s">
        <v>39</v>
      </c>
      <c r="B25" s="30"/>
      <c r="C25" s="31">
        <f>+C12+C24</f>
        <v>17757464068</v>
      </c>
      <c r="D25" s="31">
        <f aca="true" t="shared" si="2" ref="D25:L25">+D12+D24</f>
        <v>15619691013</v>
      </c>
      <c r="E25" s="32">
        <f t="shared" si="2"/>
        <v>16977220327</v>
      </c>
      <c r="F25" s="33">
        <f t="shared" si="2"/>
        <v>18278125687</v>
      </c>
      <c r="G25" s="31">
        <f t="shared" si="2"/>
        <v>18311306316</v>
      </c>
      <c r="H25" s="32">
        <f t="shared" si="2"/>
        <v>12268002211</v>
      </c>
      <c r="I25" s="34">
        <f t="shared" si="2"/>
        <v>20331678682</v>
      </c>
      <c r="J25" s="35">
        <f t="shared" si="2"/>
        <v>18789825320</v>
      </c>
      <c r="K25" s="31">
        <f t="shared" si="2"/>
        <v>19917886620</v>
      </c>
      <c r="L25" s="32">
        <f t="shared" si="2"/>
        <v>21085333307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114804332</v>
      </c>
      <c r="D29" s="19">
        <v>57658694</v>
      </c>
      <c r="E29" s="20">
        <v>11609078</v>
      </c>
      <c r="F29" s="21">
        <v>69833571</v>
      </c>
      <c r="G29" s="19">
        <v>57528571</v>
      </c>
      <c r="H29" s="20">
        <v>51925375</v>
      </c>
      <c r="I29" s="22">
        <v>38626680</v>
      </c>
      <c r="J29" s="23">
        <v>13968790</v>
      </c>
      <c r="K29" s="19">
        <v>54670966</v>
      </c>
      <c r="L29" s="20">
        <v>54956636</v>
      </c>
    </row>
    <row r="30" spans="1:12" ht="13.5">
      <c r="A30" s="24" t="s">
        <v>43</v>
      </c>
      <c r="B30" s="18" t="s">
        <v>44</v>
      </c>
      <c r="C30" s="19">
        <v>49744719</v>
      </c>
      <c r="D30" s="19">
        <v>40929933</v>
      </c>
      <c r="E30" s="20">
        <v>67464941</v>
      </c>
      <c r="F30" s="21">
        <v>37893810</v>
      </c>
      <c r="G30" s="19">
        <v>38134759</v>
      </c>
      <c r="H30" s="20">
        <v>38485613</v>
      </c>
      <c r="I30" s="22">
        <v>61584591</v>
      </c>
      <c r="J30" s="23">
        <v>41519726</v>
      </c>
      <c r="K30" s="19">
        <v>41525695</v>
      </c>
      <c r="L30" s="20">
        <v>40844991</v>
      </c>
    </row>
    <row r="31" spans="1:12" ht="13.5">
      <c r="A31" s="24" t="s">
        <v>45</v>
      </c>
      <c r="B31" s="18"/>
      <c r="C31" s="19">
        <v>37555853</v>
      </c>
      <c r="D31" s="19">
        <v>47908252</v>
      </c>
      <c r="E31" s="20">
        <v>77351266</v>
      </c>
      <c r="F31" s="21">
        <v>64767010</v>
      </c>
      <c r="G31" s="19">
        <v>63510972</v>
      </c>
      <c r="H31" s="20">
        <v>57594582</v>
      </c>
      <c r="I31" s="22">
        <v>66860588</v>
      </c>
      <c r="J31" s="23">
        <v>97382433</v>
      </c>
      <c r="K31" s="19">
        <v>103629546</v>
      </c>
      <c r="L31" s="20">
        <v>109996062</v>
      </c>
    </row>
    <row r="32" spans="1:12" ht="13.5">
      <c r="A32" s="24" t="s">
        <v>46</v>
      </c>
      <c r="B32" s="18" t="s">
        <v>44</v>
      </c>
      <c r="C32" s="19">
        <v>1013622929</v>
      </c>
      <c r="D32" s="19">
        <v>1470781731</v>
      </c>
      <c r="E32" s="20">
        <v>1741547229</v>
      </c>
      <c r="F32" s="21">
        <v>1030528917</v>
      </c>
      <c r="G32" s="19">
        <v>1165752963</v>
      </c>
      <c r="H32" s="20">
        <v>1192235813</v>
      </c>
      <c r="I32" s="22">
        <v>2372206607</v>
      </c>
      <c r="J32" s="23">
        <v>1205928920</v>
      </c>
      <c r="K32" s="19">
        <v>1252018189</v>
      </c>
      <c r="L32" s="20">
        <v>1410605047</v>
      </c>
    </row>
    <row r="33" spans="1:12" ht="13.5">
      <c r="A33" s="24" t="s">
        <v>47</v>
      </c>
      <c r="B33" s="18"/>
      <c r="C33" s="19">
        <v>123476776</v>
      </c>
      <c r="D33" s="19">
        <v>142058023</v>
      </c>
      <c r="E33" s="20">
        <v>143465385</v>
      </c>
      <c r="F33" s="21">
        <v>117823807</v>
      </c>
      <c r="G33" s="19">
        <v>161200416</v>
      </c>
      <c r="H33" s="20">
        <v>126325617</v>
      </c>
      <c r="I33" s="22">
        <v>172909321</v>
      </c>
      <c r="J33" s="23">
        <v>111056987</v>
      </c>
      <c r="K33" s="19">
        <v>113770745</v>
      </c>
      <c r="L33" s="20">
        <v>117305348</v>
      </c>
    </row>
    <row r="34" spans="1:12" ht="13.5">
      <c r="A34" s="29" t="s">
        <v>48</v>
      </c>
      <c r="B34" s="30"/>
      <c r="C34" s="31">
        <f>SUM(C29:C33)</f>
        <v>1339204609</v>
      </c>
      <c r="D34" s="31">
        <f aca="true" t="shared" si="3" ref="D34:L34">SUM(D29:D33)</f>
        <v>1759336633</v>
      </c>
      <c r="E34" s="32">
        <f t="shared" si="3"/>
        <v>2041437899</v>
      </c>
      <c r="F34" s="33">
        <f t="shared" si="3"/>
        <v>1320847115</v>
      </c>
      <c r="G34" s="31">
        <f t="shared" si="3"/>
        <v>1486127681</v>
      </c>
      <c r="H34" s="32">
        <f t="shared" si="3"/>
        <v>1466567000</v>
      </c>
      <c r="I34" s="34">
        <f t="shared" si="3"/>
        <v>2712187787</v>
      </c>
      <c r="J34" s="35">
        <f t="shared" si="3"/>
        <v>1469856856</v>
      </c>
      <c r="K34" s="31">
        <f t="shared" si="3"/>
        <v>1565615141</v>
      </c>
      <c r="L34" s="32">
        <f t="shared" si="3"/>
        <v>1733708084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352961885</v>
      </c>
      <c r="D37" s="19">
        <v>322273441</v>
      </c>
      <c r="E37" s="20">
        <v>368050144</v>
      </c>
      <c r="F37" s="21">
        <v>370349022</v>
      </c>
      <c r="G37" s="19">
        <v>384988319</v>
      </c>
      <c r="H37" s="20">
        <v>350224845</v>
      </c>
      <c r="I37" s="22">
        <v>488743179</v>
      </c>
      <c r="J37" s="23">
        <v>387002700</v>
      </c>
      <c r="K37" s="19">
        <v>359659767</v>
      </c>
      <c r="L37" s="20">
        <v>300594978</v>
      </c>
    </row>
    <row r="38" spans="1:12" ht="13.5">
      <c r="A38" s="24" t="s">
        <v>47</v>
      </c>
      <c r="B38" s="18"/>
      <c r="C38" s="19">
        <v>785982895</v>
      </c>
      <c r="D38" s="19">
        <v>801466578</v>
      </c>
      <c r="E38" s="20">
        <v>844231541</v>
      </c>
      <c r="F38" s="21">
        <v>879262894</v>
      </c>
      <c r="G38" s="19">
        <v>942907686</v>
      </c>
      <c r="H38" s="20">
        <v>727605055</v>
      </c>
      <c r="I38" s="22">
        <v>1143892832</v>
      </c>
      <c r="J38" s="23">
        <v>1055171736</v>
      </c>
      <c r="K38" s="19">
        <v>1120776212</v>
      </c>
      <c r="L38" s="20">
        <v>1197266765</v>
      </c>
    </row>
    <row r="39" spans="1:12" ht="13.5">
      <c r="A39" s="29" t="s">
        <v>50</v>
      </c>
      <c r="B39" s="37"/>
      <c r="C39" s="31">
        <f>SUM(C37:C38)</f>
        <v>1138944780</v>
      </c>
      <c r="D39" s="38">
        <f aca="true" t="shared" si="4" ref="D39:L39">SUM(D37:D38)</f>
        <v>1123740019</v>
      </c>
      <c r="E39" s="39">
        <f t="shared" si="4"/>
        <v>1212281685</v>
      </c>
      <c r="F39" s="40">
        <f t="shared" si="4"/>
        <v>1249611916</v>
      </c>
      <c r="G39" s="38">
        <f t="shared" si="4"/>
        <v>1327896005</v>
      </c>
      <c r="H39" s="39">
        <f t="shared" si="4"/>
        <v>1077829900</v>
      </c>
      <c r="I39" s="40">
        <f t="shared" si="4"/>
        <v>1632636011</v>
      </c>
      <c r="J39" s="42">
        <f t="shared" si="4"/>
        <v>1442174436</v>
      </c>
      <c r="K39" s="38">
        <f t="shared" si="4"/>
        <v>1480435979</v>
      </c>
      <c r="L39" s="39">
        <f t="shared" si="4"/>
        <v>1497861743</v>
      </c>
    </row>
    <row r="40" spans="1:12" ht="13.5">
      <c r="A40" s="29" t="s">
        <v>51</v>
      </c>
      <c r="B40" s="30"/>
      <c r="C40" s="31">
        <f>+C34+C39</f>
        <v>2478149389</v>
      </c>
      <c r="D40" s="31">
        <f aca="true" t="shared" si="5" ref="D40:L40">+D34+D39</f>
        <v>2883076652</v>
      </c>
      <c r="E40" s="32">
        <f t="shared" si="5"/>
        <v>3253719584</v>
      </c>
      <c r="F40" s="33">
        <f t="shared" si="5"/>
        <v>2570459031</v>
      </c>
      <c r="G40" s="31">
        <f t="shared" si="5"/>
        <v>2814023686</v>
      </c>
      <c r="H40" s="32">
        <f t="shared" si="5"/>
        <v>2544396900</v>
      </c>
      <c r="I40" s="34">
        <f t="shared" si="5"/>
        <v>4344823798</v>
      </c>
      <c r="J40" s="35">
        <f t="shared" si="5"/>
        <v>2912031292</v>
      </c>
      <c r="K40" s="31">
        <f t="shared" si="5"/>
        <v>3046051120</v>
      </c>
      <c r="L40" s="32">
        <f t="shared" si="5"/>
        <v>3231569827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15279314679</v>
      </c>
      <c r="D42" s="46">
        <f aca="true" t="shared" si="6" ref="D42:L42">+D25-D40</f>
        <v>12736614361</v>
      </c>
      <c r="E42" s="47">
        <f t="shared" si="6"/>
        <v>13723500743</v>
      </c>
      <c r="F42" s="48">
        <f t="shared" si="6"/>
        <v>15707666656</v>
      </c>
      <c r="G42" s="46">
        <f t="shared" si="6"/>
        <v>15497282630</v>
      </c>
      <c r="H42" s="47">
        <f t="shared" si="6"/>
        <v>9723605311</v>
      </c>
      <c r="I42" s="49">
        <f t="shared" si="6"/>
        <v>15986854884</v>
      </c>
      <c r="J42" s="50">
        <f t="shared" si="6"/>
        <v>15877794028</v>
      </c>
      <c r="K42" s="46">
        <f t="shared" si="6"/>
        <v>16871835500</v>
      </c>
      <c r="L42" s="47">
        <f t="shared" si="6"/>
        <v>17853763480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14940564574</v>
      </c>
      <c r="D45" s="19">
        <v>12444733058</v>
      </c>
      <c r="E45" s="20">
        <v>13478941160</v>
      </c>
      <c r="F45" s="21">
        <v>15496010645</v>
      </c>
      <c r="G45" s="19">
        <v>15293532201</v>
      </c>
      <c r="H45" s="20">
        <v>9436678158</v>
      </c>
      <c r="I45" s="22">
        <v>15718827660</v>
      </c>
      <c r="J45" s="23">
        <v>15681603744</v>
      </c>
      <c r="K45" s="19">
        <v>16682944482</v>
      </c>
      <c r="L45" s="20">
        <v>17667020074</v>
      </c>
    </row>
    <row r="46" spans="1:12" ht="13.5">
      <c r="A46" s="24" t="s">
        <v>56</v>
      </c>
      <c r="B46" s="18" t="s">
        <v>44</v>
      </c>
      <c r="C46" s="19">
        <v>338750105</v>
      </c>
      <c r="D46" s="19">
        <v>291881304</v>
      </c>
      <c r="E46" s="20">
        <v>244559581</v>
      </c>
      <c r="F46" s="21">
        <v>211656015</v>
      </c>
      <c r="G46" s="19">
        <v>203750431</v>
      </c>
      <c r="H46" s="20">
        <v>286927151</v>
      </c>
      <c r="I46" s="22">
        <v>268027223</v>
      </c>
      <c r="J46" s="23">
        <v>196190283</v>
      </c>
      <c r="K46" s="19">
        <v>188891017</v>
      </c>
      <c r="L46" s="20">
        <v>186743402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15279314679</v>
      </c>
      <c r="D48" s="53">
        <f aca="true" t="shared" si="7" ref="D48:L48">SUM(D45:D47)</f>
        <v>12736614362</v>
      </c>
      <c r="E48" s="54">
        <f t="shared" si="7"/>
        <v>13723500741</v>
      </c>
      <c r="F48" s="55">
        <f t="shared" si="7"/>
        <v>15707666660</v>
      </c>
      <c r="G48" s="53">
        <f t="shared" si="7"/>
        <v>15497282632</v>
      </c>
      <c r="H48" s="54">
        <f t="shared" si="7"/>
        <v>9723605309</v>
      </c>
      <c r="I48" s="56">
        <f t="shared" si="7"/>
        <v>15986854883</v>
      </c>
      <c r="J48" s="57">
        <f t="shared" si="7"/>
        <v>15877794027</v>
      </c>
      <c r="K48" s="53">
        <f t="shared" si="7"/>
        <v>16871835499</v>
      </c>
      <c r="L48" s="54">
        <f t="shared" si="7"/>
        <v>17853763476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2719768</v>
      </c>
      <c r="D6" s="19">
        <v>2913329</v>
      </c>
      <c r="E6" s="20">
        <v>6503433</v>
      </c>
      <c r="F6" s="21">
        <v>1250000</v>
      </c>
      <c r="G6" s="19">
        <v>1250000</v>
      </c>
      <c r="H6" s="20">
        <v>2233644</v>
      </c>
      <c r="I6" s="22">
        <v>3520298</v>
      </c>
      <c r="J6" s="23">
        <v>1250000</v>
      </c>
      <c r="K6" s="19">
        <v>1338000</v>
      </c>
      <c r="L6" s="20">
        <v>1432000</v>
      </c>
    </row>
    <row r="7" spans="1:12" ht="13.5">
      <c r="A7" s="24" t="s">
        <v>19</v>
      </c>
      <c r="B7" s="18" t="s">
        <v>20</v>
      </c>
      <c r="C7" s="19">
        <v>429415</v>
      </c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5896023</v>
      </c>
      <c r="D8" s="19">
        <v>3693652</v>
      </c>
      <c r="E8" s="20">
        <v>3956592</v>
      </c>
      <c r="F8" s="21">
        <v>8186208</v>
      </c>
      <c r="G8" s="19">
        <v>8186208</v>
      </c>
      <c r="H8" s="20">
        <v>128016</v>
      </c>
      <c r="I8" s="22">
        <v>3537303</v>
      </c>
      <c r="J8" s="23">
        <v>8186208</v>
      </c>
      <c r="K8" s="19">
        <v>8759243</v>
      </c>
      <c r="L8" s="20">
        <v>9372390</v>
      </c>
    </row>
    <row r="9" spans="1:12" ht="13.5">
      <c r="A9" s="24" t="s">
        <v>22</v>
      </c>
      <c r="B9" s="18"/>
      <c r="C9" s="19">
        <v>68737</v>
      </c>
      <c r="D9" s="19">
        <v>336053</v>
      </c>
      <c r="E9" s="20">
        <v>426823</v>
      </c>
      <c r="F9" s="21">
        <v>287000</v>
      </c>
      <c r="G9" s="19">
        <v>287000</v>
      </c>
      <c r="H9" s="20">
        <v>-391157</v>
      </c>
      <c r="I9" s="22">
        <v>991177</v>
      </c>
      <c r="J9" s="23">
        <v>287000</v>
      </c>
      <c r="K9" s="19">
        <v>307000</v>
      </c>
      <c r="L9" s="20">
        <v>328000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21890</v>
      </c>
      <c r="D11" s="19">
        <v>7900</v>
      </c>
      <c r="E11" s="20">
        <v>14555</v>
      </c>
      <c r="F11" s="21"/>
      <c r="G11" s="19"/>
      <c r="H11" s="20"/>
      <c r="I11" s="22">
        <v>275010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9135833</v>
      </c>
      <c r="D12" s="31">
        <f aca="true" t="shared" si="0" ref="D12:L12">SUM(D6:D11)</f>
        <v>6950934</v>
      </c>
      <c r="E12" s="32">
        <f t="shared" si="0"/>
        <v>10901403</v>
      </c>
      <c r="F12" s="33">
        <f t="shared" si="0"/>
        <v>9723208</v>
      </c>
      <c r="G12" s="31">
        <f t="shared" si="0"/>
        <v>9723208</v>
      </c>
      <c r="H12" s="32">
        <f t="shared" si="0"/>
        <v>1970503</v>
      </c>
      <c r="I12" s="34">
        <f t="shared" si="0"/>
        <v>8323788</v>
      </c>
      <c r="J12" s="35">
        <f t="shared" si="0"/>
        <v>9723208</v>
      </c>
      <c r="K12" s="31">
        <f t="shared" si="0"/>
        <v>10404243</v>
      </c>
      <c r="L12" s="32">
        <f t="shared" si="0"/>
        <v>11132390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3342514</v>
      </c>
      <c r="D15" s="19">
        <v>54354</v>
      </c>
      <c r="E15" s="20">
        <v>48548</v>
      </c>
      <c r="F15" s="21">
        <v>3739100</v>
      </c>
      <c r="G15" s="19">
        <v>3739100</v>
      </c>
      <c r="H15" s="20">
        <v>-89647</v>
      </c>
      <c r="I15" s="22">
        <v>36445</v>
      </c>
      <c r="J15" s="23">
        <v>3739100</v>
      </c>
      <c r="K15" s="19">
        <v>4001000</v>
      </c>
      <c r="L15" s="20">
        <v>4281000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25602580</v>
      </c>
      <c r="D17" s="19">
        <v>25252145</v>
      </c>
      <c r="E17" s="20">
        <v>29297118</v>
      </c>
      <c r="F17" s="21">
        <v>37436400</v>
      </c>
      <c r="G17" s="19">
        <v>37436400</v>
      </c>
      <c r="H17" s="20"/>
      <c r="I17" s="22">
        <v>29023463</v>
      </c>
      <c r="J17" s="23">
        <v>37436400</v>
      </c>
      <c r="K17" s="19">
        <v>40057000</v>
      </c>
      <c r="L17" s="20">
        <v>42861000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282295837</v>
      </c>
      <c r="D19" s="19">
        <v>194592463</v>
      </c>
      <c r="E19" s="20">
        <v>173637066</v>
      </c>
      <c r="F19" s="21">
        <v>179865000</v>
      </c>
      <c r="G19" s="19">
        <v>179865000</v>
      </c>
      <c r="H19" s="20"/>
      <c r="I19" s="22">
        <v>176669515</v>
      </c>
      <c r="J19" s="23">
        <v>188017200</v>
      </c>
      <c r="K19" s="19">
        <v>226357200</v>
      </c>
      <c r="L19" s="20">
        <v>261903200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319981</v>
      </c>
      <c r="D22" s="19">
        <v>309322</v>
      </c>
      <c r="E22" s="20">
        <v>738747</v>
      </c>
      <c r="F22" s="21">
        <v>757000</v>
      </c>
      <c r="G22" s="19">
        <v>757000</v>
      </c>
      <c r="H22" s="20"/>
      <c r="I22" s="22">
        <v>3074868</v>
      </c>
      <c r="J22" s="23">
        <v>757000</v>
      </c>
      <c r="K22" s="19">
        <v>810000</v>
      </c>
      <c r="L22" s="20">
        <v>867000</v>
      </c>
    </row>
    <row r="23" spans="1:12" ht="13.5">
      <c r="A23" s="24" t="s">
        <v>37</v>
      </c>
      <c r="B23" s="18"/>
      <c r="C23" s="19">
        <v>1265335</v>
      </c>
      <c r="D23" s="19">
        <v>333903</v>
      </c>
      <c r="E23" s="20">
        <v>26983</v>
      </c>
      <c r="F23" s="25"/>
      <c r="G23" s="26"/>
      <c r="H23" s="27"/>
      <c r="I23" s="21">
        <v>10185511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312826247</v>
      </c>
      <c r="D24" s="38">
        <f aca="true" t="shared" si="1" ref="D24:L24">SUM(D15:D23)</f>
        <v>220542187</v>
      </c>
      <c r="E24" s="39">
        <f t="shared" si="1"/>
        <v>203748462</v>
      </c>
      <c r="F24" s="40">
        <f t="shared" si="1"/>
        <v>221797500</v>
      </c>
      <c r="G24" s="38">
        <f t="shared" si="1"/>
        <v>221797500</v>
      </c>
      <c r="H24" s="39">
        <f t="shared" si="1"/>
        <v>-89647</v>
      </c>
      <c r="I24" s="41">
        <f t="shared" si="1"/>
        <v>218989802</v>
      </c>
      <c r="J24" s="42">
        <f t="shared" si="1"/>
        <v>229949700</v>
      </c>
      <c r="K24" s="38">
        <f t="shared" si="1"/>
        <v>271225200</v>
      </c>
      <c r="L24" s="39">
        <f t="shared" si="1"/>
        <v>309912200</v>
      </c>
    </row>
    <row r="25" spans="1:12" ht="13.5">
      <c r="A25" s="29" t="s">
        <v>39</v>
      </c>
      <c r="B25" s="30"/>
      <c r="C25" s="31">
        <f>+C12+C24</f>
        <v>321962080</v>
      </c>
      <c r="D25" s="31">
        <f aca="true" t="shared" si="2" ref="D25:L25">+D12+D24</f>
        <v>227493121</v>
      </c>
      <c r="E25" s="32">
        <f t="shared" si="2"/>
        <v>214649865</v>
      </c>
      <c r="F25" s="33">
        <f t="shared" si="2"/>
        <v>231520708</v>
      </c>
      <c r="G25" s="31">
        <f t="shared" si="2"/>
        <v>231520708</v>
      </c>
      <c r="H25" s="32">
        <f t="shared" si="2"/>
        <v>1880856</v>
      </c>
      <c r="I25" s="34">
        <f t="shared" si="2"/>
        <v>227313590</v>
      </c>
      <c r="J25" s="35">
        <f t="shared" si="2"/>
        <v>239672908</v>
      </c>
      <c r="K25" s="31">
        <f t="shared" si="2"/>
        <v>281629443</v>
      </c>
      <c r="L25" s="32">
        <f t="shared" si="2"/>
        <v>321044590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270521</v>
      </c>
      <c r="D30" s="19">
        <v>294965</v>
      </c>
      <c r="E30" s="20">
        <v>346875</v>
      </c>
      <c r="F30" s="21">
        <v>305000</v>
      </c>
      <c r="G30" s="19">
        <v>305000</v>
      </c>
      <c r="H30" s="20"/>
      <c r="I30" s="22">
        <v>446121</v>
      </c>
      <c r="J30" s="23">
        <v>305000</v>
      </c>
      <c r="K30" s="19">
        <v>326350</v>
      </c>
      <c r="L30" s="20">
        <v>349195</v>
      </c>
    </row>
    <row r="31" spans="1:12" ht="13.5">
      <c r="A31" s="24" t="s">
        <v>45</v>
      </c>
      <c r="B31" s="18"/>
      <c r="C31" s="19">
        <v>284575</v>
      </c>
      <c r="D31" s="19">
        <v>171952</v>
      </c>
      <c r="E31" s="20">
        <v>167508</v>
      </c>
      <c r="F31" s="21">
        <v>317420</v>
      </c>
      <c r="G31" s="19">
        <v>317420</v>
      </c>
      <c r="H31" s="20">
        <v>102174</v>
      </c>
      <c r="I31" s="22">
        <v>185996</v>
      </c>
      <c r="J31" s="23">
        <v>317420</v>
      </c>
      <c r="K31" s="19">
        <v>340000</v>
      </c>
      <c r="L31" s="20">
        <v>363000</v>
      </c>
    </row>
    <row r="32" spans="1:12" ht="13.5">
      <c r="A32" s="24" t="s">
        <v>46</v>
      </c>
      <c r="B32" s="18" t="s">
        <v>44</v>
      </c>
      <c r="C32" s="19">
        <v>7135880</v>
      </c>
      <c r="D32" s="19">
        <v>9663614</v>
      </c>
      <c r="E32" s="20">
        <v>10754415</v>
      </c>
      <c r="F32" s="21">
        <v>7969932</v>
      </c>
      <c r="G32" s="19">
        <v>7969932</v>
      </c>
      <c r="H32" s="20">
        <v>4714831</v>
      </c>
      <c r="I32" s="22">
        <v>9217245</v>
      </c>
      <c r="J32" s="23">
        <v>3500000</v>
      </c>
      <c r="K32" s="19">
        <v>3500000</v>
      </c>
      <c r="L32" s="20">
        <v>2500000</v>
      </c>
    </row>
    <row r="33" spans="1:12" ht="13.5">
      <c r="A33" s="24" t="s">
        <v>47</v>
      </c>
      <c r="B33" s="18"/>
      <c r="C33" s="19">
        <v>22572600</v>
      </c>
      <c r="D33" s="19">
        <v>29702991</v>
      </c>
      <c r="E33" s="20">
        <v>29866936</v>
      </c>
      <c r="F33" s="21">
        <v>2517840</v>
      </c>
      <c r="G33" s="19">
        <v>2517840</v>
      </c>
      <c r="H33" s="20"/>
      <c r="I33" s="22">
        <v>397947</v>
      </c>
      <c r="J33" s="23">
        <v>2517840</v>
      </c>
      <c r="K33" s="19">
        <v>2694000</v>
      </c>
      <c r="L33" s="20">
        <v>2883000</v>
      </c>
    </row>
    <row r="34" spans="1:12" ht="13.5">
      <c r="A34" s="29" t="s">
        <v>48</v>
      </c>
      <c r="B34" s="30"/>
      <c r="C34" s="31">
        <f>SUM(C29:C33)</f>
        <v>30263576</v>
      </c>
      <c r="D34" s="31">
        <f aca="true" t="shared" si="3" ref="D34:L34">SUM(D29:D33)</f>
        <v>39833522</v>
      </c>
      <c r="E34" s="32">
        <f t="shared" si="3"/>
        <v>41135734</v>
      </c>
      <c r="F34" s="33">
        <f t="shared" si="3"/>
        <v>11110192</v>
      </c>
      <c r="G34" s="31">
        <f t="shared" si="3"/>
        <v>11110192</v>
      </c>
      <c r="H34" s="32">
        <f t="shared" si="3"/>
        <v>4817005</v>
      </c>
      <c r="I34" s="34">
        <f t="shared" si="3"/>
        <v>10247309</v>
      </c>
      <c r="J34" s="35">
        <f t="shared" si="3"/>
        <v>6640260</v>
      </c>
      <c r="K34" s="31">
        <f t="shared" si="3"/>
        <v>6860350</v>
      </c>
      <c r="L34" s="32">
        <f t="shared" si="3"/>
        <v>6095195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2701696</v>
      </c>
      <c r="D37" s="19">
        <v>2529317</v>
      </c>
      <c r="E37" s="20">
        <v>2404563</v>
      </c>
      <c r="F37" s="21">
        <v>2271845</v>
      </c>
      <c r="G37" s="19">
        <v>2271845</v>
      </c>
      <c r="H37" s="20">
        <v>-15659</v>
      </c>
      <c r="I37" s="22">
        <v>2374290</v>
      </c>
      <c r="J37" s="23">
        <v>2080179</v>
      </c>
      <c r="K37" s="19">
        <v>1878706</v>
      </c>
      <c r="L37" s="20">
        <v>1666926</v>
      </c>
    </row>
    <row r="38" spans="1:12" ht="13.5">
      <c r="A38" s="24" t="s">
        <v>47</v>
      </c>
      <c r="B38" s="18"/>
      <c r="C38" s="19">
        <v>11208777</v>
      </c>
      <c r="D38" s="19">
        <v>12052624</v>
      </c>
      <c r="E38" s="20">
        <v>12032618</v>
      </c>
      <c r="F38" s="21">
        <v>1200000</v>
      </c>
      <c r="G38" s="19">
        <v>1200000</v>
      </c>
      <c r="H38" s="20"/>
      <c r="I38" s="22">
        <v>54086738</v>
      </c>
      <c r="J38" s="23">
        <v>1200000</v>
      </c>
      <c r="K38" s="19">
        <v>1200000</v>
      </c>
      <c r="L38" s="20">
        <v>1200000</v>
      </c>
    </row>
    <row r="39" spans="1:12" ht="13.5">
      <c r="A39" s="29" t="s">
        <v>50</v>
      </c>
      <c r="B39" s="37"/>
      <c r="C39" s="31">
        <f>SUM(C37:C38)</f>
        <v>13910473</v>
      </c>
      <c r="D39" s="38">
        <f aca="true" t="shared" si="4" ref="D39:L39">SUM(D37:D38)</f>
        <v>14581941</v>
      </c>
      <c r="E39" s="39">
        <f t="shared" si="4"/>
        <v>14437181</v>
      </c>
      <c r="F39" s="40">
        <f t="shared" si="4"/>
        <v>3471845</v>
      </c>
      <c r="G39" s="38">
        <f t="shared" si="4"/>
        <v>3471845</v>
      </c>
      <c r="H39" s="39">
        <f t="shared" si="4"/>
        <v>-15659</v>
      </c>
      <c r="I39" s="40">
        <f t="shared" si="4"/>
        <v>56461028</v>
      </c>
      <c r="J39" s="42">
        <f t="shared" si="4"/>
        <v>3280179</v>
      </c>
      <c r="K39" s="38">
        <f t="shared" si="4"/>
        <v>3078706</v>
      </c>
      <c r="L39" s="39">
        <f t="shared" si="4"/>
        <v>2866926</v>
      </c>
    </row>
    <row r="40" spans="1:12" ht="13.5">
      <c r="A40" s="29" t="s">
        <v>51</v>
      </c>
      <c r="B40" s="30"/>
      <c r="C40" s="31">
        <f>+C34+C39</f>
        <v>44174049</v>
      </c>
      <c r="D40" s="31">
        <f aca="true" t="shared" si="5" ref="D40:L40">+D34+D39</f>
        <v>54415463</v>
      </c>
      <c r="E40" s="32">
        <f t="shared" si="5"/>
        <v>55572915</v>
      </c>
      <c r="F40" s="33">
        <f t="shared" si="5"/>
        <v>14582037</v>
      </c>
      <c r="G40" s="31">
        <f t="shared" si="5"/>
        <v>14582037</v>
      </c>
      <c r="H40" s="32">
        <f t="shared" si="5"/>
        <v>4801346</v>
      </c>
      <c r="I40" s="34">
        <f t="shared" si="5"/>
        <v>66708337</v>
      </c>
      <c r="J40" s="35">
        <f t="shared" si="5"/>
        <v>9920439</v>
      </c>
      <c r="K40" s="31">
        <f t="shared" si="5"/>
        <v>9939056</v>
      </c>
      <c r="L40" s="32">
        <f t="shared" si="5"/>
        <v>8962121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277788031</v>
      </c>
      <c r="D42" s="46">
        <f aca="true" t="shared" si="6" ref="D42:L42">+D25-D40</f>
        <v>173077658</v>
      </c>
      <c r="E42" s="47">
        <f t="shared" si="6"/>
        <v>159076950</v>
      </c>
      <c r="F42" s="48">
        <f t="shared" si="6"/>
        <v>216938671</v>
      </c>
      <c r="G42" s="46">
        <f t="shared" si="6"/>
        <v>216938671</v>
      </c>
      <c r="H42" s="47">
        <f t="shared" si="6"/>
        <v>-2920490</v>
      </c>
      <c r="I42" s="49">
        <f t="shared" si="6"/>
        <v>160605253</v>
      </c>
      <c r="J42" s="50">
        <f t="shared" si="6"/>
        <v>229752469</v>
      </c>
      <c r="K42" s="46">
        <f t="shared" si="6"/>
        <v>271690387</v>
      </c>
      <c r="L42" s="47">
        <f t="shared" si="6"/>
        <v>312082469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277788031</v>
      </c>
      <c r="D45" s="19">
        <v>173077658</v>
      </c>
      <c r="E45" s="20">
        <v>159076950</v>
      </c>
      <c r="F45" s="21">
        <v>216938671</v>
      </c>
      <c r="G45" s="19">
        <v>216938671</v>
      </c>
      <c r="H45" s="20">
        <v>-2920490</v>
      </c>
      <c r="I45" s="22">
        <v>160605253</v>
      </c>
      <c r="J45" s="23">
        <v>229752469</v>
      </c>
      <c r="K45" s="19">
        <v>271690387</v>
      </c>
      <c r="L45" s="20">
        <v>312082469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277788031</v>
      </c>
      <c r="D48" s="53">
        <f aca="true" t="shared" si="7" ref="D48:L48">SUM(D45:D47)</f>
        <v>173077658</v>
      </c>
      <c r="E48" s="54">
        <f t="shared" si="7"/>
        <v>159076950</v>
      </c>
      <c r="F48" s="55">
        <f t="shared" si="7"/>
        <v>216938671</v>
      </c>
      <c r="G48" s="53">
        <f t="shared" si="7"/>
        <v>216938671</v>
      </c>
      <c r="H48" s="54">
        <f t="shared" si="7"/>
        <v>-2920490</v>
      </c>
      <c r="I48" s="56">
        <f t="shared" si="7"/>
        <v>160605253</v>
      </c>
      <c r="J48" s="57">
        <f t="shared" si="7"/>
        <v>229752469</v>
      </c>
      <c r="K48" s="53">
        <f t="shared" si="7"/>
        <v>271690387</v>
      </c>
      <c r="L48" s="54">
        <f t="shared" si="7"/>
        <v>312082469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7820213</v>
      </c>
      <c r="D6" s="19">
        <v>790370</v>
      </c>
      <c r="E6" s="20">
        <v>1530543</v>
      </c>
      <c r="F6" s="21">
        <v>7538048</v>
      </c>
      <c r="G6" s="19">
        <v>60048</v>
      </c>
      <c r="H6" s="20"/>
      <c r="I6" s="22">
        <v>6588017</v>
      </c>
      <c r="J6" s="23">
        <v>1990899</v>
      </c>
      <c r="K6" s="19">
        <v>2504228</v>
      </c>
      <c r="L6" s="20">
        <v>2207235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400000</v>
      </c>
      <c r="G7" s="19">
        <v>400000</v>
      </c>
      <c r="H7" s="20">
        <v>6534309</v>
      </c>
      <c r="I7" s="22"/>
      <c r="J7" s="23">
        <v>400000</v>
      </c>
      <c r="K7" s="19">
        <v>400000</v>
      </c>
      <c r="L7" s="20">
        <v>400000</v>
      </c>
    </row>
    <row r="8" spans="1:12" ht="13.5">
      <c r="A8" s="24" t="s">
        <v>21</v>
      </c>
      <c r="B8" s="18" t="s">
        <v>20</v>
      </c>
      <c r="C8" s="19">
        <v>3633702</v>
      </c>
      <c r="D8" s="19">
        <v>1738878</v>
      </c>
      <c r="E8" s="20">
        <v>1962905</v>
      </c>
      <c r="F8" s="21">
        <v>2437827</v>
      </c>
      <c r="G8" s="19">
        <v>7845957</v>
      </c>
      <c r="H8" s="20">
        <v>7266587</v>
      </c>
      <c r="I8" s="22">
        <v>2429085</v>
      </c>
      <c r="J8" s="23">
        <v>6995102</v>
      </c>
      <c r="K8" s="19">
        <v>6754203</v>
      </c>
      <c r="L8" s="20">
        <v>6523693</v>
      </c>
    </row>
    <row r="9" spans="1:12" ht="13.5">
      <c r="A9" s="24" t="s">
        <v>22</v>
      </c>
      <c r="B9" s="18"/>
      <c r="C9" s="19">
        <v>1786686</v>
      </c>
      <c r="D9" s="19">
        <v>4159970</v>
      </c>
      <c r="E9" s="20">
        <v>2328598</v>
      </c>
      <c r="F9" s="21">
        <v>90049</v>
      </c>
      <c r="G9" s="19">
        <v>90049</v>
      </c>
      <c r="H9" s="20">
        <v>6374962</v>
      </c>
      <c r="I9" s="22">
        <v>2538062</v>
      </c>
      <c r="J9" s="23">
        <v>407636</v>
      </c>
      <c r="K9" s="19">
        <v>407636</v>
      </c>
      <c r="L9" s="20">
        <v>407636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1614049</v>
      </c>
      <c r="D11" s="19">
        <v>572546</v>
      </c>
      <c r="E11" s="20">
        <v>635448</v>
      </c>
      <c r="F11" s="21">
        <v>28998</v>
      </c>
      <c r="G11" s="19">
        <v>28998</v>
      </c>
      <c r="H11" s="20">
        <v>456198</v>
      </c>
      <c r="I11" s="22">
        <v>508967</v>
      </c>
      <c r="J11" s="23">
        <v>503596</v>
      </c>
      <c r="K11" s="19">
        <v>529115</v>
      </c>
      <c r="L11" s="20">
        <v>555930</v>
      </c>
    </row>
    <row r="12" spans="1:12" ht="13.5">
      <c r="A12" s="29" t="s">
        <v>26</v>
      </c>
      <c r="B12" s="30"/>
      <c r="C12" s="31">
        <f>SUM(C6:C11)</f>
        <v>14854650</v>
      </c>
      <c r="D12" s="31">
        <f aca="true" t="shared" si="0" ref="D12:L12">SUM(D6:D11)</f>
        <v>7261764</v>
      </c>
      <c r="E12" s="32">
        <f t="shared" si="0"/>
        <v>6457494</v>
      </c>
      <c r="F12" s="33">
        <f t="shared" si="0"/>
        <v>10494922</v>
      </c>
      <c r="G12" s="31">
        <f t="shared" si="0"/>
        <v>8425052</v>
      </c>
      <c r="H12" s="32">
        <f t="shared" si="0"/>
        <v>20632056</v>
      </c>
      <c r="I12" s="34">
        <f t="shared" si="0"/>
        <v>12064131</v>
      </c>
      <c r="J12" s="35">
        <f t="shared" si="0"/>
        <v>10297233</v>
      </c>
      <c r="K12" s="31">
        <f t="shared" si="0"/>
        <v>10595182</v>
      </c>
      <c r="L12" s="32">
        <f t="shared" si="0"/>
        <v>10094494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306230</v>
      </c>
      <c r="D17" s="19">
        <v>1524888</v>
      </c>
      <c r="E17" s="20">
        <v>1360801</v>
      </c>
      <c r="F17" s="21">
        <v>1494888</v>
      </c>
      <c r="G17" s="19">
        <v>1494888</v>
      </c>
      <c r="H17" s="20">
        <v>1516350</v>
      </c>
      <c r="I17" s="22">
        <v>1291059</v>
      </c>
      <c r="J17" s="23">
        <v>1519196</v>
      </c>
      <c r="K17" s="19">
        <v>1519196</v>
      </c>
      <c r="L17" s="20">
        <v>1519196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92612023</v>
      </c>
      <c r="D19" s="19">
        <v>109143165</v>
      </c>
      <c r="E19" s="20">
        <v>111547029</v>
      </c>
      <c r="F19" s="21">
        <v>126927090</v>
      </c>
      <c r="G19" s="19">
        <v>124828390</v>
      </c>
      <c r="H19" s="20">
        <v>115257724</v>
      </c>
      <c r="I19" s="22">
        <v>113693904</v>
      </c>
      <c r="J19" s="23">
        <v>135576290</v>
      </c>
      <c r="K19" s="19">
        <v>142483455</v>
      </c>
      <c r="L19" s="20">
        <v>148402422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225327</v>
      </c>
      <c r="D22" s="19">
        <v>159669</v>
      </c>
      <c r="E22" s="20">
        <v>104960</v>
      </c>
      <c r="F22" s="21">
        <v>159669</v>
      </c>
      <c r="G22" s="19">
        <v>159669</v>
      </c>
      <c r="H22" s="20">
        <v>104960</v>
      </c>
      <c r="I22" s="22">
        <v>81211</v>
      </c>
      <c r="J22" s="23">
        <v>19760</v>
      </c>
      <c r="K22" s="19">
        <v>-70296</v>
      </c>
      <c r="L22" s="20">
        <v>-165396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93143580</v>
      </c>
      <c r="D24" s="38">
        <f aca="true" t="shared" si="1" ref="D24:L24">SUM(D15:D23)</f>
        <v>110827722</v>
      </c>
      <c r="E24" s="39">
        <f t="shared" si="1"/>
        <v>113012790</v>
      </c>
      <c r="F24" s="40">
        <f t="shared" si="1"/>
        <v>128581647</v>
      </c>
      <c r="G24" s="38">
        <f t="shared" si="1"/>
        <v>126482947</v>
      </c>
      <c r="H24" s="39">
        <f t="shared" si="1"/>
        <v>116879034</v>
      </c>
      <c r="I24" s="41">
        <f t="shared" si="1"/>
        <v>115066174</v>
      </c>
      <c r="J24" s="42">
        <f t="shared" si="1"/>
        <v>137115246</v>
      </c>
      <c r="K24" s="38">
        <f t="shared" si="1"/>
        <v>143932355</v>
      </c>
      <c r="L24" s="39">
        <f t="shared" si="1"/>
        <v>149756222</v>
      </c>
    </row>
    <row r="25" spans="1:12" ht="13.5">
      <c r="A25" s="29" t="s">
        <v>39</v>
      </c>
      <c r="B25" s="30"/>
      <c r="C25" s="31">
        <f>+C12+C24</f>
        <v>107998230</v>
      </c>
      <c r="D25" s="31">
        <f aca="true" t="shared" si="2" ref="D25:L25">+D12+D24</f>
        <v>118089486</v>
      </c>
      <c r="E25" s="32">
        <f t="shared" si="2"/>
        <v>119470284</v>
      </c>
      <c r="F25" s="33">
        <f t="shared" si="2"/>
        <v>139076569</v>
      </c>
      <c r="G25" s="31">
        <f t="shared" si="2"/>
        <v>134907999</v>
      </c>
      <c r="H25" s="32">
        <f t="shared" si="2"/>
        <v>137511090</v>
      </c>
      <c r="I25" s="34">
        <f t="shared" si="2"/>
        <v>127130305</v>
      </c>
      <c r="J25" s="35">
        <f t="shared" si="2"/>
        <v>147412479</v>
      </c>
      <c r="K25" s="31">
        <f t="shared" si="2"/>
        <v>154527537</v>
      </c>
      <c r="L25" s="32">
        <f t="shared" si="2"/>
        <v>159850716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23450</v>
      </c>
      <c r="D30" s="19">
        <v>10543</v>
      </c>
      <c r="E30" s="20">
        <v>106713</v>
      </c>
      <c r="F30" s="21"/>
      <c r="G30" s="19"/>
      <c r="H30" s="20"/>
      <c r="I30" s="22">
        <v>120901</v>
      </c>
      <c r="J30" s="23">
        <v>28688</v>
      </c>
      <c r="K30" s="19"/>
      <c r="L30" s="20"/>
    </row>
    <row r="31" spans="1:12" ht="13.5">
      <c r="A31" s="24" t="s">
        <v>45</v>
      </c>
      <c r="B31" s="18"/>
      <c r="C31" s="19">
        <v>77410</v>
      </c>
      <c r="D31" s="19">
        <v>86586</v>
      </c>
      <c r="E31" s="20">
        <v>102256</v>
      </c>
      <c r="F31" s="21">
        <v>92301</v>
      </c>
      <c r="G31" s="19">
        <v>92301</v>
      </c>
      <c r="H31" s="20">
        <v>119163</v>
      </c>
      <c r="I31" s="22">
        <v>126475</v>
      </c>
      <c r="J31" s="23">
        <v>98208</v>
      </c>
      <c r="K31" s="19">
        <v>103806</v>
      </c>
      <c r="L31" s="20">
        <v>109619</v>
      </c>
    </row>
    <row r="32" spans="1:12" ht="13.5">
      <c r="A32" s="24" t="s">
        <v>46</v>
      </c>
      <c r="B32" s="18" t="s">
        <v>44</v>
      </c>
      <c r="C32" s="19">
        <v>18935217</v>
      </c>
      <c r="D32" s="19">
        <v>16734989</v>
      </c>
      <c r="E32" s="20">
        <v>20548002</v>
      </c>
      <c r="F32" s="21">
        <v>8441467</v>
      </c>
      <c r="G32" s="19">
        <v>14503054</v>
      </c>
      <c r="H32" s="20">
        <v>31732589</v>
      </c>
      <c r="I32" s="22">
        <v>30996212</v>
      </c>
      <c r="J32" s="23">
        <v>9238142</v>
      </c>
      <c r="K32" s="19">
        <v>22877315</v>
      </c>
      <c r="L32" s="20">
        <v>35583120</v>
      </c>
    </row>
    <row r="33" spans="1:12" ht="13.5">
      <c r="A33" s="24" t="s">
        <v>47</v>
      </c>
      <c r="B33" s="18"/>
      <c r="C33" s="19">
        <v>1219880</v>
      </c>
      <c r="D33" s="19">
        <v>1335685</v>
      </c>
      <c r="E33" s="20">
        <v>6515664</v>
      </c>
      <c r="F33" s="21">
        <v>1109991</v>
      </c>
      <c r="G33" s="19">
        <v>1109991</v>
      </c>
      <c r="H33" s="20">
        <v>5704243</v>
      </c>
      <c r="I33" s="22">
        <v>7847275</v>
      </c>
      <c r="J33" s="23">
        <v>2256546</v>
      </c>
      <c r="K33" s="19">
        <v>2355571</v>
      </c>
      <c r="L33" s="20">
        <v>2458574</v>
      </c>
    </row>
    <row r="34" spans="1:12" ht="13.5">
      <c r="A34" s="29" t="s">
        <v>48</v>
      </c>
      <c r="B34" s="30"/>
      <c r="C34" s="31">
        <f>SUM(C29:C33)</f>
        <v>20255957</v>
      </c>
      <c r="D34" s="31">
        <f aca="true" t="shared" si="3" ref="D34:L34">SUM(D29:D33)</f>
        <v>18167803</v>
      </c>
      <c r="E34" s="32">
        <f t="shared" si="3"/>
        <v>27272635</v>
      </c>
      <c r="F34" s="33">
        <f t="shared" si="3"/>
        <v>9643759</v>
      </c>
      <c r="G34" s="31">
        <f t="shared" si="3"/>
        <v>15705346</v>
      </c>
      <c r="H34" s="32">
        <f t="shared" si="3"/>
        <v>37555995</v>
      </c>
      <c r="I34" s="34">
        <f t="shared" si="3"/>
        <v>39090863</v>
      </c>
      <c r="J34" s="35">
        <f t="shared" si="3"/>
        <v>11621584</v>
      </c>
      <c r="K34" s="31">
        <f t="shared" si="3"/>
        <v>25336692</v>
      </c>
      <c r="L34" s="32">
        <f t="shared" si="3"/>
        <v>38151313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10544</v>
      </c>
      <c r="D37" s="19"/>
      <c r="E37" s="20"/>
      <c r="F37" s="21"/>
      <c r="G37" s="19"/>
      <c r="H37" s="20"/>
      <c r="I37" s="22">
        <v>28688</v>
      </c>
      <c r="J37" s="23"/>
      <c r="K37" s="19"/>
      <c r="L37" s="20"/>
    </row>
    <row r="38" spans="1:12" ht="13.5">
      <c r="A38" s="24" t="s">
        <v>47</v>
      </c>
      <c r="B38" s="18"/>
      <c r="C38" s="19">
        <v>7707841</v>
      </c>
      <c r="D38" s="19">
        <v>8177586</v>
      </c>
      <c r="E38" s="20">
        <v>8779175</v>
      </c>
      <c r="F38" s="21">
        <v>11673470</v>
      </c>
      <c r="G38" s="19">
        <v>11673470</v>
      </c>
      <c r="H38" s="20">
        <v>5196701</v>
      </c>
      <c r="I38" s="22">
        <v>10302661</v>
      </c>
      <c r="J38" s="23">
        <v>12064113</v>
      </c>
      <c r="K38" s="19">
        <v>13124443</v>
      </c>
      <c r="L38" s="20">
        <v>14266810</v>
      </c>
    </row>
    <row r="39" spans="1:12" ht="13.5">
      <c r="A39" s="29" t="s">
        <v>50</v>
      </c>
      <c r="B39" s="37"/>
      <c r="C39" s="31">
        <f>SUM(C37:C38)</f>
        <v>7718385</v>
      </c>
      <c r="D39" s="38">
        <f aca="true" t="shared" si="4" ref="D39:L39">SUM(D37:D38)</f>
        <v>8177586</v>
      </c>
      <c r="E39" s="39">
        <f t="shared" si="4"/>
        <v>8779175</v>
      </c>
      <c r="F39" s="40">
        <f t="shared" si="4"/>
        <v>11673470</v>
      </c>
      <c r="G39" s="38">
        <f t="shared" si="4"/>
        <v>11673470</v>
      </c>
      <c r="H39" s="39">
        <f t="shared" si="4"/>
        <v>5196701</v>
      </c>
      <c r="I39" s="40">
        <f t="shared" si="4"/>
        <v>10331349</v>
      </c>
      <c r="J39" s="42">
        <f t="shared" si="4"/>
        <v>12064113</v>
      </c>
      <c r="K39" s="38">
        <f t="shared" si="4"/>
        <v>13124443</v>
      </c>
      <c r="L39" s="39">
        <f t="shared" si="4"/>
        <v>14266810</v>
      </c>
    </row>
    <row r="40" spans="1:12" ht="13.5">
      <c r="A40" s="29" t="s">
        <v>51</v>
      </c>
      <c r="B40" s="30"/>
      <c r="C40" s="31">
        <f>+C34+C39</f>
        <v>27974342</v>
      </c>
      <c r="D40" s="31">
        <f aca="true" t="shared" si="5" ref="D40:L40">+D34+D39</f>
        <v>26345389</v>
      </c>
      <c r="E40" s="32">
        <f t="shared" si="5"/>
        <v>36051810</v>
      </c>
      <c r="F40" s="33">
        <f t="shared" si="5"/>
        <v>21317229</v>
      </c>
      <c r="G40" s="31">
        <f t="shared" si="5"/>
        <v>27378816</v>
      </c>
      <c r="H40" s="32">
        <f t="shared" si="5"/>
        <v>42752696</v>
      </c>
      <c r="I40" s="34">
        <f t="shared" si="5"/>
        <v>49422212</v>
      </c>
      <c r="J40" s="35">
        <f t="shared" si="5"/>
        <v>23685697</v>
      </c>
      <c r="K40" s="31">
        <f t="shared" si="5"/>
        <v>38461135</v>
      </c>
      <c r="L40" s="32">
        <f t="shared" si="5"/>
        <v>52418123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80023888</v>
      </c>
      <c r="D42" s="46">
        <f aca="true" t="shared" si="6" ref="D42:L42">+D25-D40</f>
        <v>91744097</v>
      </c>
      <c r="E42" s="47">
        <f t="shared" si="6"/>
        <v>83418474</v>
      </c>
      <c r="F42" s="48">
        <f t="shared" si="6"/>
        <v>117759340</v>
      </c>
      <c r="G42" s="46">
        <f t="shared" si="6"/>
        <v>107529183</v>
      </c>
      <c r="H42" s="47">
        <f t="shared" si="6"/>
        <v>94758394</v>
      </c>
      <c r="I42" s="49">
        <f t="shared" si="6"/>
        <v>77708093</v>
      </c>
      <c r="J42" s="50">
        <f t="shared" si="6"/>
        <v>123726782</v>
      </c>
      <c r="K42" s="46">
        <f t="shared" si="6"/>
        <v>116066402</v>
      </c>
      <c r="L42" s="47">
        <f t="shared" si="6"/>
        <v>107432593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49812331</v>
      </c>
      <c r="D45" s="19">
        <v>61758039</v>
      </c>
      <c r="E45" s="20">
        <v>53566839</v>
      </c>
      <c r="F45" s="21">
        <v>88246819</v>
      </c>
      <c r="G45" s="19">
        <v>78016662</v>
      </c>
      <c r="H45" s="20">
        <v>65037658</v>
      </c>
      <c r="I45" s="22">
        <v>49329857</v>
      </c>
      <c r="J45" s="23">
        <v>94439760</v>
      </c>
      <c r="K45" s="19">
        <v>87004879</v>
      </c>
      <c r="L45" s="20">
        <v>78596569</v>
      </c>
    </row>
    <row r="46" spans="1:12" ht="13.5">
      <c r="A46" s="24" t="s">
        <v>56</v>
      </c>
      <c r="B46" s="18" t="s">
        <v>44</v>
      </c>
      <c r="C46" s="19">
        <v>30211557</v>
      </c>
      <c r="D46" s="19">
        <v>29986058</v>
      </c>
      <c r="E46" s="20">
        <v>29851635</v>
      </c>
      <c r="F46" s="21">
        <v>29512521</v>
      </c>
      <c r="G46" s="19">
        <v>29512521</v>
      </c>
      <c r="H46" s="20">
        <v>29720736</v>
      </c>
      <c r="I46" s="22">
        <v>28378236</v>
      </c>
      <c r="J46" s="23">
        <v>29287022</v>
      </c>
      <c r="K46" s="19">
        <v>29061523</v>
      </c>
      <c r="L46" s="20">
        <v>28836024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80023888</v>
      </c>
      <c r="D48" s="53">
        <f aca="true" t="shared" si="7" ref="D48:L48">SUM(D45:D47)</f>
        <v>91744097</v>
      </c>
      <c r="E48" s="54">
        <f t="shared" si="7"/>
        <v>83418474</v>
      </c>
      <c r="F48" s="55">
        <f t="shared" si="7"/>
        <v>117759340</v>
      </c>
      <c r="G48" s="53">
        <f t="shared" si="7"/>
        <v>107529183</v>
      </c>
      <c r="H48" s="54">
        <f t="shared" si="7"/>
        <v>94758394</v>
      </c>
      <c r="I48" s="56">
        <f t="shared" si="7"/>
        <v>77708093</v>
      </c>
      <c r="J48" s="57">
        <f t="shared" si="7"/>
        <v>123726782</v>
      </c>
      <c r="K48" s="53">
        <f t="shared" si="7"/>
        <v>116066402</v>
      </c>
      <c r="L48" s="54">
        <f t="shared" si="7"/>
        <v>107432593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4615930</v>
      </c>
      <c r="D6" s="19">
        <v>1312727</v>
      </c>
      <c r="E6" s="20">
        <v>3685646</v>
      </c>
      <c r="F6" s="21">
        <v>23211114</v>
      </c>
      <c r="G6" s="19">
        <v>23460744</v>
      </c>
      <c r="H6" s="20">
        <v>3685646</v>
      </c>
      <c r="I6" s="22">
        <v>1018700</v>
      </c>
      <c r="J6" s="23">
        <v>16486066</v>
      </c>
      <c r="K6" s="19">
        <v>19418804</v>
      </c>
      <c r="L6" s="20">
        <v>20739947</v>
      </c>
    </row>
    <row r="7" spans="1:12" ht="13.5">
      <c r="A7" s="24" t="s">
        <v>19</v>
      </c>
      <c r="B7" s="18" t="s">
        <v>20</v>
      </c>
      <c r="C7" s="19">
        <v>44885831</v>
      </c>
      <c r="D7" s="19">
        <v>26520351</v>
      </c>
      <c r="E7" s="20">
        <v>15290504</v>
      </c>
      <c r="F7" s="21"/>
      <c r="G7" s="19"/>
      <c r="H7" s="20">
        <v>3934219</v>
      </c>
      <c r="I7" s="22">
        <v>7209414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/>
      <c r="E8" s="20"/>
      <c r="F8" s="21"/>
      <c r="G8" s="19"/>
      <c r="H8" s="20"/>
      <c r="I8" s="22"/>
      <c r="J8" s="23"/>
      <c r="K8" s="19"/>
      <c r="L8" s="20"/>
    </row>
    <row r="9" spans="1:12" ht="13.5">
      <c r="A9" s="24" t="s">
        <v>22</v>
      </c>
      <c r="B9" s="18"/>
      <c r="C9" s="19">
        <v>573415</v>
      </c>
      <c r="D9" s="19">
        <v>6442511</v>
      </c>
      <c r="E9" s="20">
        <v>19037861</v>
      </c>
      <c r="F9" s="21"/>
      <c r="G9" s="19"/>
      <c r="H9" s="20">
        <v>10317749</v>
      </c>
      <c r="I9" s="22">
        <v>2609863</v>
      </c>
      <c r="J9" s="23">
        <v>580850</v>
      </c>
      <c r="K9" s="19">
        <v>388143</v>
      </c>
      <c r="L9" s="20">
        <v>390550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50075176</v>
      </c>
      <c r="D12" s="31">
        <f aca="true" t="shared" si="0" ref="D12:L12">SUM(D6:D11)</f>
        <v>34275589</v>
      </c>
      <c r="E12" s="32">
        <f t="shared" si="0"/>
        <v>38014011</v>
      </c>
      <c r="F12" s="33">
        <f t="shared" si="0"/>
        <v>23211114</v>
      </c>
      <c r="G12" s="31">
        <f t="shared" si="0"/>
        <v>23460744</v>
      </c>
      <c r="H12" s="32">
        <f t="shared" si="0"/>
        <v>17937614</v>
      </c>
      <c r="I12" s="34">
        <f t="shared" si="0"/>
        <v>10837977</v>
      </c>
      <c r="J12" s="35">
        <f t="shared" si="0"/>
        <v>17066916</v>
      </c>
      <c r="K12" s="31">
        <f t="shared" si="0"/>
        <v>19806947</v>
      </c>
      <c r="L12" s="32">
        <f t="shared" si="0"/>
        <v>21130497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1146</v>
      </c>
      <c r="D16" s="19">
        <v>1146</v>
      </c>
      <c r="E16" s="20">
        <v>1146</v>
      </c>
      <c r="F16" s="25">
        <v>1146</v>
      </c>
      <c r="G16" s="26">
        <v>1146</v>
      </c>
      <c r="H16" s="27"/>
      <c r="I16" s="22">
        <v>1146</v>
      </c>
      <c r="J16" s="28"/>
      <c r="K16" s="26"/>
      <c r="L16" s="27"/>
    </row>
    <row r="17" spans="1:12" ht="13.5">
      <c r="A17" s="24" t="s">
        <v>30</v>
      </c>
      <c r="B17" s="18"/>
      <c r="C17" s="19">
        <v>199030</v>
      </c>
      <c r="D17" s="19">
        <v>130937</v>
      </c>
      <c r="E17" s="20">
        <v>98043</v>
      </c>
      <c r="F17" s="21">
        <v>81421</v>
      </c>
      <c r="G17" s="19">
        <v>81421</v>
      </c>
      <c r="H17" s="20">
        <v>98043</v>
      </c>
      <c r="I17" s="22">
        <v>108750</v>
      </c>
      <c r="J17" s="23">
        <v>806285</v>
      </c>
      <c r="K17" s="19">
        <v>407546</v>
      </c>
      <c r="L17" s="20">
        <v>7025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>
        <v>1146</v>
      </c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10212839</v>
      </c>
      <c r="D19" s="19">
        <v>10408783</v>
      </c>
      <c r="E19" s="20">
        <v>8925247</v>
      </c>
      <c r="F19" s="21">
        <v>7011057</v>
      </c>
      <c r="G19" s="19">
        <v>7692257</v>
      </c>
      <c r="H19" s="20">
        <v>9209549</v>
      </c>
      <c r="I19" s="22">
        <v>7438782</v>
      </c>
      <c r="J19" s="23">
        <v>3527901</v>
      </c>
      <c r="K19" s="19">
        <v>1828244</v>
      </c>
      <c r="L19" s="20">
        <v>123241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1043650</v>
      </c>
      <c r="D22" s="19">
        <v>1037408</v>
      </c>
      <c r="E22" s="20">
        <v>748600</v>
      </c>
      <c r="F22" s="21">
        <v>555442</v>
      </c>
      <c r="G22" s="19">
        <v>555442</v>
      </c>
      <c r="H22" s="20">
        <v>748600</v>
      </c>
      <c r="I22" s="22">
        <v>516048</v>
      </c>
      <c r="J22" s="23">
        <v>365880</v>
      </c>
      <c r="K22" s="19">
        <v>188981</v>
      </c>
      <c r="L22" s="20">
        <v>10300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11456665</v>
      </c>
      <c r="D24" s="38">
        <f aca="true" t="shared" si="1" ref="D24:L24">SUM(D15:D23)</f>
        <v>11578274</v>
      </c>
      <c r="E24" s="39">
        <f t="shared" si="1"/>
        <v>9773036</v>
      </c>
      <c r="F24" s="40">
        <f t="shared" si="1"/>
        <v>7649066</v>
      </c>
      <c r="G24" s="38">
        <f t="shared" si="1"/>
        <v>8330266</v>
      </c>
      <c r="H24" s="39">
        <f t="shared" si="1"/>
        <v>10057338</v>
      </c>
      <c r="I24" s="41">
        <f t="shared" si="1"/>
        <v>8064726</v>
      </c>
      <c r="J24" s="42">
        <f t="shared" si="1"/>
        <v>4700066</v>
      </c>
      <c r="K24" s="38">
        <f t="shared" si="1"/>
        <v>2424771</v>
      </c>
      <c r="L24" s="39">
        <f t="shared" si="1"/>
        <v>140566</v>
      </c>
    </row>
    <row r="25" spans="1:12" ht="13.5">
      <c r="A25" s="29" t="s">
        <v>39</v>
      </c>
      <c r="B25" s="30"/>
      <c r="C25" s="31">
        <f>+C12+C24</f>
        <v>61531841</v>
      </c>
      <c r="D25" s="31">
        <f aca="true" t="shared" si="2" ref="D25:L25">+D12+D24</f>
        <v>45853863</v>
      </c>
      <c r="E25" s="32">
        <f t="shared" si="2"/>
        <v>47787047</v>
      </c>
      <c r="F25" s="33">
        <f t="shared" si="2"/>
        <v>30860180</v>
      </c>
      <c r="G25" s="31">
        <f t="shared" si="2"/>
        <v>31791010</v>
      </c>
      <c r="H25" s="32">
        <f t="shared" si="2"/>
        <v>27994952</v>
      </c>
      <c r="I25" s="34">
        <f t="shared" si="2"/>
        <v>18902703</v>
      </c>
      <c r="J25" s="35">
        <f t="shared" si="2"/>
        <v>21766982</v>
      </c>
      <c r="K25" s="31">
        <f t="shared" si="2"/>
        <v>22231718</v>
      </c>
      <c r="L25" s="32">
        <f t="shared" si="2"/>
        <v>21271063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72062</v>
      </c>
      <c r="D30" s="19">
        <v>97301</v>
      </c>
      <c r="E30" s="20">
        <v>127194</v>
      </c>
      <c r="F30" s="21"/>
      <c r="G30" s="19"/>
      <c r="H30" s="20">
        <v>127195</v>
      </c>
      <c r="I30" s="22">
        <v>138186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11810651</v>
      </c>
      <c r="D32" s="19">
        <v>3244852</v>
      </c>
      <c r="E32" s="20">
        <v>13233169</v>
      </c>
      <c r="F32" s="21">
        <v>6076998</v>
      </c>
      <c r="G32" s="19">
        <v>6076998</v>
      </c>
      <c r="H32" s="20">
        <v>4328367</v>
      </c>
      <c r="I32" s="22">
        <v>8732198</v>
      </c>
      <c r="J32" s="23">
        <v>1935325</v>
      </c>
      <c r="K32" s="19">
        <v>2101299</v>
      </c>
      <c r="L32" s="20">
        <v>1945523</v>
      </c>
    </row>
    <row r="33" spans="1:12" ht="13.5">
      <c r="A33" s="24" t="s">
        <v>47</v>
      </c>
      <c r="B33" s="18"/>
      <c r="C33" s="19">
        <v>3248711</v>
      </c>
      <c r="D33" s="19">
        <v>3163662</v>
      </c>
      <c r="E33" s="20">
        <v>3445529</v>
      </c>
      <c r="F33" s="21">
        <v>1964569</v>
      </c>
      <c r="G33" s="19">
        <v>1964569</v>
      </c>
      <c r="H33" s="20">
        <v>3445529</v>
      </c>
      <c r="I33" s="22">
        <v>3513610</v>
      </c>
      <c r="J33" s="23">
        <v>2017721</v>
      </c>
      <c r="K33" s="19">
        <v>2132731</v>
      </c>
      <c r="L33" s="20">
        <v>2252164</v>
      </c>
    </row>
    <row r="34" spans="1:12" ht="13.5">
      <c r="A34" s="29" t="s">
        <v>48</v>
      </c>
      <c r="B34" s="30"/>
      <c r="C34" s="31">
        <f>SUM(C29:C33)</f>
        <v>15131424</v>
      </c>
      <c r="D34" s="31">
        <f aca="true" t="shared" si="3" ref="D34:L34">SUM(D29:D33)</f>
        <v>6505815</v>
      </c>
      <c r="E34" s="32">
        <f t="shared" si="3"/>
        <v>16805892</v>
      </c>
      <c r="F34" s="33">
        <f t="shared" si="3"/>
        <v>8041567</v>
      </c>
      <c r="G34" s="31">
        <f t="shared" si="3"/>
        <v>8041567</v>
      </c>
      <c r="H34" s="32">
        <f t="shared" si="3"/>
        <v>7901091</v>
      </c>
      <c r="I34" s="34">
        <f t="shared" si="3"/>
        <v>12383994</v>
      </c>
      <c r="J34" s="35">
        <f t="shared" si="3"/>
        <v>3953046</v>
      </c>
      <c r="K34" s="31">
        <f t="shared" si="3"/>
        <v>4234030</v>
      </c>
      <c r="L34" s="32">
        <f t="shared" si="3"/>
        <v>4197687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137407</v>
      </c>
      <c r="D37" s="19">
        <v>343296</v>
      </c>
      <c r="E37" s="20">
        <v>229408</v>
      </c>
      <c r="F37" s="21">
        <v>51308</v>
      </c>
      <c r="G37" s="19">
        <v>51308</v>
      </c>
      <c r="H37" s="20">
        <v>229408</v>
      </c>
      <c r="I37" s="22">
        <v>91222</v>
      </c>
      <c r="J37" s="23">
        <v>14236</v>
      </c>
      <c r="K37" s="19"/>
      <c r="L37" s="20"/>
    </row>
    <row r="38" spans="1:12" ht="13.5">
      <c r="A38" s="24" t="s">
        <v>47</v>
      </c>
      <c r="B38" s="18"/>
      <c r="C38" s="19">
        <v>18031006</v>
      </c>
      <c r="D38" s="19">
        <v>18253082</v>
      </c>
      <c r="E38" s="20">
        <v>18101480</v>
      </c>
      <c r="F38" s="21">
        <v>20358917</v>
      </c>
      <c r="G38" s="19">
        <v>20358917</v>
      </c>
      <c r="H38" s="20">
        <v>18101481</v>
      </c>
      <c r="I38" s="22">
        <v>16905967</v>
      </c>
      <c r="J38" s="23">
        <v>21657377</v>
      </c>
      <c r="K38" s="19">
        <v>23184652</v>
      </c>
      <c r="L38" s="20">
        <v>24782522</v>
      </c>
    </row>
    <row r="39" spans="1:12" ht="13.5">
      <c r="A39" s="29" t="s">
        <v>50</v>
      </c>
      <c r="B39" s="37"/>
      <c r="C39" s="31">
        <f>SUM(C37:C38)</f>
        <v>18168413</v>
      </c>
      <c r="D39" s="38">
        <f aca="true" t="shared" si="4" ref="D39:L39">SUM(D37:D38)</f>
        <v>18596378</v>
      </c>
      <c r="E39" s="39">
        <f t="shared" si="4"/>
        <v>18330888</v>
      </c>
      <c r="F39" s="40">
        <f t="shared" si="4"/>
        <v>20410225</v>
      </c>
      <c r="G39" s="38">
        <f t="shared" si="4"/>
        <v>20410225</v>
      </c>
      <c r="H39" s="39">
        <f t="shared" si="4"/>
        <v>18330889</v>
      </c>
      <c r="I39" s="40">
        <f t="shared" si="4"/>
        <v>16997189</v>
      </c>
      <c r="J39" s="42">
        <f t="shared" si="4"/>
        <v>21671613</v>
      </c>
      <c r="K39" s="38">
        <f t="shared" si="4"/>
        <v>23184652</v>
      </c>
      <c r="L39" s="39">
        <f t="shared" si="4"/>
        <v>24782522</v>
      </c>
    </row>
    <row r="40" spans="1:12" ht="13.5">
      <c r="A40" s="29" t="s">
        <v>51</v>
      </c>
      <c r="B40" s="30"/>
      <c r="C40" s="31">
        <f>+C34+C39</f>
        <v>33299837</v>
      </c>
      <c r="D40" s="31">
        <f aca="true" t="shared" si="5" ref="D40:L40">+D34+D39</f>
        <v>25102193</v>
      </c>
      <c r="E40" s="32">
        <f t="shared" si="5"/>
        <v>35136780</v>
      </c>
      <c r="F40" s="33">
        <f t="shared" si="5"/>
        <v>28451792</v>
      </c>
      <c r="G40" s="31">
        <f t="shared" si="5"/>
        <v>28451792</v>
      </c>
      <c r="H40" s="32">
        <f t="shared" si="5"/>
        <v>26231980</v>
      </c>
      <c r="I40" s="34">
        <f t="shared" si="5"/>
        <v>29381183</v>
      </c>
      <c r="J40" s="35">
        <f t="shared" si="5"/>
        <v>25624659</v>
      </c>
      <c r="K40" s="31">
        <f t="shared" si="5"/>
        <v>27418682</v>
      </c>
      <c r="L40" s="32">
        <f t="shared" si="5"/>
        <v>28980209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28232004</v>
      </c>
      <c r="D42" s="46">
        <f aca="true" t="shared" si="6" ref="D42:L42">+D25-D40</f>
        <v>20751670</v>
      </c>
      <c r="E42" s="47">
        <f t="shared" si="6"/>
        <v>12650267</v>
      </c>
      <c r="F42" s="48">
        <f t="shared" si="6"/>
        <v>2408388</v>
      </c>
      <c r="G42" s="46">
        <f t="shared" si="6"/>
        <v>3339218</v>
      </c>
      <c r="H42" s="47">
        <f t="shared" si="6"/>
        <v>1762972</v>
      </c>
      <c r="I42" s="49">
        <f t="shared" si="6"/>
        <v>-10478480</v>
      </c>
      <c r="J42" s="50">
        <f t="shared" si="6"/>
        <v>-3857677</v>
      </c>
      <c r="K42" s="46">
        <f t="shared" si="6"/>
        <v>-5186964</v>
      </c>
      <c r="L42" s="47">
        <f t="shared" si="6"/>
        <v>-7709146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26717273</v>
      </c>
      <c r="D45" s="19">
        <v>20213241</v>
      </c>
      <c r="E45" s="20">
        <v>12636836</v>
      </c>
      <c r="F45" s="21">
        <v>2019859</v>
      </c>
      <c r="G45" s="19">
        <v>2950689</v>
      </c>
      <c r="H45" s="20">
        <v>1749541</v>
      </c>
      <c r="I45" s="22">
        <v>-10489108</v>
      </c>
      <c r="J45" s="23">
        <v>-3857677</v>
      </c>
      <c r="K45" s="19">
        <v>-5186964</v>
      </c>
      <c r="L45" s="20">
        <v>-7709146</v>
      </c>
    </row>
    <row r="46" spans="1:12" ht="13.5">
      <c r="A46" s="24" t="s">
        <v>56</v>
      </c>
      <c r="B46" s="18" t="s">
        <v>44</v>
      </c>
      <c r="C46" s="19">
        <v>1514731</v>
      </c>
      <c r="D46" s="19">
        <v>538429</v>
      </c>
      <c r="E46" s="20">
        <v>13431</v>
      </c>
      <c r="F46" s="21">
        <v>388529</v>
      </c>
      <c r="G46" s="19">
        <v>388529</v>
      </c>
      <c r="H46" s="20">
        <v>13431</v>
      </c>
      <c r="I46" s="22">
        <v>10628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28232004</v>
      </c>
      <c r="D48" s="53">
        <f aca="true" t="shared" si="7" ref="D48:L48">SUM(D45:D47)</f>
        <v>20751670</v>
      </c>
      <c r="E48" s="54">
        <f t="shared" si="7"/>
        <v>12650267</v>
      </c>
      <c r="F48" s="55">
        <f t="shared" si="7"/>
        <v>2408388</v>
      </c>
      <c r="G48" s="53">
        <f t="shared" si="7"/>
        <v>3339218</v>
      </c>
      <c r="H48" s="54">
        <f t="shared" si="7"/>
        <v>1762972</v>
      </c>
      <c r="I48" s="56">
        <f t="shared" si="7"/>
        <v>-10478480</v>
      </c>
      <c r="J48" s="57">
        <f t="shared" si="7"/>
        <v>-3857677</v>
      </c>
      <c r="K48" s="53">
        <f t="shared" si="7"/>
        <v>-5186964</v>
      </c>
      <c r="L48" s="54">
        <f t="shared" si="7"/>
        <v>-7709146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824084</v>
      </c>
      <c r="D6" s="19">
        <v>1357361</v>
      </c>
      <c r="E6" s="20">
        <v>3163132</v>
      </c>
      <c r="F6" s="21">
        <v>662823</v>
      </c>
      <c r="G6" s="19">
        <v>2915324</v>
      </c>
      <c r="H6" s="20">
        <v>2788243</v>
      </c>
      <c r="I6" s="22">
        <v>1062229</v>
      </c>
      <c r="J6" s="23">
        <v>5232236</v>
      </c>
      <c r="K6" s="19">
        <v>6124646</v>
      </c>
      <c r="L6" s="20">
        <v>5763647</v>
      </c>
    </row>
    <row r="7" spans="1:12" ht="13.5">
      <c r="A7" s="24" t="s">
        <v>19</v>
      </c>
      <c r="B7" s="18" t="s">
        <v>20</v>
      </c>
      <c r="C7" s="19">
        <v>24615</v>
      </c>
      <c r="D7" s="19">
        <v>962173</v>
      </c>
      <c r="E7" s="20">
        <v>22415</v>
      </c>
      <c r="F7" s="21"/>
      <c r="G7" s="19"/>
      <c r="H7" s="20">
        <v>1989109</v>
      </c>
      <c r="I7" s="22">
        <v>1466597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18538474</v>
      </c>
      <c r="D8" s="19">
        <v>26699384</v>
      </c>
      <c r="E8" s="20">
        <v>17271475</v>
      </c>
      <c r="F8" s="21">
        <v>19563954</v>
      </c>
      <c r="G8" s="19">
        <v>19563954</v>
      </c>
      <c r="H8" s="20">
        <v>83536222</v>
      </c>
      <c r="I8" s="22">
        <v>12599030</v>
      </c>
      <c r="J8" s="23">
        <v>2770783</v>
      </c>
      <c r="K8" s="19">
        <v>283542</v>
      </c>
      <c r="L8" s="20">
        <v>3245786</v>
      </c>
    </row>
    <row r="9" spans="1:12" ht="13.5">
      <c r="A9" s="24" t="s">
        <v>22</v>
      </c>
      <c r="B9" s="18"/>
      <c r="C9" s="19">
        <v>2277442</v>
      </c>
      <c r="D9" s="19">
        <v>4619095</v>
      </c>
      <c r="E9" s="20">
        <v>102870</v>
      </c>
      <c r="F9" s="21"/>
      <c r="G9" s="19"/>
      <c r="H9" s="20">
        <v>255473</v>
      </c>
      <c r="I9" s="22">
        <v>260907</v>
      </c>
      <c r="J9" s="23">
        <v>23458760</v>
      </c>
      <c r="K9" s="19">
        <v>21098765</v>
      </c>
      <c r="L9" s="20">
        <v>13098765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10066</v>
      </c>
      <c r="D11" s="19">
        <v>10906</v>
      </c>
      <c r="E11" s="20">
        <v>10906</v>
      </c>
      <c r="F11" s="21">
        <v>10150</v>
      </c>
      <c r="G11" s="19">
        <v>10150</v>
      </c>
      <c r="H11" s="20">
        <v>10906</v>
      </c>
      <c r="I11" s="22">
        <v>10906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21674681</v>
      </c>
      <c r="D12" s="31">
        <f aca="true" t="shared" si="0" ref="D12:L12">SUM(D6:D11)</f>
        <v>33648919</v>
      </c>
      <c r="E12" s="32">
        <f t="shared" si="0"/>
        <v>20570798</v>
      </c>
      <c r="F12" s="33">
        <f t="shared" si="0"/>
        <v>20236927</v>
      </c>
      <c r="G12" s="31">
        <f t="shared" si="0"/>
        <v>22489428</v>
      </c>
      <c r="H12" s="32">
        <f t="shared" si="0"/>
        <v>88579953</v>
      </c>
      <c r="I12" s="34">
        <f t="shared" si="0"/>
        <v>15399669</v>
      </c>
      <c r="J12" s="35">
        <f t="shared" si="0"/>
        <v>31461779</v>
      </c>
      <c r="K12" s="31">
        <f t="shared" si="0"/>
        <v>27506953</v>
      </c>
      <c r="L12" s="32">
        <f t="shared" si="0"/>
        <v>22108198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>
        <v>1879458</v>
      </c>
      <c r="G15" s="19">
        <v>1879458</v>
      </c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1704723</v>
      </c>
      <c r="D16" s="19">
        <v>1802097</v>
      </c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23159853</v>
      </c>
      <c r="D17" s="19">
        <v>23135337</v>
      </c>
      <c r="E17" s="20">
        <v>29339404</v>
      </c>
      <c r="F17" s="21">
        <v>23085338</v>
      </c>
      <c r="G17" s="19">
        <v>23085338</v>
      </c>
      <c r="H17" s="20">
        <v>23110754</v>
      </c>
      <c r="I17" s="22">
        <v>29322112</v>
      </c>
      <c r="J17" s="23">
        <v>23110754</v>
      </c>
      <c r="K17" s="19">
        <v>23119785</v>
      </c>
      <c r="L17" s="20">
        <v>23290876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126756292</v>
      </c>
      <c r="D19" s="19">
        <v>132014585</v>
      </c>
      <c r="E19" s="20">
        <v>668473658</v>
      </c>
      <c r="F19" s="21">
        <v>174185826</v>
      </c>
      <c r="G19" s="19">
        <v>174185826</v>
      </c>
      <c r="H19" s="20">
        <v>123161313</v>
      </c>
      <c r="I19" s="22">
        <v>624867326</v>
      </c>
      <c r="J19" s="23">
        <v>127161313</v>
      </c>
      <c r="K19" s="19">
        <v>127161314</v>
      </c>
      <c r="L19" s="20">
        <v>127161315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207630</v>
      </c>
      <c r="D21" s="19">
        <v>167800</v>
      </c>
      <c r="E21" s="20"/>
      <c r="F21" s="21">
        <v>207630</v>
      </c>
      <c r="G21" s="19">
        <v>207630</v>
      </c>
      <c r="H21" s="20">
        <v>167800</v>
      </c>
      <c r="I21" s="22"/>
      <c r="J21" s="23">
        <v>167800</v>
      </c>
      <c r="K21" s="19">
        <v>168000</v>
      </c>
      <c r="L21" s="20">
        <v>192000</v>
      </c>
    </row>
    <row r="22" spans="1:12" ht="13.5">
      <c r="A22" s="24" t="s">
        <v>36</v>
      </c>
      <c r="B22" s="18"/>
      <c r="C22" s="19">
        <v>20777</v>
      </c>
      <c r="D22" s="19">
        <v>7960</v>
      </c>
      <c r="E22" s="20">
        <v>2261439</v>
      </c>
      <c r="F22" s="21"/>
      <c r="G22" s="19"/>
      <c r="H22" s="20">
        <v>3562</v>
      </c>
      <c r="I22" s="22">
        <v>2278070</v>
      </c>
      <c r="J22" s="23">
        <v>356754</v>
      </c>
      <c r="K22" s="19">
        <v>321657</v>
      </c>
      <c r="L22" s="20">
        <v>876543</v>
      </c>
    </row>
    <row r="23" spans="1:12" ht="13.5">
      <c r="A23" s="24" t="s">
        <v>37</v>
      </c>
      <c r="B23" s="18"/>
      <c r="C23" s="19">
        <v>360189</v>
      </c>
      <c r="D23" s="19">
        <v>375707</v>
      </c>
      <c r="E23" s="20"/>
      <c r="F23" s="25">
        <v>67189</v>
      </c>
      <c r="G23" s="26">
        <v>67189</v>
      </c>
      <c r="H23" s="27">
        <v>97484</v>
      </c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152209464</v>
      </c>
      <c r="D24" s="38">
        <f aca="true" t="shared" si="1" ref="D24:L24">SUM(D15:D23)</f>
        <v>157503486</v>
      </c>
      <c r="E24" s="39">
        <f t="shared" si="1"/>
        <v>700074501</v>
      </c>
      <c r="F24" s="40">
        <f t="shared" si="1"/>
        <v>199425441</v>
      </c>
      <c r="G24" s="38">
        <f t="shared" si="1"/>
        <v>199425441</v>
      </c>
      <c r="H24" s="39">
        <f t="shared" si="1"/>
        <v>146540913</v>
      </c>
      <c r="I24" s="41">
        <f t="shared" si="1"/>
        <v>656467508</v>
      </c>
      <c r="J24" s="42">
        <f t="shared" si="1"/>
        <v>150796621</v>
      </c>
      <c r="K24" s="38">
        <f t="shared" si="1"/>
        <v>150770756</v>
      </c>
      <c r="L24" s="39">
        <f t="shared" si="1"/>
        <v>151520734</v>
      </c>
    </row>
    <row r="25" spans="1:12" ht="13.5">
      <c r="A25" s="29" t="s">
        <v>39</v>
      </c>
      <c r="B25" s="30"/>
      <c r="C25" s="31">
        <f>+C12+C24</f>
        <v>173884145</v>
      </c>
      <c r="D25" s="31">
        <f aca="true" t="shared" si="2" ref="D25:L25">+D12+D24</f>
        <v>191152405</v>
      </c>
      <c r="E25" s="32">
        <f t="shared" si="2"/>
        <v>720645299</v>
      </c>
      <c r="F25" s="33">
        <f t="shared" si="2"/>
        <v>219662368</v>
      </c>
      <c r="G25" s="31">
        <f t="shared" si="2"/>
        <v>221914869</v>
      </c>
      <c r="H25" s="32">
        <f t="shared" si="2"/>
        <v>235120866</v>
      </c>
      <c r="I25" s="34">
        <f t="shared" si="2"/>
        <v>671867177</v>
      </c>
      <c r="J25" s="35">
        <f t="shared" si="2"/>
        <v>182258400</v>
      </c>
      <c r="K25" s="31">
        <f t="shared" si="2"/>
        <v>178277709</v>
      </c>
      <c r="L25" s="32">
        <f t="shared" si="2"/>
        <v>173628932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>
        <v>595416</v>
      </c>
      <c r="F29" s="21"/>
      <c r="G29" s="19"/>
      <c r="H29" s="20">
        <v>1129284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471396</v>
      </c>
      <c r="D30" s="19">
        <v>512944</v>
      </c>
      <c r="E30" s="20">
        <v>94227</v>
      </c>
      <c r="F30" s="21">
        <v>382959</v>
      </c>
      <c r="G30" s="19">
        <v>382959</v>
      </c>
      <c r="H30" s="20"/>
      <c r="I30" s="22">
        <v>331275</v>
      </c>
      <c r="J30" s="23">
        <v>1000000</v>
      </c>
      <c r="K30" s="19">
        <v>1000000</v>
      </c>
      <c r="L30" s="20">
        <v>1000000</v>
      </c>
    </row>
    <row r="31" spans="1:12" ht="13.5">
      <c r="A31" s="24" t="s">
        <v>45</v>
      </c>
      <c r="B31" s="18"/>
      <c r="C31" s="19">
        <v>217591</v>
      </c>
      <c r="D31" s="19">
        <v>229247</v>
      </c>
      <c r="E31" s="20">
        <v>189460</v>
      </c>
      <c r="F31" s="21">
        <v>259156</v>
      </c>
      <c r="G31" s="19">
        <v>259155</v>
      </c>
      <c r="H31" s="20">
        <v>241572</v>
      </c>
      <c r="I31" s="22">
        <v>193699</v>
      </c>
      <c r="J31" s="23">
        <v>241572</v>
      </c>
      <c r="K31" s="19">
        <v>243543</v>
      </c>
      <c r="L31" s="20">
        <v>245432</v>
      </c>
    </row>
    <row r="32" spans="1:12" ht="13.5">
      <c r="A32" s="24" t="s">
        <v>46</v>
      </c>
      <c r="B32" s="18" t="s">
        <v>44</v>
      </c>
      <c r="C32" s="19">
        <v>18992128</v>
      </c>
      <c r="D32" s="19">
        <v>26868897</v>
      </c>
      <c r="E32" s="20">
        <v>52912011</v>
      </c>
      <c r="F32" s="21">
        <v>26274219</v>
      </c>
      <c r="G32" s="19">
        <v>26274219</v>
      </c>
      <c r="H32" s="20">
        <v>49987235</v>
      </c>
      <c r="I32" s="22">
        <v>70608432</v>
      </c>
      <c r="J32" s="23">
        <v>35000564</v>
      </c>
      <c r="K32" s="19">
        <v>30895432</v>
      </c>
      <c r="L32" s="20">
        <v>25432156</v>
      </c>
    </row>
    <row r="33" spans="1:12" ht="13.5">
      <c r="A33" s="24" t="s">
        <v>47</v>
      </c>
      <c r="B33" s="18"/>
      <c r="C33" s="19">
        <v>6137862</v>
      </c>
      <c r="D33" s="19">
        <v>7505289</v>
      </c>
      <c r="E33" s="20">
        <v>2979231</v>
      </c>
      <c r="F33" s="21">
        <v>6038200</v>
      </c>
      <c r="G33" s="19">
        <v>6038200</v>
      </c>
      <c r="H33" s="20">
        <v>3090530</v>
      </c>
      <c r="I33" s="22">
        <v>2964249</v>
      </c>
      <c r="J33" s="23">
        <v>3090530</v>
      </c>
      <c r="K33" s="19">
        <v>3090530</v>
      </c>
      <c r="L33" s="20">
        <v>3090530</v>
      </c>
    </row>
    <row r="34" spans="1:12" ht="13.5">
      <c r="A34" s="29" t="s">
        <v>48</v>
      </c>
      <c r="B34" s="30"/>
      <c r="C34" s="31">
        <f>SUM(C29:C33)</f>
        <v>25818977</v>
      </c>
      <c r="D34" s="31">
        <f aca="true" t="shared" si="3" ref="D34:L34">SUM(D29:D33)</f>
        <v>35116377</v>
      </c>
      <c r="E34" s="32">
        <f t="shared" si="3"/>
        <v>56770345</v>
      </c>
      <c r="F34" s="33">
        <f t="shared" si="3"/>
        <v>32954534</v>
      </c>
      <c r="G34" s="31">
        <f t="shared" si="3"/>
        <v>32954533</v>
      </c>
      <c r="H34" s="32">
        <f t="shared" si="3"/>
        <v>54448621</v>
      </c>
      <c r="I34" s="34">
        <f t="shared" si="3"/>
        <v>74097655</v>
      </c>
      <c r="J34" s="35">
        <f t="shared" si="3"/>
        <v>39332666</v>
      </c>
      <c r="K34" s="31">
        <f t="shared" si="3"/>
        <v>35229505</v>
      </c>
      <c r="L34" s="32">
        <f t="shared" si="3"/>
        <v>29768118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1163202</v>
      </c>
      <c r="D37" s="19">
        <v>650258</v>
      </c>
      <c r="E37" s="20">
        <v>7126366</v>
      </c>
      <c r="F37" s="21">
        <v>306314</v>
      </c>
      <c r="G37" s="19">
        <v>306315</v>
      </c>
      <c r="H37" s="20"/>
      <c r="I37" s="22">
        <v>7674515</v>
      </c>
      <c r="J37" s="23">
        <v>3000000</v>
      </c>
      <c r="K37" s="19">
        <v>20000001</v>
      </c>
      <c r="L37" s="20">
        <v>1000000</v>
      </c>
    </row>
    <row r="38" spans="1:12" ht="13.5">
      <c r="A38" s="24" t="s">
        <v>47</v>
      </c>
      <c r="B38" s="18"/>
      <c r="C38" s="19">
        <v>8303486</v>
      </c>
      <c r="D38" s="19">
        <v>8248278</v>
      </c>
      <c r="E38" s="20">
        <v>1440559</v>
      </c>
      <c r="F38" s="21">
        <v>9243380</v>
      </c>
      <c r="G38" s="19">
        <v>9243380</v>
      </c>
      <c r="H38" s="20">
        <v>2232003</v>
      </c>
      <c r="I38" s="22">
        <v>1171442</v>
      </c>
      <c r="J38" s="23">
        <v>8324476</v>
      </c>
      <c r="K38" s="19">
        <v>8324476</v>
      </c>
      <c r="L38" s="20">
        <v>8324476</v>
      </c>
    </row>
    <row r="39" spans="1:12" ht="13.5">
      <c r="A39" s="29" t="s">
        <v>50</v>
      </c>
      <c r="B39" s="37"/>
      <c r="C39" s="31">
        <f>SUM(C37:C38)</f>
        <v>9466688</v>
      </c>
      <c r="D39" s="38">
        <f aca="true" t="shared" si="4" ref="D39:L39">SUM(D37:D38)</f>
        <v>8898536</v>
      </c>
      <c r="E39" s="39">
        <f t="shared" si="4"/>
        <v>8566925</v>
      </c>
      <c r="F39" s="40">
        <f t="shared" si="4"/>
        <v>9549694</v>
      </c>
      <c r="G39" s="38">
        <f t="shared" si="4"/>
        <v>9549695</v>
      </c>
      <c r="H39" s="39">
        <f t="shared" si="4"/>
        <v>2232003</v>
      </c>
      <c r="I39" s="40">
        <f t="shared" si="4"/>
        <v>8845957</v>
      </c>
      <c r="J39" s="42">
        <f t="shared" si="4"/>
        <v>11324476</v>
      </c>
      <c r="K39" s="38">
        <f t="shared" si="4"/>
        <v>28324477</v>
      </c>
      <c r="L39" s="39">
        <f t="shared" si="4"/>
        <v>9324476</v>
      </c>
    </row>
    <row r="40" spans="1:12" ht="13.5">
      <c r="A40" s="29" t="s">
        <v>51</v>
      </c>
      <c r="B40" s="30"/>
      <c r="C40" s="31">
        <f>+C34+C39</f>
        <v>35285665</v>
      </c>
      <c r="D40" s="31">
        <f aca="true" t="shared" si="5" ref="D40:L40">+D34+D39</f>
        <v>44014913</v>
      </c>
      <c r="E40" s="32">
        <f t="shared" si="5"/>
        <v>65337270</v>
      </c>
      <c r="F40" s="33">
        <f t="shared" si="5"/>
        <v>42504228</v>
      </c>
      <c r="G40" s="31">
        <f t="shared" si="5"/>
        <v>42504228</v>
      </c>
      <c r="H40" s="32">
        <f t="shared" si="5"/>
        <v>56680624</v>
      </c>
      <c r="I40" s="34">
        <f t="shared" si="5"/>
        <v>82943612</v>
      </c>
      <c r="J40" s="35">
        <f t="shared" si="5"/>
        <v>50657142</v>
      </c>
      <c r="K40" s="31">
        <f t="shared" si="5"/>
        <v>63553982</v>
      </c>
      <c r="L40" s="32">
        <f t="shared" si="5"/>
        <v>39092594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138598480</v>
      </c>
      <c r="D42" s="46">
        <f aca="true" t="shared" si="6" ref="D42:L42">+D25-D40</f>
        <v>147137492</v>
      </c>
      <c r="E42" s="47">
        <f t="shared" si="6"/>
        <v>655308029</v>
      </c>
      <c r="F42" s="48">
        <f t="shared" si="6"/>
        <v>177158140</v>
      </c>
      <c r="G42" s="46">
        <f t="shared" si="6"/>
        <v>179410641</v>
      </c>
      <c r="H42" s="47">
        <f t="shared" si="6"/>
        <v>178440242</v>
      </c>
      <c r="I42" s="49">
        <f t="shared" si="6"/>
        <v>588923565</v>
      </c>
      <c r="J42" s="50">
        <f t="shared" si="6"/>
        <v>131601258</v>
      </c>
      <c r="K42" s="46">
        <f t="shared" si="6"/>
        <v>114723727</v>
      </c>
      <c r="L42" s="47">
        <f t="shared" si="6"/>
        <v>134536338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138598480</v>
      </c>
      <c r="D45" s="19">
        <v>147137492</v>
      </c>
      <c r="E45" s="20">
        <v>655308029</v>
      </c>
      <c r="F45" s="21">
        <v>177158140</v>
      </c>
      <c r="G45" s="19">
        <v>179410640</v>
      </c>
      <c r="H45" s="20">
        <v>178440242</v>
      </c>
      <c r="I45" s="22">
        <v>588923565</v>
      </c>
      <c r="J45" s="23">
        <v>131601258</v>
      </c>
      <c r="K45" s="19">
        <v>114723727</v>
      </c>
      <c r="L45" s="20">
        <v>134536338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138598480</v>
      </c>
      <c r="D48" s="53">
        <f aca="true" t="shared" si="7" ref="D48:L48">SUM(D45:D47)</f>
        <v>147137492</v>
      </c>
      <c r="E48" s="54">
        <f t="shared" si="7"/>
        <v>655308029</v>
      </c>
      <c r="F48" s="55">
        <f t="shared" si="7"/>
        <v>177158140</v>
      </c>
      <c r="G48" s="53">
        <f t="shared" si="7"/>
        <v>179410640</v>
      </c>
      <c r="H48" s="54">
        <f t="shared" si="7"/>
        <v>178440242</v>
      </c>
      <c r="I48" s="56">
        <f t="shared" si="7"/>
        <v>588923565</v>
      </c>
      <c r="J48" s="57">
        <f t="shared" si="7"/>
        <v>131601258</v>
      </c>
      <c r="K48" s="53">
        <f t="shared" si="7"/>
        <v>114723727</v>
      </c>
      <c r="L48" s="54">
        <f t="shared" si="7"/>
        <v>134536338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10440121</v>
      </c>
      <c r="D6" s="19">
        <v>12504598</v>
      </c>
      <c r="E6" s="20">
        <v>12956236</v>
      </c>
      <c r="F6" s="21">
        <v>20820472</v>
      </c>
      <c r="G6" s="19">
        <v>17012851</v>
      </c>
      <c r="H6" s="20">
        <v>16277071</v>
      </c>
      <c r="I6" s="22">
        <v>16277071</v>
      </c>
      <c r="J6" s="23">
        <v>23805097</v>
      </c>
      <c r="K6" s="19">
        <v>28150656</v>
      </c>
      <c r="L6" s="20">
        <v>35541437</v>
      </c>
    </row>
    <row r="7" spans="1:12" ht="13.5">
      <c r="A7" s="24" t="s">
        <v>19</v>
      </c>
      <c r="B7" s="18" t="s">
        <v>20</v>
      </c>
      <c r="C7" s="19">
        <v>9506601</v>
      </c>
      <c r="D7" s="19">
        <v>5943179</v>
      </c>
      <c r="E7" s="20">
        <v>6291870</v>
      </c>
      <c r="F7" s="21">
        <v>6721328</v>
      </c>
      <c r="G7" s="19">
        <v>6859328</v>
      </c>
      <c r="H7" s="20">
        <v>837083</v>
      </c>
      <c r="I7" s="22">
        <v>837083</v>
      </c>
      <c r="J7" s="23">
        <v>6137954</v>
      </c>
      <c r="K7" s="19">
        <v>6423624</v>
      </c>
      <c r="L7" s="20">
        <v>6724798</v>
      </c>
    </row>
    <row r="8" spans="1:12" ht="13.5">
      <c r="A8" s="24" t="s">
        <v>21</v>
      </c>
      <c r="B8" s="18" t="s">
        <v>20</v>
      </c>
      <c r="C8" s="19">
        <v>37057169</v>
      </c>
      <c r="D8" s="19">
        <v>43344679</v>
      </c>
      <c r="E8" s="20">
        <v>10410121</v>
      </c>
      <c r="F8" s="21">
        <v>50384797</v>
      </c>
      <c r="G8" s="19">
        <v>50384797</v>
      </c>
      <c r="H8" s="20">
        <v>26008214</v>
      </c>
      <c r="I8" s="22">
        <v>16403285</v>
      </c>
      <c r="J8" s="23">
        <v>117359262</v>
      </c>
      <c r="K8" s="19">
        <v>134856288</v>
      </c>
      <c r="L8" s="20">
        <v>153481911</v>
      </c>
    </row>
    <row r="9" spans="1:12" ht="13.5">
      <c r="A9" s="24" t="s">
        <v>22</v>
      </c>
      <c r="B9" s="18"/>
      <c r="C9" s="19">
        <v>7118</v>
      </c>
      <c r="D9" s="19">
        <v>7075342</v>
      </c>
      <c r="E9" s="20">
        <v>5028857</v>
      </c>
      <c r="F9" s="21">
        <v>4075342</v>
      </c>
      <c r="G9" s="19">
        <v>4075342</v>
      </c>
      <c r="H9" s="20">
        <v>4682008</v>
      </c>
      <c r="I9" s="22">
        <v>4235675</v>
      </c>
      <c r="J9" s="23">
        <v>4075342</v>
      </c>
      <c r="K9" s="19">
        <v>4075342</v>
      </c>
      <c r="L9" s="20">
        <v>4075342</v>
      </c>
    </row>
    <row r="10" spans="1:12" ht="13.5">
      <c r="A10" s="24" t="s">
        <v>23</v>
      </c>
      <c r="B10" s="18"/>
      <c r="C10" s="19"/>
      <c r="D10" s="19">
        <v>3137</v>
      </c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398196</v>
      </c>
      <c r="D11" s="19">
        <v>394029</v>
      </c>
      <c r="E11" s="20">
        <v>409848</v>
      </c>
      <c r="F11" s="21">
        <v>401000</v>
      </c>
      <c r="G11" s="19">
        <v>401000</v>
      </c>
      <c r="H11" s="20">
        <v>409848</v>
      </c>
      <c r="I11" s="22">
        <v>437405</v>
      </c>
      <c r="J11" s="23">
        <v>401000</v>
      </c>
      <c r="K11" s="19">
        <v>401000</v>
      </c>
      <c r="L11" s="20">
        <v>401000</v>
      </c>
    </row>
    <row r="12" spans="1:12" ht="13.5">
      <c r="A12" s="29" t="s">
        <v>26</v>
      </c>
      <c r="B12" s="30"/>
      <c r="C12" s="31">
        <f>SUM(C6:C11)</f>
        <v>57409205</v>
      </c>
      <c r="D12" s="31">
        <f aca="true" t="shared" si="0" ref="D12:L12">SUM(D6:D11)</f>
        <v>69264964</v>
      </c>
      <c r="E12" s="32">
        <f t="shared" si="0"/>
        <v>35096932</v>
      </c>
      <c r="F12" s="33">
        <f t="shared" si="0"/>
        <v>82402939</v>
      </c>
      <c r="G12" s="31">
        <f t="shared" si="0"/>
        <v>78733318</v>
      </c>
      <c r="H12" s="32">
        <f t="shared" si="0"/>
        <v>48214224</v>
      </c>
      <c r="I12" s="34">
        <f t="shared" si="0"/>
        <v>38190519</v>
      </c>
      <c r="J12" s="35">
        <f t="shared" si="0"/>
        <v>151778655</v>
      </c>
      <c r="K12" s="31">
        <f t="shared" si="0"/>
        <v>173906910</v>
      </c>
      <c r="L12" s="32">
        <f t="shared" si="0"/>
        <v>200224488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1654811</v>
      </c>
      <c r="D17" s="19">
        <v>2060899</v>
      </c>
      <c r="E17" s="20">
        <v>2060899</v>
      </c>
      <c r="F17" s="21">
        <v>2060899</v>
      </c>
      <c r="G17" s="19">
        <v>2060899</v>
      </c>
      <c r="H17" s="20">
        <v>2060899</v>
      </c>
      <c r="I17" s="22">
        <v>2060899</v>
      </c>
      <c r="J17" s="23">
        <v>2060899</v>
      </c>
      <c r="K17" s="19">
        <v>2060899</v>
      </c>
      <c r="L17" s="20">
        <v>2060899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502295348</v>
      </c>
      <c r="D19" s="19">
        <v>512926949</v>
      </c>
      <c r="E19" s="20">
        <v>530973887</v>
      </c>
      <c r="F19" s="21">
        <v>546577780</v>
      </c>
      <c r="G19" s="19">
        <v>546577780</v>
      </c>
      <c r="H19" s="20">
        <v>518536874</v>
      </c>
      <c r="I19" s="22">
        <v>527480221</v>
      </c>
      <c r="J19" s="23">
        <v>566549178</v>
      </c>
      <c r="K19" s="19">
        <v>582969128</v>
      </c>
      <c r="L19" s="20">
        <v>596300428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72886</v>
      </c>
      <c r="D22" s="19">
        <v>58739</v>
      </c>
      <c r="E22" s="20">
        <v>53825</v>
      </c>
      <c r="F22" s="21">
        <v>1550000</v>
      </c>
      <c r="G22" s="19">
        <v>1700000</v>
      </c>
      <c r="H22" s="20">
        <v>126086</v>
      </c>
      <c r="I22" s="22">
        <v>205779</v>
      </c>
      <c r="J22" s="23">
        <v>3500000</v>
      </c>
      <c r="K22" s="19">
        <v>1300000</v>
      </c>
      <c r="L22" s="20">
        <v>1410000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504023045</v>
      </c>
      <c r="D24" s="38">
        <f aca="true" t="shared" si="1" ref="D24:L24">SUM(D15:D23)</f>
        <v>515046587</v>
      </c>
      <c r="E24" s="39">
        <f t="shared" si="1"/>
        <v>533088611</v>
      </c>
      <c r="F24" s="40">
        <f t="shared" si="1"/>
        <v>550188679</v>
      </c>
      <c r="G24" s="38">
        <f t="shared" si="1"/>
        <v>550338679</v>
      </c>
      <c r="H24" s="39">
        <f t="shared" si="1"/>
        <v>520723859</v>
      </c>
      <c r="I24" s="41">
        <f t="shared" si="1"/>
        <v>529746899</v>
      </c>
      <c r="J24" s="42">
        <f t="shared" si="1"/>
        <v>572110077</v>
      </c>
      <c r="K24" s="38">
        <f t="shared" si="1"/>
        <v>586330027</v>
      </c>
      <c r="L24" s="39">
        <f t="shared" si="1"/>
        <v>599771327</v>
      </c>
    </row>
    <row r="25" spans="1:12" ht="13.5">
      <c r="A25" s="29" t="s">
        <v>39</v>
      </c>
      <c r="B25" s="30"/>
      <c r="C25" s="31">
        <f>+C12+C24</f>
        <v>561432250</v>
      </c>
      <c r="D25" s="31">
        <f aca="true" t="shared" si="2" ref="D25:L25">+D12+D24</f>
        <v>584311551</v>
      </c>
      <c r="E25" s="32">
        <f t="shared" si="2"/>
        <v>568185543</v>
      </c>
      <c r="F25" s="33">
        <f t="shared" si="2"/>
        <v>632591618</v>
      </c>
      <c r="G25" s="31">
        <f t="shared" si="2"/>
        <v>629071997</v>
      </c>
      <c r="H25" s="32">
        <f t="shared" si="2"/>
        <v>568938083</v>
      </c>
      <c r="I25" s="34">
        <f t="shared" si="2"/>
        <v>567937418</v>
      </c>
      <c r="J25" s="35">
        <f t="shared" si="2"/>
        <v>723888732</v>
      </c>
      <c r="K25" s="31">
        <f t="shared" si="2"/>
        <v>760236937</v>
      </c>
      <c r="L25" s="32">
        <f t="shared" si="2"/>
        <v>799995815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933312</v>
      </c>
      <c r="D30" s="19">
        <v>910816</v>
      </c>
      <c r="E30" s="20">
        <v>1240883</v>
      </c>
      <c r="F30" s="21">
        <v>800000</v>
      </c>
      <c r="G30" s="19">
        <v>800000</v>
      </c>
      <c r="H30" s="20"/>
      <c r="I30" s="22">
        <v>1048223</v>
      </c>
      <c r="J30" s="23"/>
      <c r="K30" s="19"/>
      <c r="L30" s="20"/>
    </row>
    <row r="31" spans="1:12" ht="13.5">
      <c r="A31" s="24" t="s">
        <v>45</v>
      </c>
      <c r="B31" s="18"/>
      <c r="C31" s="19">
        <v>697140</v>
      </c>
      <c r="D31" s="19">
        <v>741885</v>
      </c>
      <c r="E31" s="20">
        <v>774489</v>
      </c>
      <c r="F31" s="21">
        <v>906000</v>
      </c>
      <c r="G31" s="19">
        <v>906000</v>
      </c>
      <c r="H31" s="20">
        <v>813266</v>
      </c>
      <c r="I31" s="22">
        <v>813266</v>
      </c>
      <c r="J31" s="23">
        <v>911000</v>
      </c>
      <c r="K31" s="19">
        <v>916000</v>
      </c>
      <c r="L31" s="20">
        <v>926000</v>
      </c>
    </row>
    <row r="32" spans="1:12" ht="13.5">
      <c r="A32" s="24" t="s">
        <v>46</v>
      </c>
      <c r="B32" s="18" t="s">
        <v>44</v>
      </c>
      <c r="C32" s="19">
        <v>30656752</v>
      </c>
      <c r="D32" s="19">
        <v>33734899</v>
      </c>
      <c r="E32" s="20">
        <v>40306067</v>
      </c>
      <c r="F32" s="21">
        <v>24500000</v>
      </c>
      <c r="G32" s="19">
        <v>20830379</v>
      </c>
      <c r="H32" s="20">
        <v>40859849</v>
      </c>
      <c r="I32" s="22">
        <v>40289263</v>
      </c>
      <c r="J32" s="23">
        <v>2850000</v>
      </c>
      <c r="K32" s="19">
        <v>3049500</v>
      </c>
      <c r="L32" s="20">
        <v>3262965</v>
      </c>
    </row>
    <row r="33" spans="1:12" ht="13.5">
      <c r="A33" s="24" t="s">
        <v>47</v>
      </c>
      <c r="B33" s="18"/>
      <c r="C33" s="19">
        <v>925105</v>
      </c>
      <c r="D33" s="19">
        <v>941006</v>
      </c>
      <c r="E33" s="20"/>
      <c r="F33" s="21">
        <v>961006</v>
      </c>
      <c r="G33" s="19">
        <v>961006</v>
      </c>
      <c r="H33" s="20"/>
      <c r="I33" s="22">
        <v>1004441</v>
      </c>
      <c r="J33" s="23">
        <v>961006</v>
      </c>
      <c r="K33" s="19">
        <v>961006</v>
      </c>
      <c r="L33" s="20">
        <v>961006</v>
      </c>
    </row>
    <row r="34" spans="1:12" ht="13.5">
      <c r="A34" s="29" t="s">
        <v>48</v>
      </c>
      <c r="B34" s="30"/>
      <c r="C34" s="31">
        <f>SUM(C29:C33)</f>
        <v>33212309</v>
      </c>
      <c r="D34" s="31">
        <f aca="true" t="shared" si="3" ref="D34:L34">SUM(D29:D33)</f>
        <v>36328606</v>
      </c>
      <c r="E34" s="32">
        <f t="shared" si="3"/>
        <v>42321439</v>
      </c>
      <c r="F34" s="33">
        <f t="shared" si="3"/>
        <v>27167006</v>
      </c>
      <c r="G34" s="31">
        <f t="shared" si="3"/>
        <v>23497385</v>
      </c>
      <c r="H34" s="32">
        <f t="shared" si="3"/>
        <v>41673115</v>
      </c>
      <c r="I34" s="34">
        <f t="shared" si="3"/>
        <v>43155193</v>
      </c>
      <c r="J34" s="35">
        <f t="shared" si="3"/>
        <v>4722006</v>
      </c>
      <c r="K34" s="31">
        <f t="shared" si="3"/>
        <v>4926506</v>
      </c>
      <c r="L34" s="32">
        <f t="shared" si="3"/>
        <v>5149971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3300120</v>
      </c>
      <c r="D37" s="19">
        <v>2279397</v>
      </c>
      <c r="E37" s="20">
        <v>1256312</v>
      </c>
      <c r="F37" s="21">
        <v>979000</v>
      </c>
      <c r="G37" s="19">
        <v>979000</v>
      </c>
      <c r="H37" s="20">
        <v>3359039</v>
      </c>
      <c r="I37" s="22">
        <v>2367031</v>
      </c>
      <c r="J37" s="23">
        <v>979254</v>
      </c>
      <c r="K37" s="19">
        <v>76519</v>
      </c>
      <c r="L37" s="20"/>
    </row>
    <row r="38" spans="1:12" ht="13.5">
      <c r="A38" s="24" t="s">
        <v>47</v>
      </c>
      <c r="B38" s="18"/>
      <c r="C38" s="19">
        <v>22908911</v>
      </c>
      <c r="D38" s="19">
        <v>23908635</v>
      </c>
      <c r="E38" s="20">
        <v>16576514</v>
      </c>
      <c r="F38" s="21">
        <v>24908255</v>
      </c>
      <c r="G38" s="19">
        <v>24908255</v>
      </c>
      <c r="H38" s="20">
        <v>17311313</v>
      </c>
      <c r="I38" s="22">
        <v>16741689</v>
      </c>
      <c r="J38" s="23">
        <v>24908255</v>
      </c>
      <c r="K38" s="19">
        <v>24908255</v>
      </c>
      <c r="L38" s="20">
        <v>24908255</v>
      </c>
    </row>
    <row r="39" spans="1:12" ht="13.5">
      <c r="A39" s="29" t="s">
        <v>50</v>
      </c>
      <c r="B39" s="37"/>
      <c r="C39" s="31">
        <f>SUM(C37:C38)</f>
        <v>26209031</v>
      </c>
      <c r="D39" s="38">
        <f aca="true" t="shared" si="4" ref="D39:L39">SUM(D37:D38)</f>
        <v>26188032</v>
      </c>
      <c r="E39" s="39">
        <f t="shared" si="4"/>
        <v>17832826</v>
      </c>
      <c r="F39" s="40">
        <f t="shared" si="4"/>
        <v>25887255</v>
      </c>
      <c r="G39" s="38">
        <f t="shared" si="4"/>
        <v>25887255</v>
      </c>
      <c r="H39" s="39">
        <f t="shared" si="4"/>
        <v>20670352</v>
      </c>
      <c r="I39" s="40">
        <f t="shared" si="4"/>
        <v>19108720</v>
      </c>
      <c r="J39" s="42">
        <f t="shared" si="4"/>
        <v>25887509</v>
      </c>
      <c r="K39" s="38">
        <f t="shared" si="4"/>
        <v>24984774</v>
      </c>
      <c r="L39" s="39">
        <f t="shared" si="4"/>
        <v>24908255</v>
      </c>
    </row>
    <row r="40" spans="1:12" ht="13.5">
      <c r="A40" s="29" t="s">
        <v>51</v>
      </c>
      <c r="B40" s="30"/>
      <c r="C40" s="31">
        <f>+C34+C39</f>
        <v>59421340</v>
      </c>
      <c r="D40" s="31">
        <f aca="true" t="shared" si="5" ref="D40:L40">+D34+D39</f>
        <v>62516638</v>
      </c>
      <c r="E40" s="32">
        <f t="shared" si="5"/>
        <v>60154265</v>
      </c>
      <c r="F40" s="33">
        <f t="shared" si="5"/>
        <v>53054261</v>
      </c>
      <c r="G40" s="31">
        <f t="shared" si="5"/>
        <v>49384640</v>
      </c>
      <c r="H40" s="32">
        <f t="shared" si="5"/>
        <v>62343467</v>
      </c>
      <c r="I40" s="34">
        <f t="shared" si="5"/>
        <v>62263913</v>
      </c>
      <c r="J40" s="35">
        <f t="shared" si="5"/>
        <v>30609515</v>
      </c>
      <c r="K40" s="31">
        <f t="shared" si="5"/>
        <v>29911280</v>
      </c>
      <c r="L40" s="32">
        <f t="shared" si="5"/>
        <v>30058226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502010910</v>
      </c>
      <c r="D42" s="46">
        <f aca="true" t="shared" si="6" ref="D42:L42">+D25-D40</f>
        <v>521794913</v>
      </c>
      <c r="E42" s="47">
        <f t="shared" si="6"/>
        <v>508031278</v>
      </c>
      <c r="F42" s="48">
        <f t="shared" si="6"/>
        <v>579537357</v>
      </c>
      <c r="G42" s="46">
        <f t="shared" si="6"/>
        <v>579687357</v>
      </c>
      <c r="H42" s="47">
        <f t="shared" si="6"/>
        <v>506594616</v>
      </c>
      <c r="I42" s="49">
        <f t="shared" si="6"/>
        <v>505673505</v>
      </c>
      <c r="J42" s="50">
        <f t="shared" si="6"/>
        <v>693279217</v>
      </c>
      <c r="K42" s="46">
        <f t="shared" si="6"/>
        <v>730325657</v>
      </c>
      <c r="L42" s="47">
        <f t="shared" si="6"/>
        <v>769937589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502010910</v>
      </c>
      <c r="D45" s="19">
        <v>521794913</v>
      </c>
      <c r="E45" s="20">
        <v>508031278</v>
      </c>
      <c r="F45" s="21">
        <v>579537357</v>
      </c>
      <c r="G45" s="19">
        <v>579687357</v>
      </c>
      <c r="H45" s="20">
        <v>506594616</v>
      </c>
      <c r="I45" s="22">
        <v>505673505</v>
      </c>
      <c r="J45" s="23">
        <v>693279217</v>
      </c>
      <c r="K45" s="19">
        <v>730325657</v>
      </c>
      <c r="L45" s="20">
        <v>769937589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502010910</v>
      </c>
      <c r="D48" s="53">
        <f aca="true" t="shared" si="7" ref="D48:L48">SUM(D45:D47)</f>
        <v>521794913</v>
      </c>
      <c r="E48" s="54">
        <f t="shared" si="7"/>
        <v>508031278</v>
      </c>
      <c r="F48" s="55">
        <f t="shared" si="7"/>
        <v>579537357</v>
      </c>
      <c r="G48" s="53">
        <f t="shared" si="7"/>
        <v>579687357</v>
      </c>
      <c r="H48" s="54">
        <f t="shared" si="7"/>
        <v>506594616</v>
      </c>
      <c r="I48" s="56">
        <f t="shared" si="7"/>
        <v>505673505</v>
      </c>
      <c r="J48" s="57">
        <f t="shared" si="7"/>
        <v>693279217</v>
      </c>
      <c r="K48" s="53">
        <f t="shared" si="7"/>
        <v>730325657</v>
      </c>
      <c r="L48" s="54">
        <f t="shared" si="7"/>
        <v>769937589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12210203</v>
      </c>
      <c r="D6" s="19">
        <v>12281744</v>
      </c>
      <c r="E6" s="20">
        <v>14844627</v>
      </c>
      <c r="F6" s="21">
        <v>968427</v>
      </c>
      <c r="G6" s="19">
        <v>372638</v>
      </c>
      <c r="H6" s="20">
        <v>87850</v>
      </c>
      <c r="I6" s="22">
        <v>10702493</v>
      </c>
      <c r="J6" s="23">
        <v>357732</v>
      </c>
      <c r="K6" s="19">
        <v>350577</v>
      </c>
      <c r="L6" s="20">
        <v>343566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10074795</v>
      </c>
      <c r="G7" s="19">
        <v>10074795</v>
      </c>
      <c r="H7" s="20">
        <v>15522829</v>
      </c>
      <c r="I7" s="22"/>
      <c r="J7" s="23">
        <v>9783504</v>
      </c>
      <c r="K7" s="19">
        <v>9092502</v>
      </c>
      <c r="L7" s="20">
        <v>8637877</v>
      </c>
    </row>
    <row r="8" spans="1:12" ht="13.5">
      <c r="A8" s="24" t="s">
        <v>21</v>
      </c>
      <c r="B8" s="18" t="s">
        <v>20</v>
      </c>
      <c r="C8" s="19">
        <v>30486421</v>
      </c>
      <c r="D8" s="19">
        <v>31918169</v>
      </c>
      <c r="E8" s="20">
        <v>60532231</v>
      </c>
      <c r="F8" s="21">
        <v>22823967</v>
      </c>
      <c r="G8" s="19">
        <v>22823967</v>
      </c>
      <c r="H8" s="20">
        <v>78435871</v>
      </c>
      <c r="I8" s="22">
        <v>62889996</v>
      </c>
      <c r="J8" s="23">
        <v>23508686</v>
      </c>
      <c r="K8" s="19">
        <v>24213947</v>
      </c>
      <c r="L8" s="20">
        <v>24940365</v>
      </c>
    </row>
    <row r="9" spans="1:12" ht="13.5">
      <c r="A9" s="24" t="s">
        <v>22</v>
      </c>
      <c r="B9" s="18"/>
      <c r="C9" s="19">
        <v>16090368</v>
      </c>
      <c r="D9" s="19">
        <v>19797403</v>
      </c>
      <c r="E9" s="20"/>
      <c r="F9" s="21">
        <v>11276818</v>
      </c>
      <c r="G9" s="19">
        <v>11276818</v>
      </c>
      <c r="H9" s="20">
        <v>-2959322</v>
      </c>
      <c r="I9" s="22"/>
      <c r="J9" s="23">
        <v>11615122</v>
      </c>
      <c r="K9" s="19">
        <v>11963576</v>
      </c>
      <c r="L9" s="20">
        <v>12322483</v>
      </c>
    </row>
    <row r="10" spans="1:12" ht="13.5">
      <c r="A10" s="24" t="s">
        <v>23</v>
      </c>
      <c r="B10" s="18"/>
      <c r="C10" s="19">
        <v>752</v>
      </c>
      <c r="D10" s="19">
        <v>10883</v>
      </c>
      <c r="E10" s="20">
        <v>1714</v>
      </c>
      <c r="F10" s="25"/>
      <c r="G10" s="26"/>
      <c r="H10" s="27"/>
      <c r="I10" s="22">
        <v>4542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63059361</v>
      </c>
      <c r="D11" s="19">
        <v>62962514</v>
      </c>
      <c r="E11" s="20">
        <v>377327</v>
      </c>
      <c r="F11" s="21">
        <v>65555774</v>
      </c>
      <c r="G11" s="19">
        <v>65555774</v>
      </c>
      <c r="H11" s="20">
        <v>62884049</v>
      </c>
      <c r="I11" s="22">
        <v>451789</v>
      </c>
      <c r="J11" s="23">
        <v>66211332</v>
      </c>
      <c r="K11" s="19">
        <v>66873445</v>
      </c>
      <c r="L11" s="20">
        <v>64867242</v>
      </c>
    </row>
    <row r="12" spans="1:12" ht="13.5">
      <c r="A12" s="29" t="s">
        <v>26</v>
      </c>
      <c r="B12" s="30"/>
      <c r="C12" s="31">
        <f>SUM(C6:C11)</f>
        <v>121847105</v>
      </c>
      <c r="D12" s="31">
        <f aca="true" t="shared" si="0" ref="D12:L12">SUM(D6:D11)</f>
        <v>126970713</v>
      </c>
      <c r="E12" s="32">
        <f t="shared" si="0"/>
        <v>75755899</v>
      </c>
      <c r="F12" s="33">
        <f t="shared" si="0"/>
        <v>110699781</v>
      </c>
      <c r="G12" s="31">
        <f t="shared" si="0"/>
        <v>110103992</v>
      </c>
      <c r="H12" s="32">
        <f t="shared" si="0"/>
        <v>153971277</v>
      </c>
      <c r="I12" s="34">
        <f t="shared" si="0"/>
        <v>74048820</v>
      </c>
      <c r="J12" s="35">
        <f t="shared" si="0"/>
        <v>111476376</v>
      </c>
      <c r="K12" s="31">
        <f t="shared" si="0"/>
        <v>112494047</v>
      </c>
      <c r="L12" s="32">
        <f t="shared" si="0"/>
        <v>111111533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1164</v>
      </c>
      <c r="D15" s="19">
        <v>1264</v>
      </c>
      <c r="E15" s="20">
        <v>1369</v>
      </c>
      <c r="F15" s="21"/>
      <c r="G15" s="19"/>
      <c r="H15" s="20"/>
      <c r="I15" s="22">
        <v>1489</v>
      </c>
      <c r="J15" s="23"/>
      <c r="K15" s="19"/>
      <c r="L15" s="20"/>
    </row>
    <row r="16" spans="1:12" ht="13.5">
      <c r="A16" s="24" t="s">
        <v>29</v>
      </c>
      <c r="B16" s="18"/>
      <c r="C16" s="19">
        <v>21088</v>
      </c>
      <c r="D16" s="19"/>
      <c r="E16" s="20">
        <v>26120</v>
      </c>
      <c r="F16" s="25">
        <v>28639</v>
      </c>
      <c r="G16" s="26">
        <v>28639</v>
      </c>
      <c r="H16" s="27">
        <v>26120</v>
      </c>
      <c r="I16" s="22">
        <v>25329</v>
      </c>
      <c r="J16" s="28">
        <v>28782</v>
      </c>
      <c r="K16" s="26">
        <v>28926</v>
      </c>
      <c r="L16" s="27">
        <v>29071</v>
      </c>
    </row>
    <row r="17" spans="1:12" ht="13.5">
      <c r="A17" s="24" t="s">
        <v>30</v>
      </c>
      <c r="B17" s="18"/>
      <c r="C17" s="19">
        <v>5004000</v>
      </c>
      <c r="D17" s="19">
        <v>5004000</v>
      </c>
      <c r="E17" s="20">
        <v>77862509</v>
      </c>
      <c r="F17" s="21">
        <v>5004000</v>
      </c>
      <c r="G17" s="19">
        <v>5003400</v>
      </c>
      <c r="H17" s="20">
        <v>5003400</v>
      </c>
      <c r="I17" s="22">
        <v>78577109</v>
      </c>
      <c r="J17" s="23">
        <v>5018200</v>
      </c>
      <c r="K17" s="19">
        <v>5018200</v>
      </c>
      <c r="L17" s="20">
        <v>5018200</v>
      </c>
    </row>
    <row r="18" spans="1:12" ht="13.5">
      <c r="A18" s="24" t="s">
        <v>31</v>
      </c>
      <c r="B18" s="18"/>
      <c r="C18" s="19"/>
      <c r="D18" s="19">
        <v>25639</v>
      </c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926584380</v>
      </c>
      <c r="D19" s="19">
        <v>878397218</v>
      </c>
      <c r="E19" s="20">
        <v>828523389</v>
      </c>
      <c r="F19" s="21">
        <v>932113624</v>
      </c>
      <c r="G19" s="19">
        <v>929713624</v>
      </c>
      <c r="H19" s="20">
        <v>835738184</v>
      </c>
      <c r="I19" s="22">
        <v>788592851</v>
      </c>
      <c r="J19" s="23">
        <v>947605033</v>
      </c>
      <c r="K19" s="19">
        <v>957181083</v>
      </c>
      <c r="L19" s="20">
        <v>966852894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383791</v>
      </c>
      <c r="D22" s="19">
        <v>235393</v>
      </c>
      <c r="E22" s="20">
        <v>82117</v>
      </c>
      <c r="F22" s="21">
        <v>457575</v>
      </c>
      <c r="G22" s="19">
        <v>457575</v>
      </c>
      <c r="H22" s="20">
        <v>82117</v>
      </c>
      <c r="I22" s="22">
        <v>61377</v>
      </c>
      <c r="J22" s="23">
        <v>382117</v>
      </c>
      <c r="K22" s="19">
        <v>385938</v>
      </c>
      <c r="L22" s="20">
        <v>389797</v>
      </c>
    </row>
    <row r="23" spans="1:12" ht="13.5">
      <c r="A23" s="24" t="s">
        <v>37</v>
      </c>
      <c r="B23" s="18"/>
      <c r="C23" s="19">
        <v>5144</v>
      </c>
      <c r="D23" s="19">
        <v>13729</v>
      </c>
      <c r="E23" s="20">
        <v>12015</v>
      </c>
      <c r="F23" s="25">
        <v>82689</v>
      </c>
      <c r="G23" s="26">
        <v>82689</v>
      </c>
      <c r="H23" s="27">
        <v>80531</v>
      </c>
      <c r="I23" s="21">
        <v>7473</v>
      </c>
      <c r="J23" s="28">
        <v>56120</v>
      </c>
      <c r="K23" s="26">
        <v>58926</v>
      </c>
      <c r="L23" s="27">
        <v>60105</v>
      </c>
    </row>
    <row r="24" spans="1:12" ht="13.5">
      <c r="A24" s="29" t="s">
        <v>38</v>
      </c>
      <c r="B24" s="37"/>
      <c r="C24" s="31">
        <f>SUM(C15:C23)</f>
        <v>931999567</v>
      </c>
      <c r="D24" s="38">
        <f aca="true" t="shared" si="1" ref="D24:L24">SUM(D15:D23)</f>
        <v>883677243</v>
      </c>
      <c r="E24" s="39">
        <f t="shared" si="1"/>
        <v>906507519</v>
      </c>
      <c r="F24" s="40">
        <f t="shared" si="1"/>
        <v>937686527</v>
      </c>
      <c r="G24" s="38">
        <f t="shared" si="1"/>
        <v>935285927</v>
      </c>
      <c r="H24" s="39">
        <f t="shared" si="1"/>
        <v>840930352</v>
      </c>
      <c r="I24" s="41">
        <f t="shared" si="1"/>
        <v>867265628</v>
      </c>
      <c r="J24" s="42">
        <f t="shared" si="1"/>
        <v>953090252</v>
      </c>
      <c r="K24" s="38">
        <f t="shared" si="1"/>
        <v>962673073</v>
      </c>
      <c r="L24" s="39">
        <f t="shared" si="1"/>
        <v>972350067</v>
      </c>
    </row>
    <row r="25" spans="1:12" ht="13.5">
      <c r="A25" s="29" t="s">
        <v>39</v>
      </c>
      <c r="B25" s="30"/>
      <c r="C25" s="31">
        <f>+C12+C24</f>
        <v>1053846672</v>
      </c>
      <c r="D25" s="31">
        <f aca="true" t="shared" si="2" ref="D25:L25">+D12+D24</f>
        <v>1010647956</v>
      </c>
      <c r="E25" s="32">
        <f t="shared" si="2"/>
        <v>982263418</v>
      </c>
      <c r="F25" s="33">
        <f t="shared" si="2"/>
        <v>1048386308</v>
      </c>
      <c r="G25" s="31">
        <f t="shared" si="2"/>
        <v>1045389919</v>
      </c>
      <c r="H25" s="32">
        <f t="shared" si="2"/>
        <v>994901629</v>
      </c>
      <c r="I25" s="34">
        <f t="shared" si="2"/>
        <v>941314448</v>
      </c>
      <c r="J25" s="35">
        <f t="shared" si="2"/>
        <v>1064566628</v>
      </c>
      <c r="K25" s="31">
        <f t="shared" si="2"/>
        <v>1075167120</v>
      </c>
      <c r="L25" s="32">
        <f t="shared" si="2"/>
        <v>1083461600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11977403</v>
      </c>
      <c r="D29" s="19">
        <v>13588146</v>
      </c>
      <c r="E29" s="20">
        <v>7320915</v>
      </c>
      <c r="F29" s="21">
        <v>9337571</v>
      </c>
      <c r="G29" s="19">
        <v>9337571</v>
      </c>
      <c r="H29" s="20">
        <v>13044994</v>
      </c>
      <c r="I29" s="22">
        <v>7254599</v>
      </c>
      <c r="J29" s="23">
        <v>8968790</v>
      </c>
      <c r="K29" s="19">
        <v>9480039</v>
      </c>
      <c r="L29" s="20">
        <v>10765709</v>
      </c>
    </row>
    <row r="30" spans="1:12" ht="13.5">
      <c r="A30" s="24" t="s">
        <v>43</v>
      </c>
      <c r="B30" s="18" t="s">
        <v>44</v>
      </c>
      <c r="C30" s="19">
        <v>2757975</v>
      </c>
      <c r="D30" s="19">
        <v>2478337</v>
      </c>
      <c r="E30" s="20">
        <v>1065281</v>
      </c>
      <c r="F30" s="21">
        <v>687608</v>
      </c>
      <c r="G30" s="19">
        <v>687608</v>
      </c>
      <c r="H30" s="20">
        <v>505965</v>
      </c>
      <c r="I30" s="22">
        <v>3433193</v>
      </c>
      <c r="J30" s="23"/>
      <c r="K30" s="19"/>
      <c r="L30" s="20"/>
    </row>
    <row r="31" spans="1:12" ht="13.5">
      <c r="A31" s="24" t="s">
        <v>45</v>
      </c>
      <c r="B31" s="18"/>
      <c r="C31" s="19">
        <v>1948529</v>
      </c>
      <c r="D31" s="19">
        <v>2111697</v>
      </c>
      <c r="E31" s="20">
        <v>2192648</v>
      </c>
      <c r="F31" s="21">
        <v>2289134</v>
      </c>
      <c r="G31" s="19">
        <v>2289134</v>
      </c>
      <c r="H31" s="20">
        <v>2261870</v>
      </c>
      <c r="I31" s="22">
        <v>2269439</v>
      </c>
      <c r="J31" s="23">
        <v>2431420</v>
      </c>
      <c r="K31" s="19">
        <v>2592048</v>
      </c>
      <c r="L31" s="20">
        <v>2753889</v>
      </c>
    </row>
    <row r="32" spans="1:12" ht="13.5">
      <c r="A32" s="24" t="s">
        <v>46</v>
      </c>
      <c r="B32" s="18" t="s">
        <v>44</v>
      </c>
      <c r="C32" s="19">
        <v>24204867</v>
      </c>
      <c r="D32" s="19">
        <v>26723318</v>
      </c>
      <c r="E32" s="20">
        <v>49018169</v>
      </c>
      <c r="F32" s="21">
        <v>16352308</v>
      </c>
      <c r="G32" s="19">
        <v>18752308</v>
      </c>
      <c r="H32" s="20">
        <v>51502448</v>
      </c>
      <c r="I32" s="22">
        <v>55309362</v>
      </c>
      <c r="J32" s="23">
        <v>19127354</v>
      </c>
      <c r="K32" s="19">
        <v>19509901</v>
      </c>
      <c r="L32" s="20">
        <v>19900099</v>
      </c>
    </row>
    <row r="33" spans="1:12" ht="13.5">
      <c r="A33" s="24" t="s">
        <v>47</v>
      </c>
      <c r="B33" s="18"/>
      <c r="C33" s="19">
        <v>1413504</v>
      </c>
      <c r="D33" s="19">
        <v>1346184</v>
      </c>
      <c r="E33" s="20">
        <v>1469186</v>
      </c>
      <c r="F33" s="21">
        <v>2971980</v>
      </c>
      <c r="G33" s="19">
        <v>2971980</v>
      </c>
      <c r="H33" s="20">
        <v>54610405</v>
      </c>
      <c r="I33" s="22">
        <v>1510647</v>
      </c>
      <c r="J33" s="23">
        <v>3631420</v>
      </c>
      <c r="K33" s="19">
        <v>3592048</v>
      </c>
      <c r="L33" s="20">
        <v>3553889</v>
      </c>
    </row>
    <row r="34" spans="1:12" ht="13.5">
      <c r="A34" s="29" t="s">
        <v>48</v>
      </c>
      <c r="B34" s="30"/>
      <c r="C34" s="31">
        <f>SUM(C29:C33)</f>
        <v>42302278</v>
      </c>
      <c r="D34" s="31">
        <f aca="true" t="shared" si="3" ref="D34:L34">SUM(D29:D33)</f>
        <v>46247682</v>
      </c>
      <c r="E34" s="32">
        <f t="shared" si="3"/>
        <v>61066199</v>
      </c>
      <c r="F34" s="33">
        <f t="shared" si="3"/>
        <v>31638601</v>
      </c>
      <c r="G34" s="31">
        <f t="shared" si="3"/>
        <v>34038601</v>
      </c>
      <c r="H34" s="32">
        <f t="shared" si="3"/>
        <v>121925682</v>
      </c>
      <c r="I34" s="34">
        <f t="shared" si="3"/>
        <v>69777240</v>
      </c>
      <c r="J34" s="35">
        <f t="shared" si="3"/>
        <v>34158984</v>
      </c>
      <c r="K34" s="31">
        <f t="shared" si="3"/>
        <v>35174036</v>
      </c>
      <c r="L34" s="32">
        <f t="shared" si="3"/>
        <v>36973586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3230928</v>
      </c>
      <c r="D37" s="19">
        <v>733677</v>
      </c>
      <c r="E37" s="20">
        <v>40096253</v>
      </c>
      <c r="F37" s="21"/>
      <c r="G37" s="19"/>
      <c r="H37" s="20"/>
      <c r="I37" s="22">
        <v>40900113</v>
      </c>
      <c r="J37" s="23"/>
      <c r="K37" s="19"/>
      <c r="L37" s="20"/>
    </row>
    <row r="38" spans="1:12" ht="13.5">
      <c r="A38" s="24" t="s">
        <v>47</v>
      </c>
      <c r="B38" s="18"/>
      <c r="C38" s="19">
        <v>49680077</v>
      </c>
      <c r="D38" s="19">
        <v>43423844</v>
      </c>
      <c r="E38" s="20">
        <v>7030107</v>
      </c>
      <c r="F38" s="21">
        <v>36070825</v>
      </c>
      <c r="G38" s="19">
        <v>36070825</v>
      </c>
      <c r="H38" s="20">
        <v>1468277</v>
      </c>
      <c r="I38" s="22">
        <v>8012647</v>
      </c>
      <c r="J38" s="23">
        <v>36792241</v>
      </c>
      <c r="K38" s="19">
        <v>37528086</v>
      </c>
      <c r="L38" s="20">
        <v>38278648</v>
      </c>
    </row>
    <row r="39" spans="1:12" ht="13.5">
      <c r="A39" s="29" t="s">
        <v>50</v>
      </c>
      <c r="B39" s="37"/>
      <c r="C39" s="31">
        <f>SUM(C37:C38)</f>
        <v>52911005</v>
      </c>
      <c r="D39" s="38">
        <f aca="true" t="shared" si="4" ref="D39:L39">SUM(D37:D38)</f>
        <v>44157521</v>
      </c>
      <c r="E39" s="39">
        <f t="shared" si="4"/>
        <v>47126360</v>
      </c>
      <c r="F39" s="40">
        <f t="shared" si="4"/>
        <v>36070825</v>
      </c>
      <c r="G39" s="38">
        <f t="shared" si="4"/>
        <v>36070825</v>
      </c>
      <c r="H39" s="39">
        <f t="shared" si="4"/>
        <v>1468277</v>
      </c>
      <c r="I39" s="40">
        <f t="shared" si="4"/>
        <v>48912760</v>
      </c>
      <c r="J39" s="42">
        <f t="shared" si="4"/>
        <v>36792241</v>
      </c>
      <c r="K39" s="38">
        <f t="shared" si="4"/>
        <v>37528086</v>
      </c>
      <c r="L39" s="39">
        <f t="shared" si="4"/>
        <v>38278648</v>
      </c>
    </row>
    <row r="40" spans="1:12" ht="13.5">
      <c r="A40" s="29" t="s">
        <v>51</v>
      </c>
      <c r="B40" s="30"/>
      <c r="C40" s="31">
        <f>+C34+C39</f>
        <v>95213283</v>
      </c>
      <c r="D40" s="31">
        <f aca="true" t="shared" si="5" ref="D40:L40">+D34+D39</f>
        <v>90405203</v>
      </c>
      <c r="E40" s="32">
        <f t="shared" si="5"/>
        <v>108192559</v>
      </c>
      <c r="F40" s="33">
        <f t="shared" si="5"/>
        <v>67709426</v>
      </c>
      <c r="G40" s="31">
        <f t="shared" si="5"/>
        <v>70109426</v>
      </c>
      <c r="H40" s="32">
        <f t="shared" si="5"/>
        <v>123393959</v>
      </c>
      <c r="I40" s="34">
        <f t="shared" si="5"/>
        <v>118690000</v>
      </c>
      <c r="J40" s="35">
        <f t="shared" si="5"/>
        <v>70951225</v>
      </c>
      <c r="K40" s="31">
        <f t="shared" si="5"/>
        <v>72702122</v>
      </c>
      <c r="L40" s="32">
        <f t="shared" si="5"/>
        <v>75252234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958633389</v>
      </c>
      <c r="D42" s="46">
        <f aca="true" t="shared" si="6" ref="D42:L42">+D25-D40</f>
        <v>920242753</v>
      </c>
      <c r="E42" s="47">
        <f t="shared" si="6"/>
        <v>874070859</v>
      </c>
      <c r="F42" s="48">
        <f t="shared" si="6"/>
        <v>980676882</v>
      </c>
      <c r="G42" s="46">
        <f t="shared" si="6"/>
        <v>975280493</v>
      </c>
      <c r="H42" s="47">
        <f t="shared" si="6"/>
        <v>871507670</v>
      </c>
      <c r="I42" s="49">
        <f t="shared" si="6"/>
        <v>822624448</v>
      </c>
      <c r="J42" s="50">
        <f t="shared" si="6"/>
        <v>993615403</v>
      </c>
      <c r="K42" s="46">
        <f t="shared" si="6"/>
        <v>1002464998</v>
      </c>
      <c r="L42" s="47">
        <f t="shared" si="6"/>
        <v>1008209366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958633390</v>
      </c>
      <c r="D45" s="19">
        <v>920242753</v>
      </c>
      <c r="E45" s="20">
        <v>874070859</v>
      </c>
      <c r="F45" s="21">
        <v>980676883</v>
      </c>
      <c r="G45" s="19">
        <v>975280493</v>
      </c>
      <c r="H45" s="20">
        <v>869254875</v>
      </c>
      <c r="I45" s="22">
        <v>822624448</v>
      </c>
      <c r="J45" s="23">
        <v>993615403</v>
      </c>
      <c r="K45" s="19">
        <v>1002464999</v>
      </c>
      <c r="L45" s="20">
        <v>1008209366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2252793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958633390</v>
      </c>
      <c r="D48" s="53">
        <f aca="true" t="shared" si="7" ref="D48:L48">SUM(D45:D47)</f>
        <v>920242753</v>
      </c>
      <c r="E48" s="54">
        <f t="shared" si="7"/>
        <v>874070859</v>
      </c>
      <c r="F48" s="55">
        <f t="shared" si="7"/>
        <v>980676883</v>
      </c>
      <c r="G48" s="53">
        <f t="shared" si="7"/>
        <v>975280493</v>
      </c>
      <c r="H48" s="54">
        <f t="shared" si="7"/>
        <v>871507668</v>
      </c>
      <c r="I48" s="56">
        <f t="shared" si="7"/>
        <v>822624448</v>
      </c>
      <c r="J48" s="57">
        <f t="shared" si="7"/>
        <v>993615403</v>
      </c>
      <c r="K48" s="53">
        <f t="shared" si="7"/>
        <v>1002464999</v>
      </c>
      <c r="L48" s="54">
        <f t="shared" si="7"/>
        <v>1008209366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167919</v>
      </c>
      <c r="D6" s="19">
        <v>250869</v>
      </c>
      <c r="E6" s="20">
        <v>649026</v>
      </c>
      <c r="F6" s="21">
        <v>1538120</v>
      </c>
      <c r="G6" s="19">
        <v>1538120</v>
      </c>
      <c r="H6" s="20">
        <v>445153</v>
      </c>
      <c r="I6" s="22">
        <v>475339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22444088</v>
      </c>
      <c r="D7" s="19">
        <v>22125577</v>
      </c>
      <c r="E7" s="20">
        <v>22604624</v>
      </c>
      <c r="F7" s="21">
        <v>25514326</v>
      </c>
      <c r="G7" s="19">
        <v>25514326</v>
      </c>
      <c r="H7" s="20">
        <v>45056053</v>
      </c>
      <c r="I7" s="22">
        <v>37705925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1972072</v>
      </c>
      <c r="D8" s="19">
        <v>2460854</v>
      </c>
      <c r="E8" s="20">
        <v>3235427</v>
      </c>
      <c r="F8" s="21">
        <v>2894188</v>
      </c>
      <c r="G8" s="19">
        <v>2894188</v>
      </c>
      <c r="H8" s="20">
        <v>6309322</v>
      </c>
      <c r="I8" s="22">
        <v>5241179</v>
      </c>
      <c r="J8" s="23"/>
      <c r="K8" s="19"/>
      <c r="L8" s="20"/>
    </row>
    <row r="9" spans="1:12" ht="13.5">
      <c r="A9" s="24" t="s">
        <v>22</v>
      </c>
      <c r="B9" s="18"/>
      <c r="C9" s="19">
        <v>29515</v>
      </c>
      <c r="D9" s="19">
        <v>35132</v>
      </c>
      <c r="E9" s="20">
        <v>40404</v>
      </c>
      <c r="F9" s="21">
        <v>29515</v>
      </c>
      <c r="G9" s="19">
        <v>29515</v>
      </c>
      <c r="H9" s="20">
        <v>40405</v>
      </c>
      <c r="I9" s="22">
        <v>36810</v>
      </c>
      <c r="J9" s="23"/>
      <c r="K9" s="19"/>
      <c r="L9" s="20"/>
    </row>
    <row r="10" spans="1:12" ht="13.5">
      <c r="A10" s="24" t="s">
        <v>23</v>
      </c>
      <c r="B10" s="18"/>
      <c r="C10" s="19">
        <v>9796</v>
      </c>
      <c r="D10" s="19">
        <v>8727</v>
      </c>
      <c r="E10" s="20">
        <v>7585</v>
      </c>
      <c r="F10" s="25">
        <v>8490</v>
      </c>
      <c r="G10" s="26">
        <v>8490</v>
      </c>
      <c r="H10" s="27">
        <v>746</v>
      </c>
      <c r="I10" s="22">
        <v>4586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>
        <v>527835</v>
      </c>
      <c r="F11" s="21"/>
      <c r="G11" s="19"/>
      <c r="H11" s="20">
        <v>527836</v>
      </c>
      <c r="I11" s="22">
        <v>527836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24623390</v>
      </c>
      <c r="D12" s="31">
        <f aca="true" t="shared" si="0" ref="D12:L12">SUM(D6:D11)</f>
        <v>24881159</v>
      </c>
      <c r="E12" s="32">
        <f t="shared" si="0"/>
        <v>27064901</v>
      </c>
      <c r="F12" s="33">
        <f t="shared" si="0"/>
        <v>29984639</v>
      </c>
      <c r="G12" s="31">
        <f t="shared" si="0"/>
        <v>29984639</v>
      </c>
      <c r="H12" s="32">
        <f t="shared" si="0"/>
        <v>52379515</v>
      </c>
      <c r="I12" s="34">
        <f t="shared" si="0"/>
        <v>43991675</v>
      </c>
      <c r="J12" s="35">
        <f t="shared" si="0"/>
        <v>0</v>
      </c>
      <c r="K12" s="31">
        <f t="shared" si="0"/>
        <v>0</v>
      </c>
      <c r="L12" s="32">
        <f t="shared" si="0"/>
        <v>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45039</v>
      </c>
      <c r="D15" s="19">
        <v>39306</v>
      </c>
      <c r="E15" s="20">
        <v>34200</v>
      </c>
      <c r="F15" s="21">
        <v>30816</v>
      </c>
      <c r="G15" s="19">
        <v>30816</v>
      </c>
      <c r="H15" s="20">
        <v>24674</v>
      </c>
      <c r="I15" s="22">
        <v>23284</v>
      </c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10214722</v>
      </c>
      <c r="D17" s="19">
        <v>15482393</v>
      </c>
      <c r="E17" s="20">
        <v>15451029</v>
      </c>
      <c r="F17" s="21">
        <v>15482392</v>
      </c>
      <c r="G17" s="19">
        <v>15482392</v>
      </c>
      <c r="H17" s="20">
        <v>15451029</v>
      </c>
      <c r="I17" s="22">
        <v>15438087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105823354</v>
      </c>
      <c r="D19" s="19">
        <v>106069602</v>
      </c>
      <c r="E19" s="20">
        <v>112090535</v>
      </c>
      <c r="F19" s="21">
        <v>140863240</v>
      </c>
      <c r="G19" s="19">
        <v>140863240</v>
      </c>
      <c r="H19" s="20">
        <v>117844853</v>
      </c>
      <c r="I19" s="22">
        <v>119831065</v>
      </c>
      <c r="J19" s="23"/>
      <c r="K19" s="19"/>
      <c r="L19" s="20"/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>
        <v>151260</v>
      </c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24758</v>
      </c>
      <c r="D22" s="19">
        <v>18371</v>
      </c>
      <c r="E22" s="20">
        <v>15086</v>
      </c>
      <c r="F22" s="21">
        <v>3700</v>
      </c>
      <c r="G22" s="19">
        <v>3700</v>
      </c>
      <c r="H22" s="20">
        <v>15086</v>
      </c>
      <c r="I22" s="22">
        <v>643882</v>
      </c>
      <c r="J22" s="23"/>
      <c r="K22" s="19"/>
      <c r="L22" s="20"/>
    </row>
    <row r="23" spans="1:12" ht="13.5">
      <c r="A23" s="24" t="s">
        <v>37</v>
      </c>
      <c r="B23" s="18"/>
      <c r="C23" s="19">
        <v>1233910</v>
      </c>
      <c r="D23" s="19">
        <v>788745</v>
      </c>
      <c r="E23" s="20">
        <v>2350638</v>
      </c>
      <c r="F23" s="25">
        <v>933487</v>
      </c>
      <c r="G23" s="26">
        <v>933487</v>
      </c>
      <c r="H23" s="27">
        <v>2350638</v>
      </c>
      <c r="I23" s="21">
        <v>2250611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117341783</v>
      </c>
      <c r="D24" s="38">
        <f aca="true" t="shared" si="1" ref="D24:L24">SUM(D15:D23)</f>
        <v>122398417</v>
      </c>
      <c r="E24" s="39">
        <f t="shared" si="1"/>
        <v>129941488</v>
      </c>
      <c r="F24" s="40">
        <f t="shared" si="1"/>
        <v>157313635</v>
      </c>
      <c r="G24" s="38">
        <f t="shared" si="1"/>
        <v>157313635</v>
      </c>
      <c r="H24" s="39">
        <f t="shared" si="1"/>
        <v>135837540</v>
      </c>
      <c r="I24" s="41">
        <f t="shared" si="1"/>
        <v>138186929</v>
      </c>
      <c r="J24" s="42">
        <f t="shared" si="1"/>
        <v>0</v>
      </c>
      <c r="K24" s="38">
        <f t="shared" si="1"/>
        <v>0</v>
      </c>
      <c r="L24" s="39">
        <f t="shared" si="1"/>
        <v>0</v>
      </c>
    </row>
    <row r="25" spans="1:12" ht="13.5">
      <c r="A25" s="29" t="s">
        <v>39</v>
      </c>
      <c r="B25" s="30"/>
      <c r="C25" s="31">
        <f>+C12+C24</f>
        <v>141965173</v>
      </c>
      <c r="D25" s="31">
        <f aca="true" t="shared" si="2" ref="D25:L25">+D12+D24</f>
        <v>147279576</v>
      </c>
      <c r="E25" s="32">
        <f t="shared" si="2"/>
        <v>157006389</v>
      </c>
      <c r="F25" s="33">
        <f t="shared" si="2"/>
        <v>187298274</v>
      </c>
      <c r="G25" s="31">
        <f t="shared" si="2"/>
        <v>187298274</v>
      </c>
      <c r="H25" s="32">
        <f t="shared" si="2"/>
        <v>188217055</v>
      </c>
      <c r="I25" s="34">
        <f t="shared" si="2"/>
        <v>182178604</v>
      </c>
      <c r="J25" s="35">
        <f t="shared" si="2"/>
        <v>0</v>
      </c>
      <c r="K25" s="31">
        <f t="shared" si="2"/>
        <v>0</v>
      </c>
      <c r="L25" s="32">
        <f t="shared" si="2"/>
        <v>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292769</v>
      </c>
      <c r="D31" s="19">
        <v>308159</v>
      </c>
      <c r="E31" s="20">
        <v>320339</v>
      </c>
      <c r="F31" s="21">
        <v>380388</v>
      </c>
      <c r="G31" s="19">
        <v>380388</v>
      </c>
      <c r="H31" s="20">
        <v>321089</v>
      </c>
      <c r="I31" s="22">
        <v>324139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3152582</v>
      </c>
      <c r="D32" s="19">
        <v>2833650</v>
      </c>
      <c r="E32" s="20">
        <v>2034759</v>
      </c>
      <c r="F32" s="21">
        <v>7221964</v>
      </c>
      <c r="G32" s="19">
        <v>7221964</v>
      </c>
      <c r="H32" s="20">
        <v>20021804</v>
      </c>
      <c r="I32" s="22">
        <v>16736862</v>
      </c>
      <c r="J32" s="23"/>
      <c r="K32" s="19"/>
      <c r="L32" s="20"/>
    </row>
    <row r="33" spans="1:12" ht="13.5">
      <c r="A33" s="24" t="s">
        <v>47</v>
      </c>
      <c r="B33" s="18"/>
      <c r="C33" s="19">
        <v>1659145</v>
      </c>
      <c r="D33" s="19">
        <v>1919560</v>
      </c>
      <c r="E33" s="20">
        <v>2116675</v>
      </c>
      <c r="F33" s="21">
        <v>1659144</v>
      </c>
      <c r="G33" s="19">
        <v>1659144</v>
      </c>
      <c r="H33" s="20">
        <v>4262904</v>
      </c>
      <c r="I33" s="22">
        <v>1869676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5104496</v>
      </c>
      <c r="D34" s="31">
        <f aca="true" t="shared" si="3" ref="D34:L34">SUM(D29:D33)</f>
        <v>5061369</v>
      </c>
      <c r="E34" s="32">
        <f t="shared" si="3"/>
        <v>4471773</v>
      </c>
      <c r="F34" s="33">
        <f t="shared" si="3"/>
        <v>9261496</v>
      </c>
      <c r="G34" s="31">
        <f t="shared" si="3"/>
        <v>9261496</v>
      </c>
      <c r="H34" s="32">
        <f t="shared" si="3"/>
        <v>24605797</v>
      </c>
      <c r="I34" s="34">
        <f t="shared" si="3"/>
        <v>18930677</v>
      </c>
      <c r="J34" s="35">
        <f t="shared" si="3"/>
        <v>0</v>
      </c>
      <c r="K34" s="31">
        <f t="shared" si="3"/>
        <v>0</v>
      </c>
      <c r="L34" s="32">
        <f t="shared" si="3"/>
        <v>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11811034</v>
      </c>
      <c r="D38" s="19">
        <v>10722558</v>
      </c>
      <c r="E38" s="20">
        <v>31005005</v>
      </c>
      <c r="F38" s="21">
        <v>12586825</v>
      </c>
      <c r="G38" s="19">
        <v>12586825</v>
      </c>
      <c r="H38" s="20">
        <v>31005005</v>
      </c>
      <c r="I38" s="22">
        <v>32414978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11811034</v>
      </c>
      <c r="D39" s="38">
        <f aca="true" t="shared" si="4" ref="D39:L39">SUM(D37:D38)</f>
        <v>10722558</v>
      </c>
      <c r="E39" s="39">
        <f t="shared" si="4"/>
        <v>31005005</v>
      </c>
      <c r="F39" s="40">
        <f t="shared" si="4"/>
        <v>12586825</v>
      </c>
      <c r="G39" s="38">
        <f t="shared" si="4"/>
        <v>12586825</v>
      </c>
      <c r="H39" s="39">
        <f t="shared" si="4"/>
        <v>31005005</v>
      </c>
      <c r="I39" s="40">
        <f t="shared" si="4"/>
        <v>32414978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16915530</v>
      </c>
      <c r="D40" s="31">
        <f aca="true" t="shared" si="5" ref="D40:L40">+D34+D39</f>
        <v>15783927</v>
      </c>
      <c r="E40" s="32">
        <f t="shared" si="5"/>
        <v>35476778</v>
      </c>
      <c r="F40" s="33">
        <f t="shared" si="5"/>
        <v>21848321</v>
      </c>
      <c r="G40" s="31">
        <f t="shared" si="5"/>
        <v>21848321</v>
      </c>
      <c r="H40" s="32">
        <f t="shared" si="5"/>
        <v>55610802</v>
      </c>
      <c r="I40" s="34">
        <f t="shared" si="5"/>
        <v>51345655</v>
      </c>
      <c r="J40" s="35">
        <f t="shared" si="5"/>
        <v>0</v>
      </c>
      <c r="K40" s="31">
        <f t="shared" si="5"/>
        <v>0</v>
      </c>
      <c r="L40" s="32">
        <f t="shared" si="5"/>
        <v>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125049643</v>
      </c>
      <c r="D42" s="46">
        <f aca="true" t="shared" si="6" ref="D42:L42">+D25-D40</f>
        <v>131495649</v>
      </c>
      <c r="E42" s="47">
        <f t="shared" si="6"/>
        <v>121529611</v>
      </c>
      <c r="F42" s="48">
        <f t="shared" si="6"/>
        <v>165449953</v>
      </c>
      <c r="G42" s="46">
        <f t="shared" si="6"/>
        <v>165449953</v>
      </c>
      <c r="H42" s="47">
        <f t="shared" si="6"/>
        <v>132606253</v>
      </c>
      <c r="I42" s="49">
        <f t="shared" si="6"/>
        <v>130832949</v>
      </c>
      <c r="J42" s="50">
        <f t="shared" si="6"/>
        <v>0</v>
      </c>
      <c r="K42" s="46">
        <f t="shared" si="6"/>
        <v>0</v>
      </c>
      <c r="L42" s="47">
        <f t="shared" si="6"/>
        <v>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113611087</v>
      </c>
      <c r="D45" s="19">
        <v>120109827</v>
      </c>
      <c r="E45" s="20">
        <v>110141253</v>
      </c>
      <c r="F45" s="21">
        <v>154064130</v>
      </c>
      <c r="G45" s="19">
        <v>154064130</v>
      </c>
      <c r="H45" s="20">
        <v>121215822</v>
      </c>
      <c r="I45" s="22">
        <v>119442076</v>
      </c>
      <c r="J45" s="23"/>
      <c r="K45" s="19"/>
      <c r="L45" s="20"/>
    </row>
    <row r="46" spans="1:12" ht="13.5">
      <c r="A46" s="24" t="s">
        <v>56</v>
      </c>
      <c r="B46" s="18" t="s">
        <v>44</v>
      </c>
      <c r="C46" s="19">
        <v>11438556</v>
      </c>
      <c r="D46" s="19">
        <v>11385822</v>
      </c>
      <c r="E46" s="20">
        <v>11388358</v>
      </c>
      <c r="F46" s="21">
        <v>11385823</v>
      </c>
      <c r="G46" s="19">
        <v>11385823</v>
      </c>
      <c r="H46" s="20">
        <v>11390429</v>
      </c>
      <c r="I46" s="22">
        <v>11390873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125049643</v>
      </c>
      <c r="D48" s="53">
        <f aca="true" t="shared" si="7" ref="D48:L48">SUM(D45:D47)</f>
        <v>131495649</v>
      </c>
      <c r="E48" s="54">
        <f t="shared" si="7"/>
        <v>121529611</v>
      </c>
      <c r="F48" s="55">
        <f t="shared" si="7"/>
        <v>165449953</v>
      </c>
      <c r="G48" s="53">
        <f t="shared" si="7"/>
        <v>165449953</v>
      </c>
      <c r="H48" s="54">
        <f t="shared" si="7"/>
        <v>132606251</v>
      </c>
      <c r="I48" s="56">
        <f t="shared" si="7"/>
        <v>130832949</v>
      </c>
      <c r="J48" s="57">
        <f t="shared" si="7"/>
        <v>0</v>
      </c>
      <c r="K48" s="53">
        <f t="shared" si="7"/>
        <v>0</v>
      </c>
      <c r="L48" s="54">
        <f t="shared" si="7"/>
        <v>0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8920657</v>
      </c>
      <c r="D6" s="19">
        <v>776322</v>
      </c>
      <c r="E6" s="20">
        <v>250653</v>
      </c>
      <c r="F6" s="21">
        <v>420000</v>
      </c>
      <c r="G6" s="19">
        <v>420000</v>
      </c>
      <c r="H6" s="20"/>
      <c r="I6" s="22"/>
      <c r="J6" s="23">
        <v>420000</v>
      </c>
      <c r="K6" s="19">
        <v>400000</v>
      </c>
      <c r="L6" s="20">
        <v>550000</v>
      </c>
    </row>
    <row r="7" spans="1:12" ht="13.5">
      <c r="A7" s="24" t="s">
        <v>19</v>
      </c>
      <c r="B7" s="18" t="s">
        <v>20</v>
      </c>
      <c r="C7" s="19">
        <v>1755853</v>
      </c>
      <c r="D7" s="19"/>
      <c r="E7" s="20"/>
      <c r="F7" s="21"/>
      <c r="G7" s="19"/>
      <c r="H7" s="20"/>
      <c r="I7" s="22"/>
      <c r="J7" s="23">
        <v>285000</v>
      </c>
      <c r="K7" s="19">
        <v>285000</v>
      </c>
      <c r="L7" s="20">
        <v>320000</v>
      </c>
    </row>
    <row r="8" spans="1:12" ht="13.5">
      <c r="A8" s="24" t="s">
        <v>21</v>
      </c>
      <c r="B8" s="18" t="s">
        <v>20</v>
      </c>
      <c r="C8" s="19">
        <v>2088428</v>
      </c>
      <c r="D8" s="19">
        <v>14196810</v>
      </c>
      <c r="E8" s="20">
        <v>11396640</v>
      </c>
      <c r="F8" s="21">
        <v>10001000</v>
      </c>
      <c r="G8" s="19">
        <v>10001000</v>
      </c>
      <c r="H8" s="20"/>
      <c r="I8" s="22"/>
      <c r="J8" s="23">
        <v>53000000</v>
      </c>
      <c r="K8" s="19">
        <v>53000000</v>
      </c>
      <c r="L8" s="20">
        <v>53000000</v>
      </c>
    </row>
    <row r="9" spans="1:12" ht="13.5">
      <c r="A9" s="24" t="s">
        <v>22</v>
      </c>
      <c r="B9" s="18"/>
      <c r="C9" s="19">
        <v>6388255</v>
      </c>
      <c r="D9" s="19">
        <v>3345602</v>
      </c>
      <c r="E9" s="20">
        <v>323567</v>
      </c>
      <c r="F9" s="21">
        <v>3750000</v>
      </c>
      <c r="G9" s="19">
        <v>3750000</v>
      </c>
      <c r="H9" s="20"/>
      <c r="I9" s="22"/>
      <c r="J9" s="23">
        <v>3750000</v>
      </c>
      <c r="K9" s="19">
        <v>4000000</v>
      </c>
      <c r="L9" s="20">
        <v>4500000</v>
      </c>
    </row>
    <row r="10" spans="1:12" ht="13.5">
      <c r="A10" s="24" t="s">
        <v>23</v>
      </c>
      <c r="B10" s="18"/>
      <c r="C10" s="19"/>
      <c r="D10" s="19">
        <v>8368476</v>
      </c>
      <c r="E10" s="20">
        <v>13126099</v>
      </c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206053</v>
      </c>
      <c r="D11" s="19">
        <v>36510</v>
      </c>
      <c r="E11" s="20">
        <v>34433</v>
      </c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19359246</v>
      </c>
      <c r="D12" s="31">
        <f aca="true" t="shared" si="0" ref="D12:L12">SUM(D6:D11)</f>
        <v>26723720</v>
      </c>
      <c r="E12" s="32">
        <f t="shared" si="0"/>
        <v>25131392</v>
      </c>
      <c r="F12" s="33">
        <f t="shared" si="0"/>
        <v>14171000</v>
      </c>
      <c r="G12" s="31">
        <f t="shared" si="0"/>
        <v>14171000</v>
      </c>
      <c r="H12" s="32">
        <f t="shared" si="0"/>
        <v>0</v>
      </c>
      <c r="I12" s="34">
        <f t="shared" si="0"/>
        <v>0</v>
      </c>
      <c r="J12" s="35">
        <f t="shared" si="0"/>
        <v>57455000</v>
      </c>
      <c r="K12" s="31">
        <f t="shared" si="0"/>
        <v>57685000</v>
      </c>
      <c r="L12" s="32">
        <f t="shared" si="0"/>
        <v>58370000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24431000</v>
      </c>
      <c r="D17" s="19"/>
      <c r="E17" s="20">
        <v>10111567</v>
      </c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370418665</v>
      </c>
      <c r="D19" s="19">
        <v>518388280</v>
      </c>
      <c r="E19" s="20">
        <v>1107283745</v>
      </c>
      <c r="F19" s="21">
        <v>399373000</v>
      </c>
      <c r="G19" s="19">
        <v>399373000</v>
      </c>
      <c r="H19" s="20"/>
      <c r="I19" s="22"/>
      <c r="J19" s="23">
        <v>393150000</v>
      </c>
      <c r="K19" s="19">
        <v>404314000</v>
      </c>
      <c r="L19" s="20">
        <v>410160000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440409</v>
      </c>
      <c r="D22" s="19">
        <v>375339</v>
      </c>
      <c r="E22" s="20">
        <v>3834994</v>
      </c>
      <c r="F22" s="21">
        <v>495000</v>
      </c>
      <c r="G22" s="19">
        <v>495000</v>
      </c>
      <c r="H22" s="20"/>
      <c r="I22" s="22"/>
      <c r="J22" s="23">
        <v>495000</v>
      </c>
      <c r="K22" s="19">
        <v>495000</v>
      </c>
      <c r="L22" s="20">
        <v>495000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395290074</v>
      </c>
      <c r="D24" s="38">
        <f aca="true" t="shared" si="1" ref="D24:L24">SUM(D15:D23)</f>
        <v>518763619</v>
      </c>
      <c r="E24" s="39">
        <f t="shared" si="1"/>
        <v>1121230306</v>
      </c>
      <c r="F24" s="40">
        <f t="shared" si="1"/>
        <v>399868000</v>
      </c>
      <c r="G24" s="38">
        <f t="shared" si="1"/>
        <v>399868000</v>
      </c>
      <c r="H24" s="39">
        <f t="shared" si="1"/>
        <v>0</v>
      </c>
      <c r="I24" s="41">
        <f t="shared" si="1"/>
        <v>0</v>
      </c>
      <c r="J24" s="42">
        <f t="shared" si="1"/>
        <v>393645000</v>
      </c>
      <c r="K24" s="38">
        <f t="shared" si="1"/>
        <v>404809000</v>
      </c>
      <c r="L24" s="39">
        <f t="shared" si="1"/>
        <v>410655000</v>
      </c>
    </row>
    <row r="25" spans="1:12" ht="13.5">
      <c r="A25" s="29" t="s">
        <v>39</v>
      </c>
      <c r="B25" s="30"/>
      <c r="C25" s="31">
        <f>+C12+C24</f>
        <v>414649320</v>
      </c>
      <c r="D25" s="31">
        <f aca="true" t="shared" si="2" ref="D25:L25">+D12+D24</f>
        <v>545487339</v>
      </c>
      <c r="E25" s="32">
        <f t="shared" si="2"/>
        <v>1146361698</v>
      </c>
      <c r="F25" s="33">
        <f t="shared" si="2"/>
        <v>414039000</v>
      </c>
      <c r="G25" s="31">
        <f t="shared" si="2"/>
        <v>414039000</v>
      </c>
      <c r="H25" s="32">
        <f t="shared" si="2"/>
        <v>0</v>
      </c>
      <c r="I25" s="34">
        <f t="shared" si="2"/>
        <v>0</v>
      </c>
      <c r="J25" s="35">
        <f t="shared" si="2"/>
        <v>451100000</v>
      </c>
      <c r="K25" s="31">
        <f t="shared" si="2"/>
        <v>462494000</v>
      </c>
      <c r="L25" s="32">
        <f t="shared" si="2"/>
        <v>469025000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6513197</v>
      </c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242925</v>
      </c>
      <c r="D31" s="19">
        <v>276980</v>
      </c>
      <c r="E31" s="20">
        <v>370065</v>
      </c>
      <c r="F31" s="21">
        <v>285000</v>
      </c>
      <c r="G31" s="19">
        <v>285000</v>
      </c>
      <c r="H31" s="20"/>
      <c r="I31" s="22"/>
      <c r="J31" s="23">
        <v>285000</v>
      </c>
      <c r="K31" s="19">
        <v>285000</v>
      </c>
      <c r="L31" s="20">
        <v>320000</v>
      </c>
    </row>
    <row r="32" spans="1:12" ht="13.5">
      <c r="A32" s="24" t="s">
        <v>46</v>
      </c>
      <c r="B32" s="18" t="s">
        <v>44</v>
      </c>
      <c r="C32" s="19">
        <v>42295323</v>
      </c>
      <c r="D32" s="19">
        <v>128059150</v>
      </c>
      <c r="E32" s="20">
        <v>69691635</v>
      </c>
      <c r="F32" s="21">
        <v>20780000</v>
      </c>
      <c r="G32" s="19">
        <v>20780000</v>
      </c>
      <c r="H32" s="20"/>
      <c r="I32" s="22"/>
      <c r="J32" s="23">
        <v>50616000</v>
      </c>
      <c r="K32" s="19">
        <v>35616000</v>
      </c>
      <c r="L32" s="20">
        <v>19616000</v>
      </c>
    </row>
    <row r="33" spans="1:12" ht="13.5">
      <c r="A33" s="24" t="s">
        <v>47</v>
      </c>
      <c r="B33" s="18"/>
      <c r="C33" s="19">
        <v>334705</v>
      </c>
      <c r="D33" s="19">
        <v>610050</v>
      </c>
      <c r="E33" s="20">
        <v>1338843</v>
      </c>
      <c r="F33" s="21"/>
      <c r="G33" s="19"/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49386150</v>
      </c>
      <c r="D34" s="31">
        <f aca="true" t="shared" si="3" ref="D34:L34">SUM(D29:D33)</f>
        <v>128946180</v>
      </c>
      <c r="E34" s="32">
        <f t="shared" si="3"/>
        <v>71400543</v>
      </c>
      <c r="F34" s="33">
        <f t="shared" si="3"/>
        <v>21065000</v>
      </c>
      <c r="G34" s="31">
        <f t="shared" si="3"/>
        <v>21065000</v>
      </c>
      <c r="H34" s="32">
        <f t="shared" si="3"/>
        <v>0</v>
      </c>
      <c r="I34" s="34">
        <f t="shared" si="3"/>
        <v>0</v>
      </c>
      <c r="J34" s="35">
        <f t="shared" si="3"/>
        <v>50901000</v>
      </c>
      <c r="K34" s="31">
        <f t="shared" si="3"/>
        <v>35901000</v>
      </c>
      <c r="L34" s="32">
        <f t="shared" si="3"/>
        <v>19936000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4868031</v>
      </c>
      <c r="D37" s="19">
        <v>423617</v>
      </c>
      <c r="E37" s="20">
        <v>69069</v>
      </c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11706692</v>
      </c>
      <c r="D38" s="19">
        <v>20308973</v>
      </c>
      <c r="E38" s="20">
        <v>19941791</v>
      </c>
      <c r="F38" s="21">
        <v>11707000</v>
      </c>
      <c r="G38" s="19">
        <v>11707000</v>
      </c>
      <c r="H38" s="20"/>
      <c r="I38" s="22"/>
      <c r="J38" s="23">
        <v>11707000</v>
      </c>
      <c r="K38" s="19">
        <v>11707000</v>
      </c>
      <c r="L38" s="20">
        <v>11707000</v>
      </c>
    </row>
    <row r="39" spans="1:12" ht="13.5">
      <c r="A39" s="29" t="s">
        <v>50</v>
      </c>
      <c r="B39" s="37"/>
      <c r="C39" s="31">
        <f>SUM(C37:C38)</f>
        <v>16574723</v>
      </c>
      <c r="D39" s="38">
        <f aca="true" t="shared" si="4" ref="D39:L39">SUM(D37:D38)</f>
        <v>20732590</v>
      </c>
      <c r="E39" s="39">
        <f t="shared" si="4"/>
        <v>20010860</v>
      </c>
      <c r="F39" s="40">
        <f t="shared" si="4"/>
        <v>11707000</v>
      </c>
      <c r="G39" s="38">
        <f t="shared" si="4"/>
        <v>11707000</v>
      </c>
      <c r="H39" s="39">
        <f t="shared" si="4"/>
        <v>0</v>
      </c>
      <c r="I39" s="40">
        <f t="shared" si="4"/>
        <v>0</v>
      </c>
      <c r="J39" s="42">
        <f t="shared" si="4"/>
        <v>11707000</v>
      </c>
      <c r="K39" s="38">
        <f t="shared" si="4"/>
        <v>11707000</v>
      </c>
      <c r="L39" s="39">
        <f t="shared" si="4"/>
        <v>11707000</v>
      </c>
    </row>
    <row r="40" spans="1:12" ht="13.5">
      <c r="A40" s="29" t="s">
        <v>51</v>
      </c>
      <c r="B40" s="30"/>
      <c r="C40" s="31">
        <f>+C34+C39</f>
        <v>65960873</v>
      </c>
      <c r="D40" s="31">
        <f aca="true" t="shared" si="5" ref="D40:L40">+D34+D39</f>
        <v>149678770</v>
      </c>
      <c r="E40" s="32">
        <f t="shared" si="5"/>
        <v>91411403</v>
      </c>
      <c r="F40" s="33">
        <f t="shared" si="5"/>
        <v>32772000</v>
      </c>
      <c r="G40" s="31">
        <f t="shared" si="5"/>
        <v>32772000</v>
      </c>
      <c r="H40" s="32">
        <f t="shared" si="5"/>
        <v>0</v>
      </c>
      <c r="I40" s="34">
        <f t="shared" si="5"/>
        <v>0</v>
      </c>
      <c r="J40" s="35">
        <f t="shared" si="5"/>
        <v>62608000</v>
      </c>
      <c r="K40" s="31">
        <f t="shared" si="5"/>
        <v>47608000</v>
      </c>
      <c r="L40" s="32">
        <f t="shared" si="5"/>
        <v>31643000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348688447</v>
      </c>
      <c r="D42" s="46">
        <f aca="true" t="shared" si="6" ref="D42:L42">+D25-D40</f>
        <v>395808569</v>
      </c>
      <c r="E42" s="47">
        <f t="shared" si="6"/>
        <v>1054950295</v>
      </c>
      <c r="F42" s="48">
        <f t="shared" si="6"/>
        <v>381267000</v>
      </c>
      <c r="G42" s="46">
        <f t="shared" si="6"/>
        <v>381267000</v>
      </c>
      <c r="H42" s="47">
        <f t="shared" si="6"/>
        <v>0</v>
      </c>
      <c r="I42" s="49">
        <f t="shared" si="6"/>
        <v>0</v>
      </c>
      <c r="J42" s="50">
        <f t="shared" si="6"/>
        <v>388492000</v>
      </c>
      <c r="K42" s="46">
        <f t="shared" si="6"/>
        <v>414886000</v>
      </c>
      <c r="L42" s="47">
        <f t="shared" si="6"/>
        <v>437382000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348688447</v>
      </c>
      <c r="D45" s="19">
        <v>395808569</v>
      </c>
      <c r="E45" s="20">
        <v>1054950295</v>
      </c>
      <c r="F45" s="21">
        <v>381267000</v>
      </c>
      <c r="G45" s="19">
        <v>381267000</v>
      </c>
      <c r="H45" s="20"/>
      <c r="I45" s="22"/>
      <c r="J45" s="23">
        <v>388492000</v>
      </c>
      <c r="K45" s="19">
        <v>414886000</v>
      </c>
      <c r="L45" s="20">
        <v>437382000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348688447</v>
      </c>
      <c r="D48" s="53">
        <f aca="true" t="shared" si="7" ref="D48:L48">SUM(D45:D47)</f>
        <v>395808569</v>
      </c>
      <c r="E48" s="54">
        <f t="shared" si="7"/>
        <v>1054950295</v>
      </c>
      <c r="F48" s="55">
        <f t="shared" si="7"/>
        <v>381267000</v>
      </c>
      <c r="G48" s="53">
        <f t="shared" si="7"/>
        <v>381267000</v>
      </c>
      <c r="H48" s="54">
        <f t="shared" si="7"/>
        <v>0</v>
      </c>
      <c r="I48" s="56">
        <f t="shared" si="7"/>
        <v>0</v>
      </c>
      <c r="J48" s="57">
        <f t="shared" si="7"/>
        <v>388492000</v>
      </c>
      <c r="K48" s="53">
        <f t="shared" si="7"/>
        <v>414886000</v>
      </c>
      <c r="L48" s="54">
        <f t="shared" si="7"/>
        <v>437382000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8862798</v>
      </c>
      <c r="D6" s="19">
        <v>722539</v>
      </c>
      <c r="E6" s="20">
        <v>3168992</v>
      </c>
      <c r="F6" s="21">
        <v>12425000</v>
      </c>
      <c r="G6" s="19">
        <v>12425000</v>
      </c>
      <c r="H6" s="20"/>
      <c r="I6" s="22">
        <v>600563</v>
      </c>
      <c r="J6" s="23">
        <v>8176007</v>
      </c>
      <c r="K6" s="19">
        <v>4135021</v>
      </c>
      <c r="L6" s="20">
        <v>6119831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3885413</v>
      </c>
      <c r="D8" s="19">
        <v>5968538</v>
      </c>
      <c r="E8" s="20"/>
      <c r="F8" s="21">
        <v>12688000</v>
      </c>
      <c r="G8" s="19">
        <v>12688000</v>
      </c>
      <c r="H8" s="20"/>
      <c r="I8" s="22"/>
      <c r="J8" s="23">
        <v>12688342</v>
      </c>
      <c r="K8" s="19">
        <v>15093626</v>
      </c>
      <c r="L8" s="20">
        <v>16929942</v>
      </c>
    </row>
    <row r="9" spans="1:12" ht="13.5">
      <c r="A9" s="24" t="s">
        <v>22</v>
      </c>
      <c r="B9" s="18"/>
      <c r="C9" s="19">
        <v>272249</v>
      </c>
      <c r="D9" s="19">
        <v>688577</v>
      </c>
      <c r="E9" s="20">
        <v>8421711</v>
      </c>
      <c r="F9" s="21">
        <v>3579000</v>
      </c>
      <c r="G9" s="19">
        <v>3579000</v>
      </c>
      <c r="H9" s="20"/>
      <c r="I9" s="22">
        <v>9377296</v>
      </c>
      <c r="J9" s="23">
        <v>3578540</v>
      </c>
      <c r="K9" s="19">
        <v>3578540</v>
      </c>
      <c r="L9" s="20">
        <v>5296239</v>
      </c>
    </row>
    <row r="10" spans="1:12" ht="13.5">
      <c r="A10" s="24" t="s">
        <v>23</v>
      </c>
      <c r="B10" s="18"/>
      <c r="C10" s="19"/>
      <c r="D10" s="19"/>
      <c r="E10" s="20">
        <v>277183</v>
      </c>
      <c r="F10" s="25"/>
      <c r="G10" s="26"/>
      <c r="H10" s="27"/>
      <c r="I10" s="22">
        <v>17460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144939</v>
      </c>
      <c r="D11" s="19">
        <v>1641</v>
      </c>
      <c r="E11" s="20">
        <v>48895</v>
      </c>
      <c r="F11" s="21">
        <v>50000</v>
      </c>
      <c r="G11" s="19">
        <v>50000</v>
      </c>
      <c r="H11" s="20"/>
      <c r="I11" s="22">
        <v>65766</v>
      </c>
      <c r="J11" s="23">
        <v>50000</v>
      </c>
      <c r="K11" s="19">
        <v>74500</v>
      </c>
      <c r="L11" s="20">
        <v>74500</v>
      </c>
    </row>
    <row r="12" spans="1:12" ht="13.5">
      <c r="A12" s="29" t="s">
        <v>26</v>
      </c>
      <c r="B12" s="30"/>
      <c r="C12" s="31">
        <f>SUM(C6:C11)</f>
        <v>13165399</v>
      </c>
      <c r="D12" s="31">
        <f aca="true" t="shared" si="0" ref="D12:L12">SUM(D6:D11)</f>
        <v>7381295</v>
      </c>
      <c r="E12" s="32">
        <f t="shared" si="0"/>
        <v>11916781</v>
      </c>
      <c r="F12" s="33">
        <f t="shared" si="0"/>
        <v>28742000</v>
      </c>
      <c r="G12" s="31">
        <f t="shared" si="0"/>
        <v>28742000</v>
      </c>
      <c r="H12" s="32">
        <f t="shared" si="0"/>
        <v>0</v>
      </c>
      <c r="I12" s="34">
        <f t="shared" si="0"/>
        <v>10061085</v>
      </c>
      <c r="J12" s="35">
        <f t="shared" si="0"/>
        <v>24492889</v>
      </c>
      <c r="K12" s="31">
        <f t="shared" si="0"/>
        <v>22881687</v>
      </c>
      <c r="L12" s="32">
        <f t="shared" si="0"/>
        <v>28420512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438559</v>
      </c>
      <c r="D15" s="19">
        <v>455117</v>
      </c>
      <c r="E15" s="20">
        <v>456641</v>
      </c>
      <c r="F15" s="21">
        <v>460000</v>
      </c>
      <c r="G15" s="19">
        <v>460000</v>
      </c>
      <c r="H15" s="20"/>
      <c r="I15" s="22"/>
      <c r="J15" s="23">
        <v>460000</v>
      </c>
      <c r="K15" s="19">
        <v>460000</v>
      </c>
      <c r="L15" s="20">
        <v>680800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7077190</v>
      </c>
      <c r="D17" s="19">
        <v>7729100</v>
      </c>
      <c r="E17" s="20">
        <v>7856333</v>
      </c>
      <c r="F17" s="21">
        <v>7729000</v>
      </c>
      <c r="G17" s="19">
        <v>7729000</v>
      </c>
      <c r="H17" s="20"/>
      <c r="I17" s="22">
        <v>7896064</v>
      </c>
      <c r="J17" s="23">
        <v>7729100</v>
      </c>
      <c r="K17" s="19">
        <v>7729100</v>
      </c>
      <c r="L17" s="20">
        <v>7806391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209778838</v>
      </c>
      <c r="D19" s="19">
        <v>221339162</v>
      </c>
      <c r="E19" s="20">
        <v>230565934</v>
      </c>
      <c r="F19" s="21">
        <v>244555000</v>
      </c>
      <c r="G19" s="19">
        <v>244555000</v>
      </c>
      <c r="H19" s="20"/>
      <c r="I19" s="22">
        <v>225856477</v>
      </c>
      <c r="J19" s="23">
        <v>244554831</v>
      </c>
      <c r="K19" s="19">
        <v>245070275</v>
      </c>
      <c r="L19" s="20">
        <v>246168670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274711</v>
      </c>
      <c r="D22" s="19">
        <v>199893</v>
      </c>
      <c r="E22" s="20">
        <v>268968</v>
      </c>
      <c r="F22" s="21"/>
      <c r="G22" s="19"/>
      <c r="H22" s="20"/>
      <c r="I22" s="22">
        <v>178312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>
        <v>460734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217569298</v>
      </c>
      <c r="D24" s="38">
        <f aca="true" t="shared" si="1" ref="D24:L24">SUM(D15:D23)</f>
        <v>229723272</v>
      </c>
      <c r="E24" s="39">
        <f t="shared" si="1"/>
        <v>239147876</v>
      </c>
      <c r="F24" s="40">
        <f t="shared" si="1"/>
        <v>252744000</v>
      </c>
      <c r="G24" s="38">
        <f t="shared" si="1"/>
        <v>252744000</v>
      </c>
      <c r="H24" s="39">
        <f t="shared" si="1"/>
        <v>0</v>
      </c>
      <c r="I24" s="41">
        <f t="shared" si="1"/>
        <v>234391587</v>
      </c>
      <c r="J24" s="42">
        <f t="shared" si="1"/>
        <v>252743931</v>
      </c>
      <c r="K24" s="38">
        <f t="shared" si="1"/>
        <v>253259375</v>
      </c>
      <c r="L24" s="39">
        <f t="shared" si="1"/>
        <v>254655861</v>
      </c>
    </row>
    <row r="25" spans="1:12" ht="13.5">
      <c r="A25" s="29" t="s">
        <v>39</v>
      </c>
      <c r="B25" s="30"/>
      <c r="C25" s="31">
        <f>+C12+C24</f>
        <v>230734697</v>
      </c>
      <c r="D25" s="31">
        <f aca="true" t="shared" si="2" ref="D25:L25">+D12+D24</f>
        <v>237104567</v>
      </c>
      <c r="E25" s="32">
        <f t="shared" si="2"/>
        <v>251064657</v>
      </c>
      <c r="F25" s="33">
        <f t="shared" si="2"/>
        <v>281486000</v>
      </c>
      <c r="G25" s="31">
        <f t="shared" si="2"/>
        <v>281486000</v>
      </c>
      <c r="H25" s="32">
        <f t="shared" si="2"/>
        <v>0</v>
      </c>
      <c r="I25" s="34">
        <f t="shared" si="2"/>
        <v>244452672</v>
      </c>
      <c r="J25" s="35">
        <f t="shared" si="2"/>
        <v>277236820</v>
      </c>
      <c r="K25" s="31">
        <f t="shared" si="2"/>
        <v>276141062</v>
      </c>
      <c r="L25" s="32">
        <f t="shared" si="2"/>
        <v>283076373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60552</v>
      </c>
      <c r="D30" s="19">
        <v>412671</v>
      </c>
      <c r="E30" s="20">
        <v>893834</v>
      </c>
      <c r="F30" s="21">
        <v>270000</v>
      </c>
      <c r="G30" s="19">
        <v>270000</v>
      </c>
      <c r="H30" s="20"/>
      <c r="I30" s="22">
        <v>894490</v>
      </c>
      <c r="J30" s="23">
        <v>270000</v>
      </c>
      <c r="K30" s="19">
        <v>270000</v>
      </c>
      <c r="L30" s="20">
        <v>270000</v>
      </c>
    </row>
    <row r="31" spans="1:12" ht="13.5">
      <c r="A31" s="24" t="s">
        <v>45</v>
      </c>
      <c r="B31" s="18"/>
      <c r="C31" s="19">
        <v>476128</v>
      </c>
      <c r="D31" s="19">
        <v>474099</v>
      </c>
      <c r="E31" s="20">
        <v>522760</v>
      </c>
      <c r="F31" s="21">
        <v>694000</v>
      </c>
      <c r="G31" s="19">
        <v>694000</v>
      </c>
      <c r="H31" s="20"/>
      <c r="I31" s="22">
        <v>563765</v>
      </c>
      <c r="J31" s="23">
        <v>576128</v>
      </c>
      <c r="K31" s="19">
        <v>574099</v>
      </c>
      <c r="L31" s="20">
        <v>574099</v>
      </c>
    </row>
    <row r="32" spans="1:12" ht="13.5">
      <c r="A32" s="24" t="s">
        <v>46</v>
      </c>
      <c r="B32" s="18" t="s">
        <v>44</v>
      </c>
      <c r="C32" s="19">
        <v>38090331</v>
      </c>
      <c r="D32" s="19">
        <v>40834324</v>
      </c>
      <c r="E32" s="20">
        <v>53682835</v>
      </c>
      <c r="F32" s="21">
        <v>24000000</v>
      </c>
      <c r="G32" s="19">
        <v>24000000</v>
      </c>
      <c r="H32" s="20"/>
      <c r="I32" s="22">
        <v>69707972</v>
      </c>
      <c r="J32" s="23">
        <v>45000000</v>
      </c>
      <c r="K32" s="19">
        <v>22000000</v>
      </c>
      <c r="L32" s="20">
        <v>22000000</v>
      </c>
    </row>
    <row r="33" spans="1:12" ht="13.5">
      <c r="A33" s="24" t="s">
        <v>47</v>
      </c>
      <c r="B33" s="18"/>
      <c r="C33" s="19">
        <v>7799940</v>
      </c>
      <c r="D33" s="19">
        <v>9067823</v>
      </c>
      <c r="E33" s="20">
        <v>7844900</v>
      </c>
      <c r="F33" s="21">
        <v>17573000</v>
      </c>
      <c r="G33" s="19">
        <v>17573000</v>
      </c>
      <c r="H33" s="20"/>
      <c r="I33" s="22">
        <v>7803717</v>
      </c>
      <c r="J33" s="23">
        <v>16660026</v>
      </c>
      <c r="K33" s="19">
        <v>15806445</v>
      </c>
      <c r="L33" s="20">
        <v>15806445</v>
      </c>
    </row>
    <row r="34" spans="1:12" ht="13.5">
      <c r="A34" s="29" t="s">
        <v>48</v>
      </c>
      <c r="B34" s="30"/>
      <c r="C34" s="31">
        <f>SUM(C29:C33)</f>
        <v>46426951</v>
      </c>
      <c r="D34" s="31">
        <f aca="true" t="shared" si="3" ref="D34:L34">SUM(D29:D33)</f>
        <v>50788917</v>
      </c>
      <c r="E34" s="32">
        <f t="shared" si="3"/>
        <v>62944329</v>
      </c>
      <c r="F34" s="33">
        <f t="shared" si="3"/>
        <v>42537000</v>
      </c>
      <c r="G34" s="31">
        <f t="shared" si="3"/>
        <v>42537000</v>
      </c>
      <c r="H34" s="32">
        <f t="shared" si="3"/>
        <v>0</v>
      </c>
      <c r="I34" s="34">
        <f t="shared" si="3"/>
        <v>78969944</v>
      </c>
      <c r="J34" s="35">
        <f t="shared" si="3"/>
        <v>62506154</v>
      </c>
      <c r="K34" s="31">
        <f t="shared" si="3"/>
        <v>38650544</v>
      </c>
      <c r="L34" s="32">
        <f t="shared" si="3"/>
        <v>38650544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5537753</v>
      </c>
      <c r="D37" s="19">
        <v>4729714</v>
      </c>
      <c r="E37" s="20">
        <v>3817470</v>
      </c>
      <c r="F37" s="21">
        <v>4984000</v>
      </c>
      <c r="G37" s="19">
        <v>4984000</v>
      </c>
      <c r="H37" s="20"/>
      <c r="I37" s="22">
        <v>9408036</v>
      </c>
      <c r="J37" s="23">
        <v>4984385</v>
      </c>
      <c r="K37" s="19">
        <v>4224385</v>
      </c>
      <c r="L37" s="20">
        <v>3504385</v>
      </c>
    </row>
    <row r="38" spans="1:12" ht="13.5">
      <c r="A38" s="24" t="s">
        <v>47</v>
      </c>
      <c r="B38" s="18"/>
      <c r="C38" s="19">
        <v>4991659</v>
      </c>
      <c r="D38" s="19">
        <v>4766167</v>
      </c>
      <c r="E38" s="20">
        <v>5471570</v>
      </c>
      <c r="F38" s="21">
        <v>7203000</v>
      </c>
      <c r="G38" s="19">
        <v>7203000</v>
      </c>
      <c r="H38" s="20"/>
      <c r="I38" s="22"/>
      <c r="J38" s="23">
        <v>7202575</v>
      </c>
      <c r="K38" s="19">
        <v>5713428</v>
      </c>
      <c r="L38" s="20">
        <v>7427723</v>
      </c>
    </row>
    <row r="39" spans="1:12" ht="13.5">
      <c r="A39" s="29" t="s">
        <v>50</v>
      </c>
      <c r="B39" s="37"/>
      <c r="C39" s="31">
        <f>SUM(C37:C38)</f>
        <v>10529412</v>
      </c>
      <c r="D39" s="38">
        <f aca="true" t="shared" si="4" ref="D39:L39">SUM(D37:D38)</f>
        <v>9495881</v>
      </c>
      <c r="E39" s="39">
        <f t="shared" si="4"/>
        <v>9289040</v>
      </c>
      <c r="F39" s="40">
        <f t="shared" si="4"/>
        <v>12187000</v>
      </c>
      <c r="G39" s="38">
        <f t="shared" si="4"/>
        <v>12187000</v>
      </c>
      <c r="H39" s="39">
        <f t="shared" si="4"/>
        <v>0</v>
      </c>
      <c r="I39" s="40">
        <f t="shared" si="4"/>
        <v>9408036</v>
      </c>
      <c r="J39" s="42">
        <f t="shared" si="4"/>
        <v>12186960</v>
      </c>
      <c r="K39" s="38">
        <f t="shared" si="4"/>
        <v>9937813</v>
      </c>
      <c r="L39" s="39">
        <f t="shared" si="4"/>
        <v>10932108</v>
      </c>
    </row>
    <row r="40" spans="1:12" ht="13.5">
      <c r="A40" s="29" t="s">
        <v>51</v>
      </c>
      <c r="B40" s="30"/>
      <c r="C40" s="31">
        <f>+C34+C39</f>
        <v>56956363</v>
      </c>
      <c r="D40" s="31">
        <f aca="true" t="shared" si="5" ref="D40:L40">+D34+D39</f>
        <v>60284798</v>
      </c>
      <c r="E40" s="32">
        <f t="shared" si="5"/>
        <v>72233369</v>
      </c>
      <c r="F40" s="33">
        <f t="shared" si="5"/>
        <v>54724000</v>
      </c>
      <c r="G40" s="31">
        <f t="shared" si="5"/>
        <v>54724000</v>
      </c>
      <c r="H40" s="32">
        <f t="shared" si="5"/>
        <v>0</v>
      </c>
      <c r="I40" s="34">
        <f t="shared" si="5"/>
        <v>88377980</v>
      </c>
      <c r="J40" s="35">
        <f t="shared" si="5"/>
        <v>74693114</v>
      </c>
      <c r="K40" s="31">
        <f t="shared" si="5"/>
        <v>48588357</v>
      </c>
      <c r="L40" s="32">
        <f t="shared" si="5"/>
        <v>49582652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173778334</v>
      </c>
      <c r="D42" s="46">
        <f aca="true" t="shared" si="6" ref="D42:L42">+D25-D40</f>
        <v>176819769</v>
      </c>
      <c r="E42" s="47">
        <f t="shared" si="6"/>
        <v>178831288</v>
      </c>
      <c r="F42" s="48">
        <f t="shared" si="6"/>
        <v>226762000</v>
      </c>
      <c r="G42" s="46">
        <f t="shared" si="6"/>
        <v>226762000</v>
      </c>
      <c r="H42" s="47">
        <f t="shared" si="6"/>
        <v>0</v>
      </c>
      <c r="I42" s="49">
        <f t="shared" si="6"/>
        <v>156074692</v>
      </c>
      <c r="J42" s="50">
        <f t="shared" si="6"/>
        <v>202543706</v>
      </c>
      <c r="K42" s="46">
        <f t="shared" si="6"/>
        <v>227552705</v>
      </c>
      <c r="L42" s="47">
        <f t="shared" si="6"/>
        <v>233493721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173778334</v>
      </c>
      <c r="D45" s="19">
        <v>176819769</v>
      </c>
      <c r="E45" s="20">
        <v>178831288</v>
      </c>
      <c r="F45" s="21">
        <v>226762000</v>
      </c>
      <c r="G45" s="19">
        <v>226762000</v>
      </c>
      <c r="H45" s="20"/>
      <c r="I45" s="22">
        <v>156074692</v>
      </c>
      <c r="J45" s="23">
        <v>202543706</v>
      </c>
      <c r="K45" s="19">
        <v>227552705</v>
      </c>
      <c r="L45" s="20">
        <v>233493721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173778334</v>
      </c>
      <c r="D48" s="53">
        <f aca="true" t="shared" si="7" ref="D48:L48">SUM(D45:D47)</f>
        <v>176819769</v>
      </c>
      <c r="E48" s="54">
        <f t="shared" si="7"/>
        <v>178831288</v>
      </c>
      <c r="F48" s="55">
        <f t="shared" si="7"/>
        <v>226762000</v>
      </c>
      <c r="G48" s="53">
        <f t="shared" si="7"/>
        <v>226762000</v>
      </c>
      <c r="H48" s="54">
        <f t="shared" si="7"/>
        <v>0</v>
      </c>
      <c r="I48" s="56">
        <f t="shared" si="7"/>
        <v>156074692</v>
      </c>
      <c r="J48" s="57">
        <f t="shared" si="7"/>
        <v>202543706</v>
      </c>
      <c r="K48" s="53">
        <f t="shared" si="7"/>
        <v>227552705</v>
      </c>
      <c r="L48" s="54">
        <f t="shared" si="7"/>
        <v>233493721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1005616</v>
      </c>
      <c r="D6" s="19">
        <v>2910224</v>
      </c>
      <c r="E6" s="20">
        <v>4845004</v>
      </c>
      <c r="F6" s="21">
        <v>1000000</v>
      </c>
      <c r="G6" s="19">
        <v>1000000</v>
      </c>
      <c r="H6" s="20"/>
      <c r="I6" s="22">
        <v>2787</v>
      </c>
      <c r="J6" s="23">
        <v>1252000</v>
      </c>
      <c r="K6" s="19">
        <v>27241000</v>
      </c>
      <c r="L6" s="20">
        <v>29382000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4518667</v>
      </c>
      <c r="D8" s="19">
        <v>5890400</v>
      </c>
      <c r="E8" s="20">
        <v>8849158</v>
      </c>
      <c r="F8" s="21">
        <v>3382000</v>
      </c>
      <c r="G8" s="19">
        <v>3382000</v>
      </c>
      <c r="H8" s="20"/>
      <c r="I8" s="22">
        <v>10246546</v>
      </c>
      <c r="J8" s="23">
        <v>33912000</v>
      </c>
      <c r="K8" s="19">
        <v>30655000</v>
      </c>
      <c r="L8" s="20">
        <v>32511000</v>
      </c>
    </row>
    <row r="9" spans="1:12" ht="13.5">
      <c r="A9" s="24" t="s">
        <v>22</v>
      </c>
      <c r="B9" s="18"/>
      <c r="C9" s="19">
        <v>4308081</v>
      </c>
      <c r="D9" s="19">
        <v>4567607</v>
      </c>
      <c r="E9" s="20">
        <v>867265</v>
      </c>
      <c r="F9" s="21">
        <v>4000000</v>
      </c>
      <c r="G9" s="19">
        <v>4000000</v>
      </c>
      <c r="H9" s="20"/>
      <c r="I9" s="22">
        <v>816844</v>
      </c>
      <c r="J9" s="23">
        <v>4025000</v>
      </c>
      <c r="K9" s="19">
        <v>4267000</v>
      </c>
      <c r="L9" s="20">
        <v>4522000</v>
      </c>
    </row>
    <row r="10" spans="1:12" ht="13.5">
      <c r="A10" s="24" t="s">
        <v>23</v>
      </c>
      <c r="B10" s="18"/>
      <c r="C10" s="19">
        <v>6418</v>
      </c>
      <c r="D10" s="19">
        <v>2482</v>
      </c>
      <c r="E10" s="20"/>
      <c r="F10" s="25">
        <v>25000</v>
      </c>
      <c r="G10" s="26">
        <v>25000</v>
      </c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479434</v>
      </c>
      <c r="D11" s="19">
        <v>575495</v>
      </c>
      <c r="E11" s="20">
        <v>378291</v>
      </c>
      <c r="F11" s="21">
        <v>400000</v>
      </c>
      <c r="G11" s="19">
        <v>400000</v>
      </c>
      <c r="H11" s="20"/>
      <c r="I11" s="22">
        <v>529537</v>
      </c>
      <c r="J11" s="23">
        <v>3870000</v>
      </c>
      <c r="K11" s="19">
        <v>4102000</v>
      </c>
      <c r="L11" s="20">
        <v>4348000</v>
      </c>
    </row>
    <row r="12" spans="1:12" ht="13.5">
      <c r="A12" s="29" t="s">
        <v>26</v>
      </c>
      <c r="B12" s="30"/>
      <c r="C12" s="31">
        <f>SUM(C6:C11)</f>
        <v>10318216</v>
      </c>
      <c r="D12" s="31">
        <f aca="true" t="shared" si="0" ref="D12:L12">SUM(D6:D11)</f>
        <v>13946208</v>
      </c>
      <c r="E12" s="32">
        <f t="shared" si="0"/>
        <v>14939718</v>
      </c>
      <c r="F12" s="33">
        <f t="shared" si="0"/>
        <v>8807000</v>
      </c>
      <c r="G12" s="31">
        <f t="shared" si="0"/>
        <v>8807000</v>
      </c>
      <c r="H12" s="32">
        <f t="shared" si="0"/>
        <v>0</v>
      </c>
      <c r="I12" s="34">
        <f t="shared" si="0"/>
        <v>11595714</v>
      </c>
      <c r="J12" s="35">
        <f t="shared" si="0"/>
        <v>43059000</v>
      </c>
      <c r="K12" s="31">
        <f t="shared" si="0"/>
        <v>66265000</v>
      </c>
      <c r="L12" s="32">
        <f t="shared" si="0"/>
        <v>70763000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23590</v>
      </c>
      <c r="D15" s="19">
        <v>21107</v>
      </c>
      <c r="E15" s="20"/>
      <c r="F15" s="21">
        <v>70000</v>
      </c>
      <c r="G15" s="19">
        <v>70000</v>
      </c>
      <c r="H15" s="20"/>
      <c r="I15" s="22"/>
      <c r="J15" s="23">
        <v>35000</v>
      </c>
      <c r="K15" s="19">
        <v>37000</v>
      </c>
      <c r="L15" s="20">
        <v>39000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25584000</v>
      </c>
      <c r="D17" s="19">
        <v>25584000</v>
      </c>
      <c r="E17" s="20">
        <v>55022694</v>
      </c>
      <c r="F17" s="21"/>
      <c r="G17" s="19"/>
      <c r="H17" s="20"/>
      <c r="I17" s="22">
        <v>57003510</v>
      </c>
      <c r="J17" s="23">
        <v>22598000</v>
      </c>
      <c r="K17" s="19">
        <v>23954000</v>
      </c>
      <c r="L17" s="20">
        <v>25391000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442218519</v>
      </c>
      <c r="D19" s="19">
        <v>438973149</v>
      </c>
      <c r="E19" s="20">
        <v>550237336</v>
      </c>
      <c r="F19" s="21">
        <v>437953208</v>
      </c>
      <c r="G19" s="19">
        <v>437953208</v>
      </c>
      <c r="H19" s="20"/>
      <c r="I19" s="22">
        <v>516819493</v>
      </c>
      <c r="J19" s="23">
        <v>409257000</v>
      </c>
      <c r="K19" s="19">
        <v>407187000</v>
      </c>
      <c r="L19" s="20">
        <v>431648000</v>
      </c>
    </row>
    <row r="20" spans="1:12" ht="13.5">
      <c r="A20" s="24" t="s">
        <v>34</v>
      </c>
      <c r="B20" s="18"/>
      <c r="C20" s="19">
        <v>1226200</v>
      </c>
      <c r="D20" s="19">
        <v>1226200</v>
      </c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1415056</v>
      </c>
      <c r="D22" s="19">
        <v>1408257</v>
      </c>
      <c r="E22" s="20">
        <v>1432043</v>
      </c>
      <c r="F22" s="21"/>
      <c r="G22" s="19"/>
      <c r="H22" s="20"/>
      <c r="I22" s="22">
        <v>1421079</v>
      </c>
      <c r="J22" s="23">
        <v>1430000</v>
      </c>
      <c r="K22" s="19">
        <v>1516000</v>
      </c>
      <c r="L22" s="20">
        <v>1607000</v>
      </c>
    </row>
    <row r="23" spans="1:12" ht="13.5">
      <c r="A23" s="24" t="s">
        <v>37</v>
      </c>
      <c r="B23" s="18"/>
      <c r="C23" s="19"/>
      <c r="D23" s="19">
        <v>1226200</v>
      </c>
      <c r="E23" s="20">
        <v>1244451</v>
      </c>
      <c r="F23" s="25"/>
      <c r="G23" s="26"/>
      <c r="H23" s="27"/>
      <c r="I23" s="21">
        <v>1239854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470467365</v>
      </c>
      <c r="D24" s="38">
        <f aca="true" t="shared" si="1" ref="D24:L24">SUM(D15:D23)</f>
        <v>468438913</v>
      </c>
      <c r="E24" s="39">
        <f t="shared" si="1"/>
        <v>607936524</v>
      </c>
      <c r="F24" s="40">
        <f t="shared" si="1"/>
        <v>438023208</v>
      </c>
      <c r="G24" s="38">
        <f t="shared" si="1"/>
        <v>438023208</v>
      </c>
      <c r="H24" s="39">
        <f t="shared" si="1"/>
        <v>0</v>
      </c>
      <c r="I24" s="41">
        <f t="shared" si="1"/>
        <v>576483936</v>
      </c>
      <c r="J24" s="42">
        <f t="shared" si="1"/>
        <v>433320000</v>
      </c>
      <c r="K24" s="38">
        <f t="shared" si="1"/>
        <v>432694000</v>
      </c>
      <c r="L24" s="39">
        <f t="shared" si="1"/>
        <v>458685000</v>
      </c>
    </row>
    <row r="25" spans="1:12" ht="13.5">
      <c r="A25" s="29" t="s">
        <v>39</v>
      </c>
      <c r="B25" s="30"/>
      <c r="C25" s="31">
        <f>+C12+C24</f>
        <v>480785581</v>
      </c>
      <c r="D25" s="31">
        <f aca="true" t="shared" si="2" ref="D25:L25">+D12+D24</f>
        <v>482385121</v>
      </c>
      <c r="E25" s="32">
        <f t="shared" si="2"/>
        <v>622876242</v>
      </c>
      <c r="F25" s="33">
        <f t="shared" si="2"/>
        <v>446830208</v>
      </c>
      <c r="G25" s="31">
        <f t="shared" si="2"/>
        <v>446830208</v>
      </c>
      <c r="H25" s="32">
        <f t="shared" si="2"/>
        <v>0</v>
      </c>
      <c r="I25" s="34">
        <f t="shared" si="2"/>
        <v>588079650</v>
      </c>
      <c r="J25" s="35">
        <f t="shared" si="2"/>
        <v>476379000</v>
      </c>
      <c r="K25" s="31">
        <f t="shared" si="2"/>
        <v>498959000</v>
      </c>
      <c r="L25" s="32">
        <f t="shared" si="2"/>
        <v>529448000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1609808</v>
      </c>
      <c r="D29" s="19"/>
      <c r="E29" s="20"/>
      <c r="F29" s="21"/>
      <c r="G29" s="19"/>
      <c r="H29" s="20"/>
      <c r="I29" s="22">
        <v>2318634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570347</v>
      </c>
      <c r="D30" s="19">
        <v>421476</v>
      </c>
      <c r="E30" s="20"/>
      <c r="F30" s="21">
        <v>478000</v>
      </c>
      <c r="G30" s="19">
        <v>478000</v>
      </c>
      <c r="H30" s="20"/>
      <c r="I30" s="22"/>
      <c r="J30" s="23">
        <v>305000</v>
      </c>
      <c r="K30" s="19">
        <v>323000</v>
      </c>
      <c r="L30" s="20">
        <v>342000</v>
      </c>
    </row>
    <row r="31" spans="1:12" ht="13.5">
      <c r="A31" s="24" t="s">
        <v>45</v>
      </c>
      <c r="B31" s="18"/>
      <c r="C31" s="19">
        <v>601415</v>
      </c>
      <c r="D31" s="19">
        <v>646825</v>
      </c>
      <c r="E31" s="20">
        <v>712072</v>
      </c>
      <c r="F31" s="21">
        <v>500000</v>
      </c>
      <c r="G31" s="19">
        <v>500000</v>
      </c>
      <c r="H31" s="20"/>
      <c r="I31" s="22">
        <v>722972</v>
      </c>
      <c r="J31" s="23">
        <v>805000</v>
      </c>
      <c r="K31" s="19">
        <v>854000</v>
      </c>
      <c r="L31" s="20">
        <v>905000</v>
      </c>
    </row>
    <row r="32" spans="1:12" ht="13.5">
      <c r="A32" s="24" t="s">
        <v>46</v>
      </c>
      <c r="B32" s="18" t="s">
        <v>44</v>
      </c>
      <c r="C32" s="19">
        <v>24805417</v>
      </c>
      <c r="D32" s="19">
        <v>32698022</v>
      </c>
      <c r="E32" s="20">
        <v>60199244</v>
      </c>
      <c r="F32" s="21">
        <v>11000000</v>
      </c>
      <c r="G32" s="19">
        <v>11000000</v>
      </c>
      <c r="H32" s="20"/>
      <c r="I32" s="22">
        <v>58754711</v>
      </c>
      <c r="J32" s="23">
        <v>38361000</v>
      </c>
      <c r="K32" s="19">
        <v>40663000</v>
      </c>
      <c r="L32" s="20">
        <v>43103000</v>
      </c>
    </row>
    <row r="33" spans="1:12" ht="13.5">
      <c r="A33" s="24" t="s">
        <v>47</v>
      </c>
      <c r="B33" s="18"/>
      <c r="C33" s="19">
        <v>761646</v>
      </c>
      <c r="D33" s="19">
        <v>757262</v>
      </c>
      <c r="E33" s="20">
        <v>730831</v>
      </c>
      <c r="F33" s="21">
        <v>3019141</v>
      </c>
      <c r="G33" s="19">
        <v>3019141</v>
      </c>
      <c r="H33" s="20"/>
      <c r="I33" s="22">
        <v>730831</v>
      </c>
      <c r="J33" s="23">
        <v>882000</v>
      </c>
      <c r="K33" s="19">
        <v>934000</v>
      </c>
      <c r="L33" s="20">
        <v>991000</v>
      </c>
    </row>
    <row r="34" spans="1:12" ht="13.5">
      <c r="A34" s="29" t="s">
        <v>48</v>
      </c>
      <c r="B34" s="30"/>
      <c r="C34" s="31">
        <f>SUM(C29:C33)</f>
        <v>28348633</v>
      </c>
      <c r="D34" s="31">
        <f aca="true" t="shared" si="3" ref="D34:L34">SUM(D29:D33)</f>
        <v>34523585</v>
      </c>
      <c r="E34" s="32">
        <f t="shared" si="3"/>
        <v>61642147</v>
      </c>
      <c r="F34" s="33">
        <f t="shared" si="3"/>
        <v>14997141</v>
      </c>
      <c r="G34" s="31">
        <f t="shared" si="3"/>
        <v>14997141</v>
      </c>
      <c r="H34" s="32">
        <f t="shared" si="3"/>
        <v>0</v>
      </c>
      <c r="I34" s="34">
        <f t="shared" si="3"/>
        <v>62527148</v>
      </c>
      <c r="J34" s="35">
        <f t="shared" si="3"/>
        <v>40353000</v>
      </c>
      <c r="K34" s="31">
        <f t="shared" si="3"/>
        <v>42774000</v>
      </c>
      <c r="L34" s="32">
        <f t="shared" si="3"/>
        <v>45341000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1512512</v>
      </c>
      <c r="D37" s="19">
        <v>1091036</v>
      </c>
      <c r="E37" s="20">
        <v>742401</v>
      </c>
      <c r="F37" s="21">
        <v>942000</v>
      </c>
      <c r="G37" s="19">
        <v>942000</v>
      </c>
      <c r="H37" s="20"/>
      <c r="I37" s="22">
        <v>2628385</v>
      </c>
      <c r="J37" s="23">
        <v>2800000</v>
      </c>
      <c r="K37" s="19">
        <v>2968000</v>
      </c>
      <c r="L37" s="20">
        <v>3147000</v>
      </c>
    </row>
    <row r="38" spans="1:12" ht="13.5">
      <c r="A38" s="24" t="s">
        <v>47</v>
      </c>
      <c r="B38" s="18"/>
      <c r="C38" s="19">
        <v>16042090</v>
      </c>
      <c r="D38" s="19">
        <v>17313589</v>
      </c>
      <c r="E38" s="20">
        <v>17283288</v>
      </c>
      <c r="F38" s="21">
        <v>15204000</v>
      </c>
      <c r="G38" s="19">
        <v>15204000</v>
      </c>
      <c r="H38" s="20"/>
      <c r="I38" s="22">
        <v>17180682</v>
      </c>
      <c r="J38" s="23">
        <v>17943000</v>
      </c>
      <c r="K38" s="19">
        <v>19020000</v>
      </c>
      <c r="L38" s="20">
        <v>20160000</v>
      </c>
    </row>
    <row r="39" spans="1:12" ht="13.5">
      <c r="A39" s="29" t="s">
        <v>50</v>
      </c>
      <c r="B39" s="37"/>
      <c r="C39" s="31">
        <f>SUM(C37:C38)</f>
        <v>17554602</v>
      </c>
      <c r="D39" s="38">
        <f aca="true" t="shared" si="4" ref="D39:L39">SUM(D37:D38)</f>
        <v>18404625</v>
      </c>
      <c r="E39" s="39">
        <f t="shared" si="4"/>
        <v>18025689</v>
      </c>
      <c r="F39" s="40">
        <f t="shared" si="4"/>
        <v>16146000</v>
      </c>
      <c r="G39" s="38">
        <f t="shared" si="4"/>
        <v>16146000</v>
      </c>
      <c r="H39" s="39">
        <f t="shared" si="4"/>
        <v>0</v>
      </c>
      <c r="I39" s="40">
        <f t="shared" si="4"/>
        <v>19809067</v>
      </c>
      <c r="J39" s="42">
        <f t="shared" si="4"/>
        <v>20743000</v>
      </c>
      <c r="K39" s="38">
        <f t="shared" si="4"/>
        <v>21988000</v>
      </c>
      <c r="L39" s="39">
        <f t="shared" si="4"/>
        <v>23307000</v>
      </c>
    </row>
    <row r="40" spans="1:12" ht="13.5">
      <c r="A40" s="29" t="s">
        <v>51</v>
      </c>
      <c r="B40" s="30"/>
      <c r="C40" s="31">
        <f>+C34+C39</f>
        <v>45903235</v>
      </c>
      <c r="D40" s="31">
        <f aca="true" t="shared" si="5" ref="D40:L40">+D34+D39</f>
        <v>52928210</v>
      </c>
      <c r="E40" s="32">
        <f t="shared" si="5"/>
        <v>79667836</v>
      </c>
      <c r="F40" s="33">
        <f t="shared" si="5"/>
        <v>31143141</v>
      </c>
      <c r="G40" s="31">
        <f t="shared" si="5"/>
        <v>31143141</v>
      </c>
      <c r="H40" s="32">
        <f t="shared" si="5"/>
        <v>0</v>
      </c>
      <c r="I40" s="34">
        <f t="shared" si="5"/>
        <v>82336215</v>
      </c>
      <c r="J40" s="35">
        <f t="shared" si="5"/>
        <v>61096000</v>
      </c>
      <c r="K40" s="31">
        <f t="shared" si="5"/>
        <v>64762000</v>
      </c>
      <c r="L40" s="32">
        <f t="shared" si="5"/>
        <v>68648000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434882346</v>
      </c>
      <c r="D42" s="46">
        <f aca="true" t="shared" si="6" ref="D42:L42">+D25-D40</f>
        <v>429456911</v>
      </c>
      <c r="E42" s="47">
        <f t="shared" si="6"/>
        <v>543208406</v>
      </c>
      <c r="F42" s="48">
        <f t="shared" si="6"/>
        <v>415687067</v>
      </c>
      <c r="G42" s="46">
        <f t="shared" si="6"/>
        <v>415687067</v>
      </c>
      <c r="H42" s="47">
        <f t="shared" si="6"/>
        <v>0</v>
      </c>
      <c r="I42" s="49">
        <f t="shared" si="6"/>
        <v>505743435</v>
      </c>
      <c r="J42" s="50">
        <f t="shared" si="6"/>
        <v>415283000</v>
      </c>
      <c r="K42" s="46">
        <f t="shared" si="6"/>
        <v>434197000</v>
      </c>
      <c r="L42" s="47">
        <f t="shared" si="6"/>
        <v>460800000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434882346</v>
      </c>
      <c r="D45" s="19">
        <v>429456911</v>
      </c>
      <c r="E45" s="20">
        <v>543208406</v>
      </c>
      <c r="F45" s="21">
        <v>415687067</v>
      </c>
      <c r="G45" s="19">
        <v>415687067</v>
      </c>
      <c r="H45" s="20"/>
      <c r="I45" s="22">
        <v>505743435</v>
      </c>
      <c r="J45" s="23">
        <v>415283000</v>
      </c>
      <c r="K45" s="19">
        <v>434197000</v>
      </c>
      <c r="L45" s="20">
        <v>460800000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434882346</v>
      </c>
      <c r="D48" s="53">
        <f aca="true" t="shared" si="7" ref="D48:L48">SUM(D45:D47)</f>
        <v>429456911</v>
      </c>
      <c r="E48" s="54">
        <f t="shared" si="7"/>
        <v>543208406</v>
      </c>
      <c r="F48" s="55">
        <f t="shared" si="7"/>
        <v>415687067</v>
      </c>
      <c r="G48" s="53">
        <f t="shared" si="7"/>
        <v>415687067</v>
      </c>
      <c r="H48" s="54">
        <f t="shared" si="7"/>
        <v>0</v>
      </c>
      <c r="I48" s="56">
        <f t="shared" si="7"/>
        <v>505743435</v>
      </c>
      <c r="J48" s="57">
        <f t="shared" si="7"/>
        <v>415283000</v>
      </c>
      <c r="K48" s="53">
        <f t="shared" si="7"/>
        <v>434197000</v>
      </c>
      <c r="L48" s="54">
        <f t="shared" si="7"/>
        <v>460800000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339765</v>
      </c>
      <c r="D6" s="19">
        <v>691588</v>
      </c>
      <c r="E6" s="20">
        <v>21570148</v>
      </c>
      <c r="F6" s="21">
        <v>9998335</v>
      </c>
      <c r="G6" s="19">
        <v>9998335</v>
      </c>
      <c r="H6" s="20">
        <v>1073824</v>
      </c>
      <c r="I6" s="22">
        <v>2340147</v>
      </c>
      <c r="J6" s="23">
        <v>2550000</v>
      </c>
      <c r="K6" s="19"/>
      <c r="L6" s="20"/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260000</v>
      </c>
      <c r="G7" s="19">
        <v>260000</v>
      </c>
      <c r="H7" s="20">
        <v>1254119</v>
      </c>
      <c r="I7" s="22"/>
      <c r="J7" s="23">
        <v>260000</v>
      </c>
      <c r="K7" s="19"/>
      <c r="L7" s="20"/>
    </row>
    <row r="8" spans="1:12" ht="13.5">
      <c r="A8" s="24" t="s">
        <v>21</v>
      </c>
      <c r="B8" s="18" t="s">
        <v>20</v>
      </c>
      <c r="C8" s="19">
        <v>23976432</v>
      </c>
      <c r="D8" s="19">
        <v>38420903</v>
      </c>
      <c r="E8" s="20">
        <v>4160780</v>
      </c>
      <c r="F8" s="21">
        <v>5155259</v>
      </c>
      <c r="G8" s="19">
        <v>5155259</v>
      </c>
      <c r="H8" s="20">
        <v>111338479</v>
      </c>
      <c r="I8" s="22">
        <v>44737887</v>
      </c>
      <c r="J8" s="23">
        <v>6549445</v>
      </c>
      <c r="K8" s="19">
        <v>45508190</v>
      </c>
      <c r="L8" s="20">
        <v>49456746</v>
      </c>
    </row>
    <row r="9" spans="1:12" ht="13.5">
      <c r="A9" s="24" t="s">
        <v>22</v>
      </c>
      <c r="B9" s="18"/>
      <c r="C9" s="19">
        <v>1245014</v>
      </c>
      <c r="D9" s="19">
        <v>24542474</v>
      </c>
      <c r="E9" s="20">
        <v>16905994</v>
      </c>
      <c r="F9" s="21"/>
      <c r="G9" s="19"/>
      <c r="H9" s="20">
        <v>60885913</v>
      </c>
      <c r="I9" s="22">
        <v>12847817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22268455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1961682</v>
      </c>
      <c r="D11" s="19">
        <v>1797983</v>
      </c>
      <c r="E11" s="20">
        <v>1577652</v>
      </c>
      <c r="F11" s="21">
        <v>2550000</v>
      </c>
      <c r="G11" s="19">
        <v>2550000</v>
      </c>
      <c r="H11" s="20">
        <v>1445788</v>
      </c>
      <c r="I11" s="22">
        <v>1301004</v>
      </c>
      <c r="J11" s="23"/>
      <c r="K11" s="19">
        <v>6809911</v>
      </c>
      <c r="L11" s="20">
        <v>12155782</v>
      </c>
    </row>
    <row r="12" spans="1:12" ht="13.5">
      <c r="A12" s="29" t="s">
        <v>26</v>
      </c>
      <c r="B12" s="30"/>
      <c r="C12" s="31">
        <f>SUM(C6:C11)</f>
        <v>27522893</v>
      </c>
      <c r="D12" s="31">
        <f aca="true" t="shared" si="0" ref="D12:L12">SUM(D6:D11)</f>
        <v>65452948</v>
      </c>
      <c r="E12" s="32">
        <f t="shared" si="0"/>
        <v>44214574</v>
      </c>
      <c r="F12" s="33">
        <f t="shared" si="0"/>
        <v>17963594</v>
      </c>
      <c r="G12" s="31">
        <f t="shared" si="0"/>
        <v>17963594</v>
      </c>
      <c r="H12" s="32">
        <f t="shared" si="0"/>
        <v>175998123</v>
      </c>
      <c r="I12" s="34">
        <f t="shared" si="0"/>
        <v>83495310</v>
      </c>
      <c r="J12" s="35">
        <f t="shared" si="0"/>
        <v>9359445</v>
      </c>
      <c r="K12" s="31">
        <f t="shared" si="0"/>
        <v>52318101</v>
      </c>
      <c r="L12" s="32">
        <f t="shared" si="0"/>
        <v>61612528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1125403081</v>
      </c>
      <c r="D19" s="19">
        <v>1619283039</v>
      </c>
      <c r="E19" s="20">
        <v>1688867112</v>
      </c>
      <c r="F19" s="21">
        <v>1415910286</v>
      </c>
      <c r="G19" s="19">
        <v>1415910286</v>
      </c>
      <c r="H19" s="20">
        <v>12259940</v>
      </c>
      <c r="I19" s="22">
        <v>1803725312</v>
      </c>
      <c r="J19" s="23">
        <v>1644189398</v>
      </c>
      <c r="K19" s="19">
        <v>1967869678</v>
      </c>
      <c r="L19" s="20">
        <v>2142115579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314007</v>
      </c>
      <c r="D22" s="19">
        <v>474321</v>
      </c>
      <c r="E22" s="20">
        <v>474321</v>
      </c>
      <c r="F22" s="21">
        <v>400000</v>
      </c>
      <c r="G22" s="19">
        <v>400000</v>
      </c>
      <c r="H22" s="20"/>
      <c r="I22" s="22">
        <v>414390</v>
      </c>
      <c r="J22" s="23"/>
      <c r="K22" s="19">
        <v>1244321</v>
      </c>
      <c r="L22" s="20">
        <v>1694321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1125717088</v>
      </c>
      <c r="D24" s="38">
        <f aca="true" t="shared" si="1" ref="D24:L24">SUM(D15:D23)</f>
        <v>1619757360</v>
      </c>
      <c r="E24" s="39">
        <f t="shared" si="1"/>
        <v>1689341433</v>
      </c>
      <c r="F24" s="40">
        <f t="shared" si="1"/>
        <v>1416310286</v>
      </c>
      <c r="G24" s="38">
        <f t="shared" si="1"/>
        <v>1416310286</v>
      </c>
      <c r="H24" s="39">
        <f t="shared" si="1"/>
        <v>12259940</v>
      </c>
      <c r="I24" s="41">
        <f t="shared" si="1"/>
        <v>1804139702</v>
      </c>
      <c r="J24" s="42">
        <f t="shared" si="1"/>
        <v>1644189398</v>
      </c>
      <c r="K24" s="38">
        <f t="shared" si="1"/>
        <v>1969113999</v>
      </c>
      <c r="L24" s="39">
        <f t="shared" si="1"/>
        <v>2143809900</v>
      </c>
    </row>
    <row r="25" spans="1:12" ht="13.5">
      <c r="A25" s="29" t="s">
        <v>39</v>
      </c>
      <c r="B25" s="30"/>
      <c r="C25" s="31">
        <f>+C12+C24</f>
        <v>1153239981</v>
      </c>
      <c r="D25" s="31">
        <f aca="true" t="shared" si="2" ref="D25:L25">+D12+D24</f>
        <v>1685210308</v>
      </c>
      <c r="E25" s="32">
        <f t="shared" si="2"/>
        <v>1733556007</v>
      </c>
      <c r="F25" s="33">
        <f t="shared" si="2"/>
        <v>1434273880</v>
      </c>
      <c r="G25" s="31">
        <f t="shared" si="2"/>
        <v>1434273880</v>
      </c>
      <c r="H25" s="32">
        <f t="shared" si="2"/>
        <v>188258063</v>
      </c>
      <c r="I25" s="34">
        <f t="shared" si="2"/>
        <v>1887635012</v>
      </c>
      <c r="J25" s="35">
        <f t="shared" si="2"/>
        <v>1653548843</v>
      </c>
      <c r="K25" s="31">
        <f t="shared" si="2"/>
        <v>2021432100</v>
      </c>
      <c r="L25" s="32">
        <f t="shared" si="2"/>
        <v>2205422428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15555656</v>
      </c>
      <c r="D29" s="19">
        <v>16122827</v>
      </c>
      <c r="E29" s="20">
        <v>3692747</v>
      </c>
      <c r="F29" s="21"/>
      <c r="G29" s="19"/>
      <c r="H29" s="20"/>
      <c r="I29" s="22">
        <v>29053447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627492</v>
      </c>
      <c r="D30" s="19">
        <v>784507</v>
      </c>
      <c r="E30" s="20">
        <v>24588211</v>
      </c>
      <c r="F30" s="21">
        <v>784402</v>
      </c>
      <c r="G30" s="19">
        <v>784402</v>
      </c>
      <c r="H30" s="20"/>
      <c r="I30" s="22">
        <v>371562</v>
      </c>
      <c r="J30" s="23">
        <v>784402</v>
      </c>
      <c r="K30" s="19">
        <v>835388</v>
      </c>
      <c r="L30" s="20">
        <v>883841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>
        <v>68579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27641431</v>
      </c>
      <c r="D32" s="19">
        <v>38803300</v>
      </c>
      <c r="E32" s="20">
        <v>47027821</v>
      </c>
      <c r="F32" s="21">
        <v>13740219</v>
      </c>
      <c r="G32" s="19">
        <v>13740219</v>
      </c>
      <c r="H32" s="20">
        <v>9058632</v>
      </c>
      <c r="I32" s="22">
        <v>59269252</v>
      </c>
      <c r="J32" s="23">
        <v>13740219</v>
      </c>
      <c r="K32" s="19"/>
      <c r="L32" s="20"/>
    </row>
    <row r="33" spans="1:12" ht="13.5">
      <c r="A33" s="24" t="s">
        <v>47</v>
      </c>
      <c r="B33" s="18"/>
      <c r="C33" s="19">
        <v>692967</v>
      </c>
      <c r="D33" s="19">
        <v>1467100</v>
      </c>
      <c r="E33" s="20">
        <v>14373271</v>
      </c>
      <c r="F33" s="21"/>
      <c r="G33" s="19"/>
      <c r="H33" s="20"/>
      <c r="I33" s="22">
        <v>15412341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44517546</v>
      </c>
      <c r="D34" s="31">
        <f aca="true" t="shared" si="3" ref="D34:L34">SUM(D29:D33)</f>
        <v>57177734</v>
      </c>
      <c r="E34" s="32">
        <f t="shared" si="3"/>
        <v>89682050</v>
      </c>
      <c r="F34" s="33">
        <f t="shared" si="3"/>
        <v>14524621</v>
      </c>
      <c r="G34" s="31">
        <f t="shared" si="3"/>
        <v>14524621</v>
      </c>
      <c r="H34" s="32">
        <f t="shared" si="3"/>
        <v>9058632</v>
      </c>
      <c r="I34" s="34">
        <f t="shared" si="3"/>
        <v>104175181</v>
      </c>
      <c r="J34" s="35">
        <f t="shared" si="3"/>
        <v>14524621</v>
      </c>
      <c r="K34" s="31">
        <f t="shared" si="3"/>
        <v>835388</v>
      </c>
      <c r="L34" s="32">
        <f t="shared" si="3"/>
        <v>883841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2597797</v>
      </c>
      <c r="D37" s="19">
        <v>1802600</v>
      </c>
      <c r="E37" s="20">
        <v>15019423</v>
      </c>
      <c r="F37" s="21">
        <v>2124000</v>
      </c>
      <c r="G37" s="19">
        <v>2124000</v>
      </c>
      <c r="H37" s="20">
        <v>1275837</v>
      </c>
      <c r="I37" s="22">
        <v>1296475</v>
      </c>
      <c r="J37" s="23">
        <v>2124000</v>
      </c>
      <c r="K37" s="19">
        <v>1424000</v>
      </c>
      <c r="L37" s="20">
        <v>924000</v>
      </c>
    </row>
    <row r="38" spans="1:12" ht="13.5">
      <c r="A38" s="24" t="s">
        <v>47</v>
      </c>
      <c r="B38" s="18"/>
      <c r="C38" s="19">
        <v>1883570</v>
      </c>
      <c r="D38" s="19">
        <v>2611904</v>
      </c>
      <c r="E38" s="20">
        <v>4792294</v>
      </c>
      <c r="F38" s="21">
        <v>1710209</v>
      </c>
      <c r="G38" s="19">
        <v>1710209</v>
      </c>
      <c r="H38" s="20"/>
      <c r="I38" s="22">
        <v>5362412</v>
      </c>
      <c r="J38" s="23">
        <v>1710209</v>
      </c>
      <c r="K38" s="19"/>
      <c r="L38" s="20"/>
    </row>
    <row r="39" spans="1:12" ht="13.5">
      <c r="A39" s="29" t="s">
        <v>50</v>
      </c>
      <c r="B39" s="37"/>
      <c r="C39" s="31">
        <f>SUM(C37:C38)</f>
        <v>4481367</v>
      </c>
      <c r="D39" s="38">
        <f aca="true" t="shared" si="4" ref="D39:L39">SUM(D37:D38)</f>
        <v>4414504</v>
      </c>
      <c r="E39" s="39">
        <f t="shared" si="4"/>
        <v>19811717</v>
      </c>
      <c r="F39" s="40">
        <f t="shared" si="4"/>
        <v>3834209</v>
      </c>
      <c r="G39" s="38">
        <f t="shared" si="4"/>
        <v>3834209</v>
      </c>
      <c r="H39" s="39">
        <f t="shared" si="4"/>
        <v>1275837</v>
      </c>
      <c r="I39" s="40">
        <f t="shared" si="4"/>
        <v>6658887</v>
      </c>
      <c r="J39" s="42">
        <f t="shared" si="4"/>
        <v>3834209</v>
      </c>
      <c r="K39" s="38">
        <f t="shared" si="4"/>
        <v>1424000</v>
      </c>
      <c r="L39" s="39">
        <f t="shared" si="4"/>
        <v>924000</v>
      </c>
    </row>
    <row r="40" spans="1:12" ht="13.5">
      <c r="A40" s="29" t="s">
        <v>51</v>
      </c>
      <c r="B40" s="30"/>
      <c r="C40" s="31">
        <f>+C34+C39</f>
        <v>48998913</v>
      </c>
      <c r="D40" s="31">
        <f aca="true" t="shared" si="5" ref="D40:L40">+D34+D39</f>
        <v>61592238</v>
      </c>
      <c r="E40" s="32">
        <f t="shared" si="5"/>
        <v>109493767</v>
      </c>
      <c r="F40" s="33">
        <f t="shared" si="5"/>
        <v>18358830</v>
      </c>
      <c r="G40" s="31">
        <f t="shared" si="5"/>
        <v>18358830</v>
      </c>
      <c r="H40" s="32">
        <f t="shared" si="5"/>
        <v>10334469</v>
      </c>
      <c r="I40" s="34">
        <f t="shared" si="5"/>
        <v>110834068</v>
      </c>
      <c r="J40" s="35">
        <f t="shared" si="5"/>
        <v>18358830</v>
      </c>
      <c r="K40" s="31">
        <f t="shared" si="5"/>
        <v>2259388</v>
      </c>
      <c r="L40" s="32">
        <f t="shared" si="5"/>
        <v>1807841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1104241068</v>
      </c>
      <c r="D42" s="46">
        <f aca="true" t="shared" si="6" ref="D42:L42">+D25-D40</f>
        <v>1623618070</v>
      </c>
      <c r="E42" s="47">
        <f t="shared" si="6"/>
        <v>1624062240</v>
      </c>
      <c r="F42" s="48">
        <f t="shared" si="6"/>
        <v>1415915050</v>
      </c>
      <c r="G42" s="46">
        <f t="shared" si="6"/>
        <v>1415915050</v>
      </c>
      <c r="H42" s="47">
        <f t="shared" si="6"/>
        <v>177923594</v>
      </c>
      <c r="I42" s="49">
        <f t="shared" si="6"/>
        <v>1776800944</v>
      </c>
      <c r="J42" s="50">
        <f t="shared" si="6"/>
        <v>1635190013</v>
      </c>
      <c r="K42" s="46">
        <f t="shared" si="6"/>
        <v>2019172712</v>
      </c>
      <c r="L42" s="47">
        <f t="shared" si="6"/>
        <v>2203614587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1104241068</v>
      </c>
      <c r="D45" s="19">
        <v>1623618070</v>
      </c>
      <c r="E45" s="20">
        <v>1624062240</v>
      </c>
      <c r="F45" s="21">
        <v>1415915050</v>
      </c>
      <c r="G45" s="19">
        <v>1415915050</v>
      </c>
      <c r="H45" s="20">
        <v>177923594</v>
      </c>
      <c r="I45" s="22">
        <v>1776800944</v>
      </c>
      <c r="J45" s="23">
        <v>1635190013</v>
      </c>
      <c r="K45" s="19">
        <v>2019172712</v>
      </c>
      <c r="L45" s="20">
        <v>2203614587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1104241068</v>
      </c>
      <c r="D48" s="53">
        <f aca="true" t="shared" si="7" ref="D48:L48">SUM(D45:D47)</f>
        <v>1623618070</v>
      </c>
      <c r="E48" s="54">
        <f t="shared" si="7"/>
        <v>1624062240</v>
      </c>
      <c r="F48" s="55">
        <f t="shared" si="7"/>
        <v>1415915050</v>
      </c>
      <c r="G48" s="53">
        <f t="shared" si="7"/>
        <v>1415915050</v>
      </c>
      <c r="H48" s="54">
        <f t="shared" si="7"/>
        <v>177923594</v>
      </c>
      <c r="I48" s="56">
        <f t="shared" si="7"/>
        <v>1776800944</v>
      </c>
      <c r="J48" s="57">
        <f t="shared" si="7"/>
        <v>1635190013</v>
      </c>
      <c r="K48" s="53">
        <f t="shared" si="7"/>
        <v>2019172712</v>
      </c>
      <c r="L48" s="54">
        <f t="shared" si="7"/>
        <v>2203614587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955974</v>
      </c>
      <c r="D6" s="19">
        <v>1778213</v>
      </c>
      <c r="E6" s="20">
        <v>2849960</v>
      </c>
      <c r="F6" s="21"/>
      <c r="G6" s="19"/>
      <c r="H6" s="20"/>
      <c r="I6" s="22">
        <v>2422554</v>
      </c>
      <c r="J6" s="23">
        <v>156430</v>
      </c>
      <c r="K6" s="19"/>
      <c r="L6" s="20"/>
    </row>
    <row r="7" spans="1:12" ht="13.5">
      <c r="A7" s="24" t="s">
        <v>19</v>
      </c>
      <c r="B7" s="18" t="s">
        <v>20</v>
      </c>
      <c r="C7" s="19">
        <v>8505547</v>
      </c>
      <c r="D7" s="19">
        <v>389618</v>
      </c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32912296</v>
      </c>
      <c r="D8" s="19">
        <v>5896098</v>
      </c>
      <c r="E8" s="20"/>
      <c r="F8" s="21">
        <v>8662000</v>
      </c>
      <c r="G8" s="19">
        <v>8662000</v>
      </c>
      <c r="H8" s="20"/>
      <c r="I8" s="22"/>
      <c r="J8" s="23">
        <v>15216400</v>
      </c>
      <c r="K8" s="19">
        <v>6579217</v>
      </c>
      <c r="L8" s="20">
        <v>13389077</v>
      </c>
    </row>
    <row r="9" spans="1:12" ht="13.5">
      <c r="A9" s="24" t="s">
        <v>22</v>
      </c>
      <c r="B9" s="18"/>
      <c r="C9" s="19">
        <v>8959211</v>
      </c>
      <c r="D9" s="19">
        <v>9149843</v>
      </c>
      <c r="E9" s="20">
        <v>23354183</v>
      </c>
      <c r="F9" s="21">
        <v>8200000</v>
      </c>
      <c r="G9" s="19">
        <v>8200000</v>
      </c>
      <c r="H9" s="20"/>
      <c r="I9" s="22">
        <v>31861716</v>
      </c>
      <c r="J9" s="23">
        <v>9500000</v>
      </c>
      <c r="K9" s="19">
        <v>8200000</v>
      </c>
      <c r="L9" s="20">
        <v>8200000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507736</v>
      </c>
      <c r="D11" s="19">
        <v>474232</v>
      </c>
      <c r="E11" s="20">
        <v>356459</v>
      </c>
      <c r="F11" s="21">
        <v>500000</v>
      </c>
      <c r="G11" s="19">
        <v>500000</v>
      </c>
      <c r="H11" s="20"/>
      <c r="I11" s="22">
        <v>283273</v>
      </c>
      <c r="J11" s="23">
        <v>500000</v>
      </c>
      <c r="K11" s="19">
        <v>503000</v>
      </c>
      <c r="L11" s="20">
        <v>510000</v>
      </c>
    </row>
    <row r="12" spans="1:12" ht="13.5">
      <c r="A12" s="29" t="s">
        <v>26</v>
      </c>
      <c r="B12" s="30"/>
      <c r="C12" s="31">
        <f>SUM(C6:C11)</f>
        <v>51840764</v>
      </c>
      <c r="D12" s="31">
        <f aca="true" t="shared" si="0" ref="D12:L12">SUM(D6:D11)</f>
        <v>17688004</v>
      </c>
      <c r="E12" s="32">
        <f t="shared" si="0"/>
        <v>26560602</v>
      </c>
      <c r="F12" s="33">
        <f t="shared" si="0"/>
        <v>17362000</v>
      </c>
      <c r="G12" s="31">
        <f t="shared" si="0"/>
        <v>17362000</v>
      </c>
      <c r="H12" s="32">
        <f t="shared" si="0"/>
        <v>0</v>
      </c>
      <c r="I12" s="34">
        <f t="shared" si="0"/>
        <v>34567543</v>
      </c>
      <c r="J12" s="35">
        <f t="shared" si="0"/>
        <v>25372830</v>
      </c>
      <c r="K12" s="31">
        <f t="shared" si="0"/>
        <v>15282217</v>
      </c>
      <c r="L12" s="32">
        <f t="shared" si="0"/>
        <v>22099077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9982000</v>
      </c>
      <c r="D17" s="19">
        <v>9982000</v>
      </c>
      <c r="E17" s="20"/>
      <c r="F17" s="21">
        <v>9981000</v>
      </c>
      <c r="G17" s="19">
        <v>9981000</v>
      </c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259685125</v>
      </c>
      <c r="D19" s="19">
        <v>296789127</v>
      </c>
      <c r="E19" s="20">
        <v>349773333</v>
      </c>
      <c r="F19" s="21">
        <v>328254000</v>
      </c>
      <c r="G19" s="19">
        <v>328254000</v>
      </c>
      <c r="H19" s="20"/>
      <c r="I19" s="22">
        <v>378231819</v>
      </c>
      <c r="J19" s="23">
        <v>422239520</v>
      </c>
      <c r="K19" s="19">
        <v>465198190</v>
      </c>
      <c r="L19" s="20">
        <v>501793860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>
        <v>450000</v>
      </c>
      <c r="K20" s="19">
        <v>400000</v>
      </c>
      <c r="L20" s="20">
        <v>380000</v>
      </c>
    </row>
    <row r="21" spans="1:12" ht="13.5">
      <c r="A21" s="24" t="s">
        <v>35</v>
      </c>
      <c r="B21" s="18"/>
      <c r="C21" s="19">
        <v>480915</v>
      </c>
      <c r="D21" s="19">
        <v>523003</v>
      </c>
      <c r="E21" s="20">
        <v>153498</v>
      </c>
      <c r="F21" s="21">
        <v>450000</v>
      </c>
      <c r="G21" s="19">
        <v>450000</v>
      </c>
      <c r="H21" s="20"/>
      <c r="I21" s="22">
        <v>219135</v>
      </c>
      <c r="J21" s="23">
        <v>304090</v>
      </c>
      <c r="K21" s="19">
        <v>164090</v>
      </c>
      <c r="L21" s="20">
        <v>14090</v>
      </c>
    </row>
    <row r="22" spans="1:12" ht="13.5">
      <c r="A22" s="24" t="s">
        <v>36</v>
      </c>
      <c r="B22" s="18"/>
      <c r="C22" s="19">
        <v>633594</v>
      </c>
      <c r="D22" s="19">
        <v>544090</v>
      </c>
      <c r="E22" s="20">
        <v>478830</v>
      </c>
      <c r="F22" s="21">
        <v>304000</v>
      </c>
      <c r="G22" s="19">
        <v>304000</v>
      </c>
      <c r="H22" s="20"/>
      <c r="I22" s="22">
        <v>375476</v>
      </c>
      <c r="J22" s="23">
        <v>155000</v>
      </c>
      <c r="K22" s="19">
        <v>150000</v>
      </c>
      <c r="L22" s="20">
        <v>145000</v>
      </c>
    </row>
    <row r="23" spans="1:12" ht="13.5">
      <c r="A23" s="24" t="s">
        <v>37</v>
      </c>
      <c r="B23" s="18"/>
      <c r="C23" s="19">
        <v>156316</v>
      </c>
      <c r="D23" s="19">
        <v>159095</v>
      </c>
      <c r="E23" s="20">
        <v>7051778</v>
      </c>
      <c r="F23" s="25">
        <v>155000</v>
      </c>
      <c r="G23" s="26">
        <v>155000</v>
      </c>
      <c r="H23" s="27"/>
      <c r="I23" s="21">
        <v>5449495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270937950</v>
      </c>
      <c r="D24" s="38">
        <f aca="true" t="shared" si="1" ref="D24:L24">SUM(D15:D23)</f>
        <v>307997315</v>
      </c>
      <c r="E24" s="39">
        <f t="shared" si="1"/>
        <v>357457439</v>
      </c>
      <c r="F24" s="40">
        <f t="shared" si="1"/>
        <v>339144000</v>
      </c>
      <c r="G24" s="38">
        <f t="shared" si="1"/>
        <v>339144000</v>
      </c>
      <c r="H24" s="39">
        <f t="shared" si="1"/>
        <v>0</v>
      </c>
      <c r="I24" s="41">
        <f t="shared" si="1"/>
        <v>384275925</v>
      </c>
      <c r="J24" s="42">
        <f t="shared" si="1"/>
        <v>423148610</v>
      </c>
      <c r="K24" s="38">
        <f t="shared" si="1"/>
        <v>465912280</v>
      </c>
      <c r="L24" s="39">
        <f t="shared" si="1"/>
        <v>502332950</v>
      </c>
    </row>
    <row r="25" spans="1:12" ht="13.5">
      <c r="A25" s="29" t="s">
        <v>39</v>
      </c>
      <c r="B25" s="30"/>
      <c r="C25" s="31">
        <f>+C12+C24</f>
        <v>322778714</v>
      </c>
      <c r="D25" s="31">
        <f aca="true" t="shared" si="2" ref="D25:L25">+D12+D24</f>
        <v>325685319</v>
      </c>
      <c r="E25" s="32">
        <f t="shared" si="2"/>
        <v>384018041</v>
      </c>
      <c r="F25" s="33">
        <f t="shared" si="2"/>
        <v>356506000</v>
      </c>
      <c r="G25" s="31">
        <f t="shared" si="2"/>
        <v>356506000</v>
      </c>
      <c r="H25" s="32">
        <f t="shared" si="2"/>
        <v>0</v>
      </c>
      <c r="I25" s="34">
        <f t="shared" si="2"/>
        <v>418843468</v>
      </c>
      <c r="J25" s="35">
        <f t="shared" si="2"/>
        <v>448521440</v>
      </c>
      <c r="K25" s="31">
        <f t="shared" si="2"/>
        <v>481194497</v>
      </c>
      <c r="L25" s="32">
        <f t="shared" si="2"/>
        <v>524432027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>
        <v>42191000</v>
      </c>
      <c r="G29" s="19">
        <v>42191000</v>
      </c>
      <c r="H29" s="20"/>
      <c r="I29" s="22"/>
      <c r="J29" s="23"/>
      <c r="K29" s="19">
        <v>42190927</v>
      </c>
      <c r="L29" s="20">
        <v>42190927</v>
      </c>
    </row>
    <row r="30" spans="1:12" ht="13.5">
      <c r="A30" s="24" t="s">
        <v>43</v>
      </c>
      <c r="B30" s="18" t="s">
        <v>44</v>
      </c>
      <c r="C30" s="19">
        <v>2330012</v>
      </c>
      <c r="D30" s="19">
        <v>1263840</v>
      </c>
      <c r="E30" s="20">
        <v>1397463</v>
      </c>
      <c r="F30" s="21">
        <v>1523000</v>
      </c>
      <c r="G30" s="19">
        <v>1523000</v>
      </c>
      <c r="H30" s="20"/>
      <c r="I30" s="22">
        <v>1365983</v>
      </c>
      <c r="J30" s="23">
        <v>1523465</v>
      </c>
      <c r="K30" s="19">
        <v>1523465</v>
      </c>
      <c r="L30" s="20">
        <v>1523465</v>
      </c>
    </row>
    <row r="31" spans="1:12" ht="13.5">
      <c r="A31" s="24" t="s">
        <v>45</v>
      </c>
      <c r="B31" s="18"/>
      <c r="C31" s="19">
        <v>164784</v>
      </c>
      <c r="D31" s="19">
        <v>181016</v>
      </c>
      <c r="E31" s="20">
        <v>196467</v>
      </c>
      <c r="F31" s="21">
        <v>190000</v>
      </c>
      <c r="G31" s="19">
        <v>190000</v>
      </c>
      <c r="H31" s="20"/>
      <c r="I31" s="22">
        <v>187385</v>
      </c>
      <c r="J31" s="23">
        <v>190000</v>
      </c>
      <c r="K31" s="19">
        <v>200000</v>
      </c>
      <c r="L31" s="20">
        <v>210000</v>
      </c>
    </row>
    <row r="32" spans="1:12" ht="13.5">
      <c r="A32" s="24" t="s">
        <v>46</v>
      </c>
      <c r="B32" s="18" t="s">
        <v>44</v>
      </c>
      <c r="C32" s="19">
        <v>34617310</v>
      </c>
      <c r="D32" s="19">
        <v>44335858</v>
      </c>
      <c r="E32" s="20">
        <v>76928258</v>
      </c>
      <c r="F32" s="21">
        <v>46161000</v>
      </c>
      <c r="G32" s="19">
        <v>46161000</v>
      </c>
      <c r="H32" s="20"/>
      <c r="I32" s="22">
        <v>121976204</v>
      </c>
      <c r="J32" s="23">
        <v>115000000</v>
      </c>
      <c r="K32" s="19">
        <v>132426899</v>
      </c>
      <c r="L32" s="20">
        <v>172129190</v>
      </c>
    </row>
    <row r="33" spans="1:12" ht="13.5">
      <c r="A33" s="24" t="s">
        <v>47</v>
      </c>
      <c r="B33" s="18"/>
      <c r="C33" s="19">
        <v>6319989</v>
      </c>
      <c r="D33" s="19">
        <v>10757006</v>
      </c>
      <c r="E33" s="20">
        <v>14775064</v>
      </c>
      <c r="F33" s="21">
        <v>11105000</v>
      </c>
      <c r="G33" s="19">
        <v>11105000</v>
      </c>
      <c r="H33" s="20"/>
      <c r="I33" s="22">
        <v>10596476</v>
      </c>
      <c r="J33" s="23">
        <v>11105000</v>
      </c>
      <c r="K33" s="19">
        <v>11660250</v>
      </c>
      <c r="L33" s="20">
        <v>12243263</v>
      </c>
    </row>
    <row r="34" spans="1:12" ht="13.5">
      <c r="A34" s="29" t="s">
        <v>48</v>
      </c>
      <c r="B34" s="30"/>
      <c r="C34" s="31">
        <f>SUM(C29:C33)</f>
        <v>43432095</v>
      </c>
      <c r="D34" s="31">
        <f aca="true" t="shared" si="3" ref="D34:L34">SUM(D29:D33)</f>
        <v>56537720</v>
      </c>
      <c r="E34" s="32">
        <f t="shared" si="3"/>
        <v>93297252</v>
      </c>
      <c r="F34" s="33">
        <f t="shared" si="3"/>
        <v>101170000</v>
      </c>
      <c r="G34" s="31">
        <f t="shared" si="3"/>
        <v>101170000</v>
      </c>
      <c r="H34" s="32">
        <f t="shared" si="3"/>
        <v>0</v>
      </c>
      <c r="I34" s="34">
        <f t="shared" si="3"/>
        <v>134126048</v>
      </c>
      <c r="J34" s="35">
        <f t="shared" si="3"/>
        <v>127818465</v>
      </c>
      <c r="K34" s="31">
        <f t="shared" si="3"/>
        <v>188001541</v>
      </c>
      <c r="L34" s="32">
        <f t="shared" si="3"/>
        <v>228296845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4693075</v>
      </c>
      <c r="D37" s="19">
        <v>4827074</v>
      </c>
      <c r="E37" s="20">
        <v>4526353</v>
      </c>
      <c r="F37" s="21">
        <v>3046000</v>
      </c>
      <c r="G37" s="19">
        <v>3046000</v>
      </c>
      <c r="H37" s="20"/>
      <c r="I37" s="22">
        <v>4041567</v>
      </c>
      <c r="J37" s="23">
        <v>20326000</v>
      </c>
      <c r="K37" s="19">
        <v>18863465</v>
      </c>
      <c r="L37" s="20">
        <v>18640000</v>
      </c>
    </row>
    <row r="38" spans="1:12" ht="13.5">
      <c r="A38" s="24" t="s">
        <v>47</v>
      </c>
      <c r="B38" s="18"/>
      <c r="C38" s="19">
        <v>17588437</v>
      </c>
      <c r="D38" s="19">
        <v>19718953</v>
      </c>
      <c r="E38" s="20">
        <v>29475764</v>
      </c>
      <c r="F38" s="21">
        <v>22276000</v>
      </c>
      <c r="G38" s="19">
        <v>22276000</v>
      </c>
      <c r="H38" s="20"/>
      <c r="I38" s="22">
        <v>30850611</v>
      </c>
      <c r="J38" s="23">
        <v>19957563</v>
      </c>
      <c r="K38" s="19">
        <v>21264493</v>
      </c>
      <c r="L38" s="20">
        <v>22635058</v>
      </c>
    </row>
    <row r="39" spans="1:12" ht="13.5">
      <c r="A39" s="29" t="s">
        <v>50</v>
      </c>
      <c r="B39" s="37"/>
      <c r="C39" s="31">
        <f>SUM(C37:C38)</f>
        <v>22281512</v>
      </c>
      <c r="D39" s="38">
        <f aca="true" t="shared" si="4" ref="D39:L39">SUM(D37:D38)</f>
        <v>24546027</v>
      </c>
      <c r="E39" s="39">
        <f t="shared" si="4"/>
        <v>34002117</v>
      </c>
      <c r="F39" s="40">
        <f t="shared" si="4"/>
        <v>25322000</v>
      </c>
      <c r="G39" s="38">
        <f t="shared" si="4"/>
        <v>25322000</v>
      </c>
      <c r="H39" s="39">
        <f t="shared" si="4"/>
        <v>0</v>
      </c>
      <c r="I39" s="40">
        <f t="shared" si="4"/>
        <v>34892178</v>
      </c>
      <c r="J39" s="42">
        <f t="shared" si="4"/>
        <v>40283563</v>
      </c>
      <c r="K39" s="38">
        <f t="shared" si="4"/>
        <v>40127958</v>
      </c>
      <c r="L39" s="39">
        <f t="shared" si="4"/>
        <v>41275058</v>
      </c>
    </row>
    <row r="40" spans="1:12" ht="13.5">
      <c r="A40" s="29" t="s">
        <v>51</v>
      </c>
      <c r="B40" s="30"/>
      <c r="C40" s="31">
        <f>+C34+C39</f>
        <v>65713607</v>
      </c>
      <c r="D40" s="31">
        <f aca="true" t="shared" si="5" ref="D40:L40">+D34+D39</f>
        <v>81083747</v>
      </c>
      <c r="E40" s="32">
        <f t="shared" si="5"/>
        <v>127299369</v>
      </c>
      <c r="F40" s="33">
        <f t="shared" si="5"/>
        <v>126492000</v>
      </c>
      <c r="G40" s="31">
        <f t="shared" si="5"/>
        <v>126492000</v>
      </c>
      <c r="H40" s="32">
        <f t="shared" si="5"/>
        <v>0</v>
      </c>
      <c r="I40" s="34">
        <f t="shared" si="5"/>
        <v>169018226</v>
      </c>
      <c r="J40" s="35">
        <f t="shared" si="5"/>
        <v>168102028</v>
      </c>
      <c r="K40" s="31">
        <f t="shared" si="5"/>
        <v>228129499</v>
      </c>
      <c r="L40" s="32">
        <f t="shared" si="5"/>
        <v>269571903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257065107</v>
      </c>
      <c r="D42" s="46">
        <f aca="true" t="shared" si="6" ref="D42:L42">+D25-D40</f>
        <v>244601572</v>
      </c>
      <c r="E42" s="47">
        <f t="shared" si="6"/>
        <v>256718672</v>
      </c>
      <c r="F42" s="48">
        <f t="shared" si="6"/>
        <v>230014000</v>
      </c>
      <c r="G42" s="46">
        <f t="shared" si="6"/>
        <v>230014000</v>
      </c>
      <c r="H42" s="47">
        <f t="shared" si="6"/>
        <v>0</v>
      </c>
      <c r="I42" s="49">
        <f t="shared" si="6"/>
        <v>249825242</v>
      </c>
      <c r="J42" s="50">
        <f t="shared" si="6"/>
        <v>280419412</v>
      </c>
      <c r="K42" s="46">
        <f t="shared" si="6"/>
        <v>253064998</v>
      </c>
      <c r="L42" s="47">
        <f t="shared" si="6"/>
        <v>254860124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257065107</v>
      </c>
      <c r="D45" s="19">
        <v>244601572</v>
      </c>
      <c r="E45" s="20">
        <v>256718672</v>
      </c>
      <c r="F45" s="21">
        <v>230014000</v>
      </c>
      <c r="G45" s="19">
        <v>230014000</v>
      </c>
      <c r="H45" s="20"/>
      <c r="I45" s="22">
        <v>249825242</v>
      </c>
      <c r="J45" s="23">
        <v>280419412</v>
      </c>
      <c r="K45" s="19">
        <v>253064999</v>
      </c>
      <c r="L45" s="20">
        <v>254860125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257065107</v>
      </c>
      <c r="D48" s="53">
        <f aca="true" t="shared" si="7" ref="D48:L48">SUM(D45:D47)</f>
        <v>244601572</v>
      </c>
      <c r="E48" s="54">
        <f t="shared" si="7"/>
        <v>256718672</v>
      </c>
      <c r="F48" s="55">
        <f t="shared" si="7"/>
        <v>230014000</v>
      </c>
      <c r="G48" s="53">
        <f t="shared" si="7"/>
        <v>230014000</v>
      </c>
      <c r="H48" s="54">
        <f t="shared" si="7"/>
        <v>0</v>
      </c>
      <c r="I48" s="56">
        <f t="shared" si="7"/>
        <v>249825242</v>
      </c>
      <c r="J48" s="57">
        <f t="shared" si="7"/>
        <v>280419412</v>
      </c>
      <c r="K48" s="53">
        <f t="shared" si="7"/>
        <v>253064999</v>
      </c>
      <c r="L48" s="54">
        <f t="shared" si="7"/>
        <v>254860125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313244</v>
      </c>
      <c r="D6" s="19"/>
      <c r="E6" s="20">
        <v>550208</v>
      </c>
      <c r="F6" s="21">
        <v>1236232</v>
      </c>
      <c r="G6" s="19">
        <v>47503</v>
      </c>
      <c r="H6" s="20">
        <v>1330209</v>
      </c>
      <c r="I6" s="22">
        <v>3185954</v>
      </c>
      <c r="J6" s="23">
        <v>250150</v>
      </c>
      <c r="K6" s="19">
        <v>158650</v>
      </c>
      <c r="L6" s="20">
        <v>167800</v>
      </c>
    </row>
    <row r="7" spans="1:12" ht="13.5">
      <c r="A7" s="24" t="s">
        <v>19</v>
      </c>
      <c r="B7" s="18" t="s">
        <v>20</v>
      </c>
      <c r="C7" s="19">
        <v>3270630</v>
      </c>
      <c r="D7" s="19"/>
      <c r="E7" s="20"/>
      <c r="F7" s="21">
        <v>2545000</v>
      </c>
      <c r="G7" s="19">
        <v>6162443</v>
      </c>
      <c r="H7" s="20">
        <v>1855745</v>
      </c>
      <c r="I7" s="22"/>
      <c r="J7" s="23">
        <v>47800000</v>
      </c>
      <c r="K7" s="19">
        <v>52892000</v>
      </c>
      <c r="L7" s="20">
        <v>54855000</v>
      </c>
    </row>
    <row r="8" spans="1:12" ht="13.5">
      <c r="A8" s="24" t="s">
        <v>21</v>
      </c>
      <c r="B8" s="18" t="s">
        <v>20</v>
      </c>
      <c r="C8" s="19"/>
      <c r="D8" s="19">
        <v>373164</v>
      </c>
      <c r="E8" s="20"/>
      <c r="F8" s="21"/>
      <c r="G8" s="19"/>
      <c r="H8" s="20"/>
      <c r="I8" s="22"/>
      <c r="J8" s="23"/>
      <c r="K8" s="19"/>
      <c r="L8" s="20"/>
    </row>
    <row r="9" spans="1:12" ht="13.5">
      <c r="A9" s="24" t="s">
        <v>22</v>
      </c>
      <c r="B9" s="18"/>
      <c r="C9" s="19">
        <v>1828549</v>
      </c>
      <c r="D9" s="19">
        <v>524802</v>
      </c>
      <c r="E9" s="20">
        <v>1654267</v>
      </c>
      <c r="F9" s="21">
        <v>3125588</v>
      </c>
      <c r="G9" s="19">
        <v>1748037</v>
      </c>
      <c r="H9" s="20">
        <v>266540</v>
      </c>
      <c r="I9" s="22">
        <v>2045252</v>
      </c>
      <c r="J9" s="23">
        <v>2734860</v>
      </c>
      <c r="K9" s="19">
        <v>2871603</v>
      </c>
      <c r="L9" s="20">
        <v>3015183</v>
      </c>
    </row>
    <row r="10" spans="1:12" ht="13.5">
      <c r="A10" s="24" t="s">
        <v>23</v>
      </c>
      <c r="B10" s="18"/>
      <c r="C10" s="19">
        <v>699</v>
      </c>
      <c r="D10" s="19"/>
      <c r="E10" s="20">
        <v>4346</v>
      </c>
      <c r="F10" s="25"/>
      <c r="G10" s="26"/>
      <c r="H10" s="27"/>
      <c r="I10" s="22">
        <v>5397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5413122</v>
      </c>
      <c r="D12" s="31">
        <f aca="true" t="shared" si="0" ref="D12:L12">SUM(D6:D11)</f>
        <v>897966</v>
      </c>
      <c r="E12" s="32">
        <f t="shared" si="0"/>
        <v>2208821</v>
      </c>
      <c r="F12" s="33">
        <f t="shared" si="0"/>
        <v>6906820</v>
      </c>
      <c r="G12" s="31">
        <f t="shared" si="0"/>
        <v>7957983</v>
      </c>
      <c r="H12" s="32">
        <f t="shared" si="0"/>
        <v>3452494</v>
      </c>
      <c r="I12" s="34">
        <f t="shared" si="0"/>
        <v>5236603</v>
      </c>
      <c r="J12" s="35">
        <f t="shared" si="0"/>
        <v>50785010</v>
      </c>
      <c r="K12" s="31">
        <f t="shared" si="0"/>
        <v>55922253</v>
      </c>
      <c r="L12" s="32">
        <f t="shared" si="0"/>
        <v>58037983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>
        <v>9863</v>
      </c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2636700</v>
      </c>
      <c r="D17" s="19">
        <v>1953700</v>
      </c>
      <c r="E17" s="20">
        <v>860000</v>
      </c>
      <c r="F17" s="21"/>
      <c r="G17" s="19">
        <v>860000</v>
      </c>
      <c r="H17" s="20">
        <v>860000</v>
      </c>
      <c r="I17" s="22">
        <v>1210000</v>
      </c>
      <c r="J17" s="23">
        <v>903000</v>
      </c>
      <c r="K17" s="19">
        <v>948150</v>
      </c>
      <c r="L17" s="20">
        <v>995557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13041236</v>
      </c>
      <c r="D19" s="19">
        <v>12660785</v>
      </c>
      <c r="E19" s="20">
        <v>11783984</v>
      </c>
      <c r="F19" s="21">
        <v>13293824</v>
      </c>
      <c r="G19" s="19">
        <v>10682655</v>
      </c>
      <c r="H19" s="20">
        <v>10131982</v>
      </c>
      <c r="I19" s="22">
        <v>11858570</v>
      </c>
      <c r="J19" s="23">
        <v>1440000</v>
      </c>
      <c r="K19" s="19">
        <v>1512000</v>
      </c>
      <c r="L19" s="20">
        <v>1587600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60273</v>
      </c>
      <c r="D22" s="19">
        <v>37374</v>
      </c>
      <c r="E22" s="20">
        <v>14475</v>
      </c>
      <c r="F22" s="21">
        <v>39243</v>
      </c>
      <c r="G22" s="19">
        <v>8805</v>
      </c>
      <c r="H22" s="20">
        <v>5970</v>
      </c>
      <c r="I22" s="22">
        <v>9306</v>
      </c>
      <c r="J22" s="23">
        <v>100000</v>
      </c>
      <c r="K22" s="19">
        <v>105000</v>
      </c>
      <c r="L22" s="20">
        <v>110250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>
        <v>11763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15738209</v>
      </c>
      <c r="D24" s="38">
        <f aca="true" t="shared" si="1" ref="D24:L24">SUM(D15:D23)</f>
        <v>14651859</v>
      </c>
      <c r="E24" s="39">
        <f t="shared" si="1"/>
        <v>12668322</v>
      </c>
      <c r="F24" s="40">
        <f t="shared" si="1"/>
        <v>13333067</v>
      </c>
      <c r="G24" s="38">
        <f t="shared" si="1"/>
        <v>11551460</v>
      </c>
      <c r="H24" s="39">
        <f t="shared" si="1"/>
        <v>10997952</v>
      </c>
      <c r="I24" s="41">
        <f t="shared" si="1"/>
        <v>13089639</v>
      </c>
      <c r="J24" s="42">
        <f t="shared" si="1"/>
        <v>2443000</v>
      </c>
      <c r="K24" s="38">
        <f t="shared" si="1"/>
        <v>2565150</v>
      </c>
      <c r="L24" s="39">
        <f t="shared" si="1"/>
        <v>2693407</v>
      </c>
    </row>
    <row r="25" spans="1:12" ht="13.5">
      <c r="A25" s="29" t="s">
        <v>39</v>
      </c>
      <c r="B25" s="30"/>
      <c r="C25" s="31">
        <f>+C12+C24</f>
        <v>21151331</v>
      </c>
      <c r="D25" s="31">
        <f aca="true" t="shared" si="2" ref="D25:L25">+D12+D24</f>
        <v>15549825</v>
      </c>
      <c r="E25" s="32">
        <f t="shared" si="2"/>
        <v>14877143</v>
      </c>
      <c r="F25" s="33">
        <f t="shared" si="2"/>
        <v>20239887</v>
      </c>
      <c r="G25" s="31">
        <f t="shared" si="2"/>
        <v>19509443</v>
      </c>
      <c r="H25" s="32">
        <f t="shared" si="2"/>
        <v>14450446</v>
      </c>
      <c r="I25" s="34">
        <f t="shared" si="2"/>
        <v>18326242</v>
      </c>
      <c r="J25" s="35">
        <f t="shared" si="2"/>
        <v>53228010</v>
      </c>
      <c r="K25" s="31">
        <f t="shared" si="2"/>
        <v>58487403</v>
      </c>
      <c r="L25" s="32">
        <f t="shared" si="2"/>
        <v>60731390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621758</v>
      </c>
      <c r="D30" s="19">
        <v>1123471</v>
      </c>
      <c r="E30" s="20">
        <v>1512479</v>
      </c>
      <c r="F30" s="21"/>
      <c r="G30" s="19"/>
      <c r="H30" s="20"/>
      <c r="I30" s="22">
        <v>1322443</v>
      </c>
      <c r="J30" s="23">
        <v>465219</v>
      </c>
      <c r="K30" s="19">
        <v>525519</v>
      </c>
      <c r="L30" s="20"/>
    </row>
    <row r="31" spans="1:12" ht="13.5">
      <c r="A31" s="24" t="s">
        <v>45</v>
      </c>
      <c r="B31" s="18"/>
      <c r="C31" s="19"/>
      <c r="D31" s="19"/>
      <c r="E31" s="20"/>
      <c r="F31" s="21">
        <v>2281003</v>
      </c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9002137</v>
      </c>
      <c r="D32" s="19">
        <v>7497438</v>
      </c>
      <c r="E32" s="20">
        <v>8456934</v>
      </c>
      <c r="F32" s="21">
        <v>1835000</v>
      </c>
      <c r="G32" s="19">
        <v>4636733</v>
      </c>
      <c r="H32" s="20">
        <v>3481599</v>
      </c>
      <c r="I32" s="22">
        <v>10427511</v>
      </c>
      <c r="J32" s="23">
        <v>1750000</v>
      </c>
      <c r="K32" s="19"/>
      <c r="L32" s="20"/>
    </row>
    <row r="33" spans="1:12" ht="13.5">
      <c r="A33" s="24" t="s">
        <v>47</v>
      </c>
      <c r="B33" s="18"/>
      <c r="C33" s="19">
        <v>1114524</v>
      </c>
      <c r="D33" s="19">
        <v>1086384</v>
      </c>
      <c r="E33" s="20">
        <v>1180406</v>
      </c>
      <c r="F33" s="21">
        <v>3000000</v>
      </c>
      <c r="G33" s="19">
        <v>1180404</v>
      </c>
      <c r="H33" s="20">
        <v>260464</v>
      </c>
      <c r="I33" s="22">
        <v>1124729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10738419</v>
      </c>
      <c r="D34" s="31">
        <f aca="true" t="shared" si="3" ref="D34:L34">SUM(D29:D33)</f>
        <v>9707293</v>
      </c>
      <c r="E34" s="32">
        <f t="shared" si="3"/>
        <v>11149819</v>
      </c>
      <c r="F34" s="33">
        <f t="shared" si="3"/>
        <v>7116003</v>
      </c>
      <c r="G34" s="31">
        <f t="shared" si="3"/>
        <v>5817137</v>
      </c>
      <c r="H34" s="32">
        <f t="shared" si="3"/>
        <v>3742063</v>
      </c>
      <c r="I34" s="34">
        <f t="shared" si="3"/>
        <v>12874683</v>
      </c>
      <c r="J34" s="35">
        <f t="shared" si="3"/>
        <v>2215219</v>
      </c>
      <c r="K34" s="31">
        <f t="shared" si="3"/>
        <v>525519</v>
      </c>
      <c r="L34" s="32">
        <f t="shared" si="3"/>
        <v>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2172769</v>
      </c>
      <c r="D37" s="19">
        <v>2413933</v>
      </c>
      <c r="E37" s="20">
        <v>1104904</v>
      </c>
      <c r="F37" s="21">
        <v>-694525</v>
      </c>
      <c r="G37" s="19">
        <v>1941609</v>
      </c>
      <c r="H37" s="20">
        <v>1558460</v>
      </c>
      <c r="I37" s="22">
        <v>2820494</v>
      </c>
      <c r="J37" s="23">
        <v>567873</v>
      </c>
      <c r="K37" s="19"/>
      <c r="L37" s="20"/>
    </row>
    <row r="38" spans="1:12" ht="13.5">
      <c r="A38" s="24" t="s">
        <v>47</v>
      </c>
      <c r="B38" s="18"/>
      <c r="C38" s="19">
        <v>14577415</v>
      </c>
      <c r="D38" s="19">
        <v>13670447</v>
      </c>
      <c r="E38" s="20">
        <v>13618424</v>
      </c>
      <c r="F38" s="21">
        <v>13943856</v>
      </c>
      <c r="G38" s="19">
        <v>13618424</v>
      </c>
      <c r="H38" s="20">
        <v>14097452</v>
      </c>
      <c r="I38" s="22">
        <v>12972722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16750184</v>
      </c>
      <c r="D39" s="38">
        <f aca="true" t="shared" si="4" ref="D39:L39">SUM(D37:D38)</f>
        <v>16084380</v>
      </c>
      <c r="E39" s="39">
        <f t="shared" si="4"/>
        <v>14723328</v>
      </c>
      <c r="F39" s="40">
        <f t="shared" si="4"/>
        <v>13249331</v>
      </c>
      <c r="G39" s="38">
        <f t="shared" si="4"/>
        <v>15560033</v>
      </c>
      <c r="H39" s="39">
        <f t="shared" si="4"/>
        <v>15655912</v>
      </c>
      <c r="I39" s="40">
        <f t="shared" si="4"/>
        <v>15793216</v>
      </c>
      <c r="J39" s="42">
        <f t="shared" si="4"/>
        <v>567873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27488603</v>
      </c>
      <c r="D40" s="31">
        <f aca="true" t="shared" si="5" ref="D40:L40">+D34+D39</f>
        <v>25791673</v>
      </c>
      <c r="E40" s="32">
        <f t="shared" si="5"/>
        <v>25873147</v>
      </c>
      <c r="F40" s="33">
        <f t="shared" si="5"/>
        <v>20365334</v>
      </c>
      <c r="G40" s="31">
        <f t="shared" si="5"/>
        <v>21377170</v>
      </c>
      <c r="H40" s="32">
        <f t="shared" si="5"/>
        <v>19397975</v>
      </c>
      <c r="I40" s="34">
        <f t="shared" si="5"/>
        <v>28667899</v>
      </c>
      <c r="J40" s="35">
        <f t="shared" si="5"/>
        <v>2783092</v>
      </c>
      <c r="K40" s="31">
        <f t="shared" si="5"/>
        <v>525519</v>
      </c>
      <c r="L40" s="32">
        <f t="shared" si="5"/>
        <v>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-6337272</v>
      </c>
      <c r="D42" s="46">
        <f aca="true" t="shared" si="6" ref="D42:L42">+D25-D40</f>
        <v>-10241848</v>
      </c>
      <c r="E42" s="47">
        <f t="shared" si="6"/>
        <v>-10996004</v>
      </c>
      <c r="F42" s="48">
        <f t="shared" si="6"/>
        <v>-125447</v>
      </c>
      <c r="G42" s="46">
        <f t="shared" si="6"/>
        <v>-1867727</v>
      </c>
      <c r="H42" s="47">
        <f t="shared" si="6"/>
        <v>-4947529</v>
      </c>
      <c r="I42" s="49">
        <f t="shared" si="6"/>
        <v>-10341657</v>
      </c>
      <c r="J42" s="50">
        <f t="shared" si="6"/>
        <v>50444918</v>
      </c>
      <c r="K42" s="46">
        <f t="shared" si="6"/>
        <v>57961884</v>
      </c>
      <c r="L42" s="47">
        <f t="shared" si="6"/>
        <v>60731390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-6337272</v>
      </c>
      <c r="D45" s="19">
        <v>-10241848</v>
      </c>
      <c r="E45" s="20">
        <v>-10996004</v>
      </c>
      <c r="F45" s="21">
        <v>-125447</v>
      </c>
      <c r="G45" s="19">
        <v>-1867727</v>
      </c>
      <c r="H45" s="20">
        <v>-4947529</v>
      </c>
      <c r="I45" s="22">
        <v>-10341657</v>
      </c>
      <c r="J45" s="23">
        <v>50444918</v>
      </c>
      <c r="K45" s="19">
        <v>57961884</v>
      </c>
      <c r="L45" s="20">
        <v>60731390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-6337272</v>
      </c>
      <c r="D48" s="53">
        <f aca="true" t="shared" si="7" ref="D48:L48">SUM(D45:D47)</f>
        <v>-10241848</v>
      </c>
      <c r="E48" s="54">
        <f t="shared" si="7"/>
        <v>-10996004</v>
      </c>
      <c r="F48" s="55">
        <f t="shared" si="7"/>
        <v>-125447</v>
      </c>
      <c r="G48" s="53">
        <f t="shared" si="7"/>
        <v>-1867727</v>
      </c>
      <c r="H48" s="54">
        <f t="shared" si="7"/>
        <v>-4947529</v>
      </c>
      <c r="I48" s="56">
        <f t="shared" si="7"/>
        <v>-10341657</v>
      </c>
      <c r="J48" s="57">
        <f t="shared" si="7"/>
        <v>50444918</v>
      </c>
      <c r="K48" s="53">
        <f t="shared" si="7"/>
        <v>57961884</v>
      </c>
      <c r="L48" s="54">
        <f t="shared" si="7"/>
        <v>60731390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2404486</v>
      </c>
      <c r="D6" s="19">
        <v>1650678</v>
      </c>
      <c r="E6" s="20">
        <v>1204168</v>
      </c>
      <c r="F6" s="21">
        <v>2984300</v>
      </c>
      <c r="G6" s="19">
        <v>2984300</v>
      </c>
      <c r="H6" s="20">
        <v>2281927</v>
      </c>
      <c r="I6" s="22">
        <v>918801</v>
      </c>
      <c r="J6" s="23">
        <v>2148000</v>
      </c>
      <c r="K6" s="19">
        <v>1847000</v>
      </c>
      <c r="L6" s="20">
        <v>1487000</v>
      </c>
    </row>
    <row r="7" spans="1:12" ht="13.5">
      <c r="A7" s="24" t="s">
        <v>19</v>
      </c>
      <c r="B7" s="18" t="s">
        <v>20</v>
      </c>
      <c r="C7" s="19">
        <v>66978</v>
      </c>
      <c r="D7" s="19">
        <v>66978</v>
      </c>
      <c r="E7" s="20"/>
      <c r="F7" s="21"/>
      <c r="G7" s="19"/>
      <c r="H7" s="20">
        <v>2389846</v>
      </c>
      <c r="I7" s="22">
        <v>66978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29974390</v>
      </c>
      <c r="D8" s="19">
        <v>35231444</v>
      </c>
      <c r="E8" s="20">
        <v>59837424</v>
      </c>
      <c r="F8" s="21">
        <v>46300000</v>
      </c>
      <c r="G8" s="19">
        <v>46300000</v>
      </c>
      <c r="H8" s="20">
        <v>50584521</v>
      </c>
      <c r="I8" s="22">
        <v>59469855</v>
      </c>
      <c r="J8" s="23">
        <v>28300000</v>
      </c>
      <c r="K8" s="19">
        <v>28687000</v>
      </c>
      <c r="L8" s="20">
        <v>22580357</v>
      </c>
    </row>
    <row r="9" spans="1:12" ht="13.5">
      <c r="A9" s="24" t="s">
        <v>22</v>
      </c>
      <c r="B9" s="18"/>
      <c r="C9" s="19">
        <v>5678933</v>
      </c>
      <c r="D9" s="19">
        <v>198609</v>
      </c>
      <c r="E9" s="20">
        <v>282891</v>
      </c>
      <c r="F9" s="21">
        <v>4218769</v>
      </c>
      <c r="G9" s="19">
        <v>4218769</v>
      </c>
      <c r="H9" s="20">
        <v>-71321</v>
      </c>
      <c r="I9" s="22">
        <v>6800299</v>
      </c>
      <c r="J9" s="23">
        <v>3846000</v>
      </c>
      <c r="K9" s="19">
        <v>3248000</v>
      </c>
      <c r="L9" s="20">
        <v>2873600</v>
      </c>
    </row>
    <row r="10" spans="1:12" ht="13.5">
      <c r="A10" s="24" t="s">
        <v>23</v>
      </c>
      <c r="B10" s="18"/>
      <c r="C10" s="19">
        <v>1036857</v>
      </c>
      <c r="D10" s="19">
        <v>2027791</v>
      </c>
      <c r="E10" s="20">
        <v>2322868</v>
      </c>
      <c r="F10" s="25">
        <v>890498</v>
      </c>
      <c r="G10" s="26">
        <v>890498</v>
      </c>
      <c r="H10" s="27"/>
      <c r="I10" s="22">
        <v>1215445</v>
      </c>
      <c r="J10" s="28">
        <v>1100000</v>
      </c>
      <c r="K10" s="26">
        <v>1230000</v>
      </c>
      <c r="L10" s="27">
        <v>1420000</v>
      </c>
    </row>
    <row r="11" spans="1:12" ht="13.5">
      <c r="A11" s="24" t="s">
        <v>24</v>
      </c>
      <c r="B11" s="18" t="s">
        <v>25</v>
      </c>
      <c r="C11" s="19">
        <v>1022887</v>
      </c>
      <c r="D11" s="19">
        <v>926698</v>
      </c>
      <c r="E11" s="20">
        <v>2962942</v>
      </c>
      <c r="F11" s="21">
        <v>648000</v>
      </c>
      <c r="G11" s="19">
        <v>648000</v>
      </c>
      <c r="H11" s="20">
        <v>3055114</v>
      </c>
      <c r="I11" s="22">
        <v>4959486</v>
      </c>
      <c r="J11" s="23">
        <v>748000</v>
      </c>
      <c r="K11" s="19">
        <v>920000</v>
      </c>
      <c r="L11" s="20">
        <v>977000</v>
      </c>
    </row>
    <row r="12" spans="1:12" ht="13.5">
      <c r="A12" s="29" t="s">
        <v>26</v>
      </c>
      <c r="B12" s="30"/>
      <c r="C12" s="31">
        <f>SUM(C6:C11)</f>
        <v>40184531</v>
      </c>
      <c r="D12" s="31">
        <f aca="true" t="shared" si="0" ref="D12:L12">SUM(D6:D11)</f>
        <v>40102198</v>
      </c>
      <c r="E12" s="32">
        <f t="shared" si="0"/>
        <v>66610293</v>
      </c>
      <c r="F12" s="33">
        <f t="shared" si="0"/>
        <v>55041567</v>
      </c>
      <c r="G12" s="31">
        <f t="shared" si="0"/>
        <v>55041567</v>
      </c>
      <c r="H12" s="32">
        <f t="shared" si="0"/>
        <v>58240087</v>
      </c>
      <c r="I12" s="34">
        <f t="shared" si="0"/>
        <v>73430864</v>
      </c>
      <c r="J12" s="35">
        <f t="shared" si="0"/>
        <v>36142000</v>
      </c>
      <c r="K12" s="31">
        <f t="shared" si="0"/>
        <v>35932000</v>
      </c>
      <c r="L12" s="32">
        <f t="shared" si="0"/>
        <v>29337957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5708502</v>
      </c>
      <c r="D15" s="19">
        <v>1516209</v>
      </c>
      <c r="E15" s="20">
        <v>1603646</v>
      </c>
      <c r="F15" s="21">
        <v>5248730</v>
      </c>
      <c r="G15" s="19">
        <v>5248730</v>
      </c>
      <c r="H15" s="20"/>
      <c r="I15" s="22">
        <v>933956</v>
      </c>
      <c r="J15" s="23">
        <v>4258000</v>
      </c>
      <c r="K15" s="19">
        <v>3847066</v>
      </c>
      <c r="L15" s="20">
        <v>3605200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>
        <v>1050722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1200000</v>
      </c>
      <c r="D17" s="19">
        <v>1300000</v>
      </c>
      <c r="E17" s="20">
        <v>1417000</v>
      </c>
      <c r="F17" s="21">
        <v>1400000</v>
      </c>
      <c r="G17" s="19">
        <v>1400000</v>
      </c>
      <c r="H17" s="20">
        <v>1417000</v>
      </c>
      <c r="I17" s="22">
        <v>1505000</v>
      </c>
      <c r="J17" s="23">
        <v>1550000</v>
      </c>
      <c r="K17" s="19">
        <v>1620000</v>
      </c>
      <c r="L17" s="20">
        <v>1700000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845176904</v>
      </c>
      <c r="D19" s="19">
        <v>762702857</v>
      </c>
      <c r="E19" s="20">
        <v>761951925</v>
      </c>
      <c r="F19" s="21">
        <v>753235800</v>
      </c>
      <c r="G19" s="19">
        <v>779630800</v>
      </c>
      <c r="H19" s="20">
        <v>763486303</v>
      </c>
      <c r="I19" s="22">
        <v>759444056</v>
      </c>
      <c r="J19" s="23">
        <v>861983327</v>
      </c>
      <c r="K19" s="19">
        <v>863325087</v>
      </c>
      <c r="L19" s="20">
        <v>962276456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100117</v>
      </c>
      <c r="D22" s="19">
        <v>75427</v>
      </c>
      <c r="E22" s="20">
        <v>315195</v>
      </c>
      <c r="F22" s="21">
        <v>87000</v>
      </c>
      <c r="G22" s="19">
        <v>87000</v>
      </c>
      <c r="H22" s="20">
        <v>216823</v>
      </c>
      <c r="I22" s="22">
        <v>376471</v>
      </c>
      <c r="J22" s="23">
        <v>214000</v>
      </c>
      <c r="K22" s="19">
        <v>250000</v>
      </c>
      <c r="L22" s="20">
        <v>280000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852185523</v>
      </c>
      <c r="D24" s="38">
        <f aca="true" t="shared" si="1" ref="D24:L24">SUM(D15:D23)</f>
        <v>765594493</v>
      </c>
      <c r="E24" s="39">
        <f t="shared" si="1"/>
        <v>765287766</v>
      </c>
      <c r="F24" s="40">
        <f t="shared" si="1"/>
        <v>759971530</v>
      </c>
      <c r="G24" s="38">
        <f t="shared" si="1"/>
        <v>786366530</v>
      </c>
      <c r="H24" s="39">
        <f t="shared" si="1"/>
        <v>766170848</v>
      </c>
      <c r="I24" s="41">
        <f t="shared" si="1"/>
        <v>762259483</v>
      </c>
      <c r="J24" s="42">
        <f t="shared" si="1"/>
        <v>868005327</v>
      </c>
      <c r="K24" s="38">
        <f t="shared" si="1"/>
        <v>869042153</v>
      </c>
      <c r="L24" s="39">
        <f t="shared" si="1"/>
        <v>967861656</v>
      </c>
    </row>
    <row r="25" spans="1:12" ht="13.5">
      <c r="A25" s="29" t="s">
        <v>39</v>
      </c>
      <c r="B25" s="30"/>
      <c r="C25" s="31">
        <f>+C12+C24</f>
        <v>892370054</v>
      </c>
      <c r="D25" s="31">
        <f aca="true" t="shared" si="2" ref="D25:L25">+D12+D24</f>
        <v>805696691</v>
      </c>
      <c r="E25" s="32">
        <f t="shared" si="2"/>
        <v>831898059</v>
      </c>
      <c r="F25" s="33">
        <f t="shared" si="2"/>
        <v>815013097</v>
      </c>
      <c r="G25" s="31">
        <f t="shared" si="2"/>
        <v>841408097</v>
      </c>
      <c r="H25" s="32">
        <f t="shared" si="2"/>
        <v>824410935</v>
      </c>
      <c r="I25" s="34">
        <f t="shared" si="2"/>
        <v>835690347</v>
      </c>
      <c r="J25" s="35">
        <f t="shared" si="2"/>
        <v>904147327</v>
      </c>
      <c r="K25" s="31">
        <f t="shared" si="2"/>
        <v>904974153</v>
      </c>
      <c r="L25" s="32">
        <f t="shared" si="2"/>
        <v>997199613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40147304</v>
      </c>
      <c r="D29" s="19">
        <v>526905</v>
      </c>
      <c r="E29" s="20"/>
      <c r="F29" s="21"/>
      <c r="G29" s="19"/>
      <c r="H29" s="20">
        <v>37545753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2674600</v>
      </c>
      <c r="D30" s="19">
        <v>5479945</v>
      </c>
      <c r="E30" s="20">
        <v>6474195</v>
      </c>
      <c r="F30" s="21">
        <v>4287366</v>
      </c>
      <c r="G30" s="19">
        <v>4287366</v>
      </c>
      <c r="H30" s="20">
        <v>6805904</v>
      </c>
      <c r="I30" s="22">
        <v>8089677</v>
      </c>
      <c r="J30" s="23">
        <v>4287366</v>
      </c>
      <c r="K30" s="19">
        <v>3840000</v>
      </c>
      <c r="L30" s="20">
        <v>3260000</v>
      </c>
    </row>
    <row r="31" spans="1:12" ht="13.5">
      <c r="A31" s="24" t="s">
        <v>45</v>
      </c>
      <c r="B31" s="18"/>
      <c r="C31" s="19">
        <v>1592148</v>
      </c>
      <c r="D31" s="19">
        <v>1628821</v>
      </c>
      <c r="E31" s="20">
        <v>1666893</v>
      </c>
      <c r="F31" s="21">
        <v>1620000</v>
      </c>
      <c r="G31" s="19">
        <v>1620000</v>
      </c>
      <c r="H31" s="20">
        <v>1699943</v>
      </c>
      <c r="I31" s="22">
        <v>1734907</v>
      </c>
      <c r="J31" s="23">
        <v>1860000</v>
      </c>
      <c r="K31" s="19">
        <v>1920000</v>
      </c>
      <c r="L31" s="20">
        <v>1980000</v>
      </c>
    </row>
    <row r="32" spans="1:12" ht="13.5">
      <c r="A32" s="24" t="s">
        <v>46</v>
      </c>
      <c r="B32" s="18" t="s">
        <v>44</v>
      </c>
      <c r="C32" s="19">
        <v>38770341</v>
      </c>
      <c r="D32" s="19">
        <v>142740557</v>
      </c>
      <c r="E32" s="20">
        <v>161650631</v>
      </c>
      <c r="F32" s="21">
        <v>32487000</v>
      </c>
      <c r="G32" s="19">
        <v>59893730</v>
      </c>
      <c r="H32" s="20">
        <v>121070908</v>
      </c>
      <c r="I32" s="22">
        <v>237514887</v>
      </c>
      <c r="J32" s="23">
        <v>92486996</v>
      </c>
      <c r="K32" s="19">
        <v>145531652</v>
      </c>
      <c r="L32" s="20">
        <v>232377499</v>
      </c>
    </row>
    <row r="33" spans="1:12" ht="13.5">
      <c r="A33" s="24" t="s">
        <v>47</v>
      </c>
      <c r="B33" s="18"/>
      <c r="C33" s="19">
        <v>5598356</v>
      </c>
      <c r="D33" s="19">
        <v>2565597</v>
      </c>
      <c r="E33" s="20">
        <v>5764595</v>
      </c>
      <c r="F33" s="21">
        <v>5894770</v>
      </c>
      <c r="G33" s="19">
        <v>5894770</v>
      </c>
      <c r="H33" s="20">
        <v>5192375</v>
      </c>
      <c r="I33" s="22">
        <v>4407036</v>
      </c>
      <c r="J33" s="23">
        <v>6258000</v>
      </c>
      <c r="K33" s="19">
        <v>6840000</v>
      </c>
      <c r="L33" s="20">
        <v>7200000</v>
      </c>
    </row>
    <row r="34" spans="1:12" ht="13.5">
      <c r="A34" s="29" t="s">
        <v>48</v>
      </c>
      <c r="B34" s="30"/>
      <c r="C34" s="31">
        <f>SUM(C29:C33)</f>
        <v>88782749</v>
      </c>
      <c r="D34" s="31">
        <f aca="true" t="shared" si="3" ref="D34:L34">SUM(D29:D33)</f>
        <v>152941825</v>
      </c>
      <c r="E34" s="32">
        <f t="shared" si="3"/>
        <v>175556314</v>
      </c>
      <c r="F34" s="33">
        <f t="shared" si="3"/>
        <v>44289136</v>
      </c>
      <c r="G34" s="31">
        <f t="shared" si="3"/>
        <v>71695866</v>
      </c>
      <c r="H34" s="32">
        <f t="shared" si="3"/>
        <v>172314883</v>
      </c>
      <c r="I34" s="34">
        <f t="shared" si="3"/>
        <v>251746507</v>
      </c>
      <c r="J34" s="35">
        <f t="shared" si="3"/>
        <v>104892362</v>
      </c>
      <c r="K34" s="31">
        <f t="shared" si="3"/>
        <v>158131652</v>
      </c>
      <c r="L34" s="32">
        <f t="shared" si="3"/>
        <v>244817499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7736824</v>
      </c>
      <c r="D37" s="19">
        <v>5222497</v>
      </c>
      <c r="E37" s="20">
        <v>3665830</v>
      </c>
      <c r="F37" s="21">
        <v>5871951</v>
      </c>
      <c r="G37" s="19">
        <v>5871951</v>
      </c>
      <c r="H37" s="20">
        <v>1836152</v>
      </c>
      <c r="I37" s="22">
        <v>6995764</v>
      </c>
      <c r="J37" s="23">
        <v>5871951</v>
      </c>
      <c r="K37" s="19">
        <v>4460000</v>
      </c>
      <c r="L37" s="20">
        <v>4280000</v>
      </c>
    </row>
    <row r="38" spans="1:12" ht="13.5">
      <c r="A38" s="24" t="s">
        <v>47</v>
      </c>
      <c r="B38" s="18"/>
      <c r="C38" s="19">
        <v>51565164</v>
      </c>
      <c r="D38" s="19">
        <v>59501288</v>
      </c>
      <c r="E38" s="20">
        <v>66345877</v>
      </c>
      <c r="F38" s="21">
        <v>56267366</v>
      </c>
      <c r="G38" s="19">
        <v>56267366</v>
      </c>
      <c r="H38" s="20">
        <v>68850950</v>
      </c>
      <c r="I38" s="22">
        <v>72774757</v>
      </c>
      <c r="J38" s="23">
        <v>56267366</v>
      </c>
      <c r="K38" s="19">
        <v>60399000</v>
      </c>
      <c r="L38" s="20">
        <v>67018000</v>
      </c>
    </row>
    <row r="39" spans="1:12" ht="13.5">
      <c r="A39" s="29" t="s">
        <v>50</v>
      </c>
      <c r="B39" s="37"/>
      <c r="C39" s="31">
        <f>SUM(C37:C38)</f>
        <v>59301988</v>
      </c>
      <c r="D39" s="38">
        <f aca="true" t="shared" si="4" ref="D39:L39">SUM(D37:D38)</f>
        <v>64723785</v>
      </c>
      <c r="E39" s="39">
        <f t="shared" si="4"/>
        <v>70011707</v>
      </c>
      <c r="F39" s="40">
        <f t="shared" si="4"/>
        <v>62139317</v>
      </c>
      <c r="G39" s="38">
        <f t="shared" si="4"/>
        <v>62139317</v>
      </c>
      <c r="H39" s="39">
        <f t="shared" si="4"/>
        <v>70687102</v>
      </c>
      <c r="I39" s="40">
        <f t="shared" si="4"/>
        <v>79770521</v>
      </c>
      <c r="J39" s="42">
        <f t="shared" si="4"/>
        <v>62139317</v>
      </c>
      <c r="K39" s="38">
        <f t="shared" si="4"/>
        <v>64859000</v>
      </c>
      <c r="L39" s="39">
        <f t="shared" si="4"/>
        <v>71298000</v>
      </c>
    </row>
    <row r="40" spans="1:12" ht="13.5">
      <c r="A40" s="29" t="s">
        <v>51</v>
      </c>
      <c r="B40" s="30"/>
      <c r="C40" s="31">
        <f>+C34+C39</f>
        <v>148084737</v>
      </c>
      <c r="D40" s="31">
        <f aca="true" t="shared" si="5" ref="D40:L40">+D34+D39</f>
        <v>217665610</v>
      </c>
      <c r="E40" s="32">
        <f t="shared" si="5"/>
        <v>245568021</v>
      </c>
      <c r="F40" s="33">
        <f t="shared" si="5"/>
        <v>106428453</v>
      </c>
      <c r="G40" s="31">
        <f t="shared" si="5"/>
        <v>133835183</v>
      </c>
      <c r="H40" s="32">
        <f t="shared" si="5"/>
        <v>243001985</v>
      </c>
      <c r="I40" s="34">
        <f t="shared" si="5"/>
        <v>331517028</v>
      </c>
      <c r="J40" s="35">
        <f t="shared" si="5"/>
        <v>167031679</v>
      </c>
      <c r="K40" s="31">
        <f t="shared" si="5"/>
        <v>222990652</v>
      </c>
      <c r="L40" s="32">
        <f t="shared" si="5"/>
        <v>316115499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744285317</v>
      </c>
      <c r="D42" s="46">
        <f aca="true" t="shared" si="6" ref="D42:L42">+D25-D40</f>
        <v>588031081</v>
      </c>
      <c r="E42" s="47">
        <f t="shared" si="6"/>
        <v>586330038</v>
      </c>
      <c r="F42" s="48">
        <f t="shared" si="6"/>
        <v>708584644</v>
      </c>
      <c r="G42" s="46">
        <f t="shared" si="6"/>
        <v>707572914</v>
      </c>
      <c r="H42" s="47">
        <f t="shared" si="6"/>
        <v>581408950</v>
      </c>
      <c r="I42" s="49">
        <f t="shared" si="6"/>
        <v>504173319</v>
      </c>
      <c r="J42" s="50">
        <f t="shared" si="6"/>
        <v>737115648</v>
      </c>
      <c r="K42" s="46">
        <f t="shared" si="6"/>
        <v>681983501</v>
      </c>
      <c r="L42" s="47">
        <f t="shared" si="6"/>
        <v>681084114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744285317</v>
      </c>
      <c r="D45" s="19">
        <v>588031082</v>
      </c>
      <c r="E45" s="20">
        <v>586330038</v>
      </c>
      <c r="F45" s="21">
        <v>708584644</v>
      </c>
      <c r="G45" s="19">
        <v>707572914</v>
      </c>
      <c r="H45" s="20">
        <v>581408950</v>
      </c>
      <c r="I45" s="22">
        <v>504173319</v>
      </c>
      <c r="J45" s="23">
        <v>737115648</v>
      </c>
      <c r="K45" s="19">
        <v>681983501</v>
      </c>
      <c r="L45" s="20">
        <v>681084114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744285317</v>
      </c>
      <c r="D48" s="53">
        <f aca="true" t="shared" si="7" ref="D48:L48">SUM(D45:D47)</f>
        <v>588031082</v>
      </c>
      <c r="E48" s="54">
        <f t="shared" si="7"/>
        <v>586330038</v>
      </c>
      <c r="F48" s="55">
        <f t="shared" si="7"/>
        <v>708584644</v>
      </c>
      <c r="G48" s="53">
        <f t="shared" si="7"/>
        <v>707572914</v>
      </c>
      <c r="H48" s="54">
        <f t="shared" si="7"/>
        <v>581408950</v>
      </c>
      <c r="I48" s="56">
        <f t="shared" si="7"/>
        <v>504173319</v>
      </c>
      <c r="J48" s="57">
        <f t="shared" si="7"/>
        <v>737115648</v>
      </c>
      <c r="K48" s="53">
        <f t="shared" si="7"/>
        <v>681983501</v>
      </c>
      <c r="L48" s="54">
        <f t="shared" si="7"/>
        <v>681084114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1640829</v>
      </c>
      <c r="D6" s="19">
        <v>435377</v>
      </c>
      <c r="E6" s="20">
        <v>415655</v>
      </c>
      <c r="F6" s="21"/>
      <c r="G6" s="19"/>
      <c r="H6" s="20">
        <v>262507</v>
      </c>
      <c r="I6" s="22">
        <v>309387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681836</v>
      </c>
      <c r="D7" s="19">
        <v>685654</v>
      </c>
      <c r="E7" s="20">
        <v>691119</v>
      </c>
      <c r="F7" s="21">
        <v>685654</v>
      </c>
      <c r="G7" s="19">
        <v>685654</v>
      </c>
      <c r="H7" s="20">
        <v>297637</v>
      </c>
      <c r="I7" s="22">
        <v>97972</v>
      </c>
      <c r="J7" s="23">
        <v>600000</v>
      </c>
      <c r="K7" s="19">
        <v>636000</v>
      </c>
      <c r="L7" s="20">
        <v>674160</v>
      </c>
    </row>
    <row r="8" spans="1:12" ht="13.5">
      <c r="A8" s="24" t="s">
        <v>21</v>
      </c>
      <c r="B8" s="18" t="s">
        <v>20</v>
      </c>
      <c r="C8" s="19">
        <v>13912909</v>
      </c>
      <c r="D8" s="19">
        <v>13008750</v>
      </c>
      <c r="E8" s="20">
        <v>10490314</v>
      </c>
      <c r="F8" s="21">
        <v>48241561</v>
      </c>
      <c r="G8" s="19">
        <v>48241561</v>
      </c>
      <c r="H8" s="20"/>
      <c r="I8" s="22">
        <v>12162420</v>
      </c>
      <c r="J8" s="23">
        <v>25568055</v>
      </c>
      <c r="K8" s="19">
        <v>27102138</v>
      </c>
      <c r="L8" s="20">
        <v>28728267</v>
      </c>
    </row>
    <row r="9" spans="1:12" ht="13.5">
      <c r="A9" s="24" t="s">
        <v>22</v>
      </c>
      <c r="B9" s="18"/>
      <c r="C9" s="19">
        <v>4959673</v>
      </c>
      <c r="D9" s="19">
        <v>2092176</v>
      </c>
      <c r="E9" s="20">
        <v>2362733</v>
      </c>
      <c r="F9" s="21"/>
      <c r="G9" s="19"/>
      <c r="H9" s="20">
        <v>44426603</v>
      </c>
      <c r="I9" s="22">
        <v>3216263</v>
      </c>
      <c r="J9" s="23">
        <v>1530000</v>
      </c>
      <c r="K9" s="19">
        <v>1621800</v>
      </c>
      <c r="L9" s="20">
        <v>1719108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28387</v>
      </c>
      <c r="D11" s="19">
        <v>120043</v>
      </c>
      <c r="E11" s="20">
        <v>106512</v>
      </c>
      <c r="F11" s="21"/>
      <c r="G11" s="19"/>
      <c r="H11" s="20"/>
      <c r="I11" s="22">
        <v>328607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21223634</v>
      </c>
      <c r="D12" s="31">
        <f aca="true" t="shared" si="0" ref="D12:L12">SUM(D6:D11)</f>
        <v>16342000</v>
      </c>
      <c r="E12" s="32">
        <f t="shared" si="0"/>
        <v>14066333</v>
      </c>
      <c r="F12" s="33">
        <f t="shared" si="0"/>
        <v>48927215</v>
      </c>
      <c r="G12" s="31">
        <f t="shared" si="0"/>
        <v>48927215</v>
      </c>
      <c r="H12" s="32">
        <f t="shared" si="0"/>
        <v>44986747</v>
      </c>
      <c r="I12" s="34">
        <f t="shared" si="0"/>
        <v>16114649</v>
      </c>
      <c r="J12" s="35">
        <f t="shared" si="0"/>
        <v>27698055</v>
      </c>
      <c r="K12" s="31">
        <f t="shared" si="0"/>
        <v>29359938</v>
      </c>
      <c r="L12" s="32">
        <f t="shared" si="0"/>
        <v>31121535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142002118</v>
      </c>
      <c r="D19" s="19">
        <v>151836154</v>
      </c>
      <c r="E19" s="20">
        <v>156134961</v>
      </c>
      <c r="F19" s="21">
        <v>162115220</v>
      </c>
      <c r="G19" s="19">
        <v>162115220</v>
      </c>
      <c r="H19" s="20">
        <v>1137382</v>
      </c>
      <c r="I19" s="22">
        <v>162546339</v>
      </c>
      <c r="J19" s="23">
        <v>179624168</v>
      </c>
      <c r="K19" s="19">
        <v>195115000</v>
      </c>
      <c r="L19" s="20">
        <v>211244000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113316</v>
      </c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142115434</v>
      </c>
      <c r="D24" s="38">
        <f aca="true" t="shared" si="1" ref="D24:L24">SUM(D15:D23)</f>
        <v>151836154</v>
      </c>
      <c r="E24" s="39">
        <f t="shared" si="1"/>
        <v>156134961</v>
      </c>
      <c r="F24" s="40">
        <f t="shared" si="1"/>
        <v>162115220</v>
      </c>
      <c r="G24" s="38">
        <f t="shared" si="1"/>
        <v>162115220</v>
      </c>
      <c r="H24" s="39">
        <f t="shared" si="1"/>
        <v>1137382</v>
      </c>
      <c r="I24" s="41">
        <f t="shared" si="1"/>
        <v>162546339</v>
      </c>
      <c r="J24" s="42">
        <f t="shared" si="1"/>
        <v>179624168</v>
      </c>
      <c r="K24" s="38">
        <f t="shared" si="1"/>
        <v>195115000</v>
      </c>
      <c r="L24" s="39">
        <f t="shared" si="1"/>
        <v>211244000</v>
      </c>
    </row>
    <row r="25" spans="1:12" ht="13.5">
      <c r="A25" s="29" t="s">
        <v>39</v>
      </c>
      <c r="B25" s="30"/>
      <c r="C25" s="31">
        <f>+C12+C24</f>
        <v>163339068</v>
      </c>
      <c r="D25" s="31">
        <f aca="true" t="shared" si="2" ref="D25:L25">+D12+D24</f>
        <v>168178154</v>
      </c>
      <c r="E25" s="32">
        <f t="shared" si="2"/>
        <v>170201294</v>
      </c>
      <c r="F25" s="33">
        <f t="shared" si="2"/>
        <v>211042435</v>
      </c>
      <c r="G25" s="31">
        <f t="shared" si="2"/>
        <v>211042435</v>
      </c>
      <c r="H25" s="32">
        <f t="shared" si="2"/>
        <v>46124129</v>
      </c>
      <c r="I25" s="34">
        <f t="shared" si="2"/>
        <v>178660988</v>
      </c>
      <c r="J25" s="35">
        <f t="shared" si="2"/>
        <v>207322223</v>
      </c>
      <c r="K25" s="31">
        <f t="shared" si="2"/>
        <v>224474938</v>
      </c>
      <c r="L25" s="32">
        <f t="shared" si="2"/>
        <v>242365535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1180461</v>
      </c>
      <c r="D30" s="19">
        <v>1937335</v>
      </c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68803</v>
      </c>
      <c r="D31" s="19">
        <v>69387</v>
      </c>
      <c r="E31" s="20">
        <v>78432</v>
      </c>
      <c r="F31" s="21"/>
      <c r="G31" s="19"/>
      <c r="H31" s="20"/>
      <c r="I31" s="22">
        <v>89931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18194335</v>
      </c>
      <c r="D32" s="19">
        <v>19241761</v>
      </c>
      <c r="E32" s="20">
        <v>17999873</v>
      </c>
      <c r="F32" s="21">
        <v>7263343</v>
      </c>
      <c r="G32" s="19">
        <v>7263343</v>
      </c>
      <c r="H32" s="20">
        <v>8172760</v>
      </c>
      <c r="I32" s="22">
        <v>24701248</v>
      </c>
      <c r="J32" s="23">
        <v>8000000</v>
      </c>
      <c r="K32" s="19">
        <v>8480000</v>
      </c>
      <c r="L32" s="20">
        <v>8988800</v>
      </c>
    </row>
    <row r="33" spans="1:12" ht="13.5">
      <c r="A33" s="24" t="s">
        <v>47</v>
      </c>
      <c r="B33" s="18"/>
      <c r="C33" s="19">
        <v>2817044</v>
      </c>
      <c r="D33" s="19">
        <v>2866629</v>
      </c>
      <c r="E33" s="20">
        <v>3735806</v>
      </c>
      <c r="F33" s="21"/>
      <c r="G33" s="19"/>
      <c r="H33" s="20"/>
      <c r="I33" s="22">
        <v>3816264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22260643</v>
      </c>
      <c r="D34" s="31">
        <f aca="true" t="shared" si="3" ref="D34:L34">SUM(D29:D33)</f>
        <v>24115112</v>
      </c>
      <c r="E34" s="32">
        <f t="shared" si="3"/>
        <v>21814111</v>
      </c>
      <c r="F34" s="33">
        <f t="shared" si="3"/>
        <v>7263343</v>
      </c>
      <c r="G34" s="31">
        <f t="shared" si="3"/>
        <v>7263343</v>
      </c>
      <c r="H34" s="32">
        <f t="shared" si="3"/>
        <v>8172760</v>
      </c>
      <c r="I34" s="34">
        <f t="shared" si="3"/>
        <v>28607443</v>
      </c>
      <c r="J34" s="35">
        <f t="shared" si="3"/>
        <v>8000000</v>
      </c>
      <c r="K34" s="31">
        <f t="shared" si="3"/>
        <v>8480000</v>
      </c>
      <c r="L34" s="32">
        <f t="shared" si="3"/>
        <v>8988800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2204278</v>
      </c>
      <c r="D37" s="19">
        <v>1849368</v>
      </c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>
        <v>1381533</v>
      </c>
      <c r="F38" s="21"/>
      <c r="G38" s="19"/>
      <c r="H38" s="20">
        <v>18545</v>
      </c>
      <c r="I38" s="22">
        <v>4717356</v>
      </c>
      <c r="J38" s="23">
        <v>3538441</v>
      </c>
      <c r="K38" s="19">
        <v>3750747</v>
      </c>
      <c r="L38" s="20">
        <v>3975792</v>
      </c>
    </row>
    <row r="39" spans="1:12" ht="13.5">
      <c r="A39" s="29" t="s">
        <v>50</v>
      </c>
      <c r="B39" s="37"/>
      <c r="C39" s="31">
        <f>SUM(C37:C38)</f>
        <v>2204278</v>
      </c>
      <c r="D39" s="38">
        <f aca="true" t="shared" si="4" ref="D39:L39">SUM(D37:D38)</f>
        <v>1849368</v>
      </c>
      <c r="E39" s="39">
        <f t="shared" si="4"/>
        <v>1381533</v>
      </c>
      <c r="F39" s="40">
        <f t="shared" si="4"/>
        <v>0</v>
      </c>
      <c r="G39" s="38">
        <f t="shared" si="4"/>
        <v>0</v>
      </c>
      <c r="H39" s="39">
        <f t="shared" si="4"/>
        <v>18545</v>
      </c>
      <c r="I39" s="40">
        <f t="shared" si="4"/>
        <v>4717356</v>
      </c>
      <c r="J39" s="42">
        <f t="shared" si="4"/>
        <v>3538441</v>
      </c>
      <c r="K39" s="38">
        <f t="shared" si="4"/>
        <v>3750747</v>
      </c>
      <c r="L39" s="39">
        <f t="shared" si="4"/>
        <v>3975792</v>
      </c>
    </row>
    <row r="40" spans="1:12" ht="13.5">
      <c r="A40" s="29" t="s">
        <v>51</v>
      </c>
      <c r="B40" s="30"/>
      <c r="C40" s="31">
        <f>+C34+C39</f>
        <v>24464921</v>
      </c>
      <c r="D40" s="31">
        <f aca="true" t="shared" si="5" ref="D40:L40">+D34+D39</f>
        <v>25964480</v>
      </c>
      <c r="E40" s="32">
        <f t="shared" si="5"/>
        <v>23195644</v>
      </c>
      <c r="F40" s="33">
        <f t="shared" si="5"/>
        <v>7263343</v>
      </c>
      <c r="G40" s="31">
        <f t="shared" si="5"/>
        <v>7263343</v>
      </c>
      <c r="H40" s="32">
        <f t="shared" si="5"/>
        <v>8191305</v>
      </c>
      <c r="I40" s="34">
        <f t="shared" si="5"/>
        <v>33324799</v>
      </c>
      <c r="J40" s="35">
        <f t="shared" si="5"/>
        <v>11538441</v>
      </c>
      <c r="K40" s="31">
        <f t="shared" si="5"/>
        <v>12230747</v>
      </c>
      <c r="L40" s="32">
        <f t="shared" si="5"/>
        <v>12964592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138874147</v>
      </c>
      <c r="D42" s="46">
        <f aca="true" t="shared" si="6" ref="D42:L42">+D25-D40</f>
        <v>142213674</v>
      </c>
      <c r="E42" s="47">
        <f t="shared" si="6"/>
        <v>147005650</v>
      </c>
      <c r="F42" s="48">
        <f t="shared" si="6"/>
        <v>203779092</v>
      </c>
      <c r="G42" s="46">
        <f t="shared" si="6"/>
        <v>203779092</v>
      </c>
      <c r="H42" s="47">
        <f t="shared" si="6"/>
        <v>37932824</v>
      </c>
      <c r="I42" s="49">
        <f t="shared" si="6"/>
        <v>145336189</v>
      </c>
      <c r="J42" s="50">
        <f t="shared" si="6"/>
        <v>195783782</v>
      </c>
      <c r="K42" s="46">
        <f t="shared" si="6"/>
        <v>212244191</v>
      </c>
      <c r="L42" s="47">
        <f t="shared" si="6"/>
        <v>229400943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138874147</v>
      </c>
      <c r="D45" s="19">
        <v>142213674</v>
      </c>
      <c r="E45" s="20">
        <v>147005650</v>
      </c>
      <c r="F45" s="21">
        <v>203779093</v>
      </c>
      <c r="G45" s="19">
        <v>203779093</v>
      </c>
      <c r="H45" s="20">
        <v>37932824</v>
      </c>
      <c r="I45" s="22">
        <v>145336189</v>
      </c>
      <c r="J45" s="23">
        <v>195783782</v>
      </c>
      <c r="K45" s="19">
        <v>212244191</v>
      </c>
      <c r="L45" s="20">
        <v>229400942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138874147</v>
      </c>
      <c r="D48" s="53">
        <f aca="true" t="shared" si="7" ref="D48:L48">SUM(D45:D47)</f>
        <v>142213674</v>
      </c>
      <c r="E48" s="54">
        <f t="shared" si="7"/>
        <v>147005650</v>
      </c>
      <c r="F48" s="55">
        <f t="shared" si="7"/>
        <v>203779093</v>
      </c>
      <c r="G48" s="53">
        <f t="shared" si="7"/>
        <v>203779093</v>
      </c>
      <c r="H48" s="54">
        <f t="shared" si="7"/>
        <v>37932824</v>
      </c>
      <c r="I48" s="56">
        <f t="shared" si="7"/>
        <v>145336189</v>
      </c>
      <c r="J48" s="57">
        <f t="shared" si="7"/>
        <v>195783782</v>
      </c>
      <c r="K48" s="53">
        <f t="shared" si="7"/>
        <v>212244191</v>
      </c>
      <c r="L48" s="54">
        <f t="shared" si="7"/>
        <v>229400942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>
        <v>11190152</v>
      </c>
      <c r="F6" s="21"/>
      <c r="G6" s="19"/>
      <c r="H6" s="20">
        <v>11010099</v>
      </c>
      <c r="I6" s="22">
        <v>9439367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16114723</v>
      </c>
      <c r="D7" s="19">
        <v>11312000</v>
      </c>
      <c r="E7" s="20"/>
      <c r="F7" s="21">
        <v>12000000</v>
      </c>
      <c r="G7" s="19">
        <v>12000000</v>
      </c>
      <c r="H7" s="20"/>
      <c r="I7" s="22"/>
      <c r="J7" s="23">
        <v>13000000</v>
      </c>
      <c r="K7" s="19">
        <v>13500000</v>
      </c>
      <c r="L7" s="20">
        <v>14000000</v>
      </c>
    </row>
    <row r="8" spans="1:12" ht="13.5">
      <c r="A8" s="24" t="s">
        <v>21</v>
      </c>
      <c r="B8" s="18" t="s">
        <v>20</v>
      </c>
      <c r="C8" s="19">
        <v>39398880</v>
      </c>
      <c r="D8" s="19">
        <v>58342204</v>
      </c>
      <c r="E8" s="20">
        <v>40413153</v>
      </c>
      <c r="F8" s="21">
        <v>15098000</v>
      </c>
      <c r="G8" s="19">
        <v>85200000</v>
      </c>
      <c r="H8" s="20">
        <v>42824545</v>
      </c>
      <c r="I8" s="22">
        <v>35831681</v>
      </c>
      <c r="J8" s="23">
        <v>27000000</v>
      </c>
      <c r="K8" s="19">
        <v>28000000</v>
      </c>
      <c r="L8" s="20">
        <v>29000000</v>
      </c>
    </row>
    <row r="9" spans="1:12" ht="13.5">
      <c r="A9" s="24" t="s">
        <v>22</v>
      </c>
      <c r="B9" s="18"/>
      <c r="C9" s="19"/>
      <c r="D9" s="19"/>
      <c r="E9" s="20">
        <v>9231325</v>
      </c>
      <c r="F9" s="21"/>
      <c r="G9" s="19"/>
      <c r="H9" s="20">
        <v>10737620</v>
      </c>
      <c r="I9" s="22">
        <v>12133342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>
        <v>535817</v>
      </c>
      <c r="F11" s="21"/>
      <c r="G11" s="19"/>
      <c r="H11" s="20">
        <v>16686599</v>
      </c>
      <c r="I11" s="22">
        <v>531893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55513603</v>
      </c>
      <c r="D12" s="31">
        <f aca="true" t="shared" si="0" ref="D12:L12">SUM(D6:D11)</f>
        <v>69654204</v>
      </c>
      <c r="E12" s="32">
        <f t="shared" si="0"/>
        <v>61370447</v>
      </c>
      <c r="F12" s="33">
        <f t="shared" si="0"/>
        <v>27098000</v>
      </c>
      <c r="G12" s="31">
        <f t="shared" si="0"/>
        <v>97200000</v>
      </c>
      <c r="H12" s="32">
        <f t="shared" si="0"/>
        <v>81258863</v>
      </c>
      <c r="I12" s="34">
        <f t="shared" si="0"/>
        <v>57936283</v>
      </c>
      <c r="J12" s="35">
        <f t="shared" si="0"/>
        <v>40000000</v>
      </c>
      <c r="K12" s="31">
        <f t="shared" si="0"/>
        <v>41500000</v>
      </c>
      <c r="L12" s="32">
        <f t="shared" si="0"/>
        <v>43000000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>
        <v>91705437</v>
      </c>
      <c r="F17" s="21"/>
      <c r="G17" s="19"/>
      <c r="H17" s="20">
        <v>90821546</v>
      </c>
      <c r="I17" s="22">
        <v>91657834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845784416</v>
      </c>
      <c r="D19" s="19">
        <v>872557050</v>
      </c>
      <c r="E19" s="20">
        <v>694099818</v>
      </c>
      <c r="F19" s="21">
        <v>953903000</v>
      </c>
      <c r="G19" s="19">
        <v>688525000</v>
      </c>
      <c r="H19" s="20">
        <v>579430295</v>
      </c>
      <c r="I19" s="22">
        <v>690594331</v>
      </c>
      <c r="J19" s="23">
        <v>806100000</v>
      </c>
      <c r="K19" s="19">
        <v>808000000</v>
      </c>
      <c r="L19" s="20">
        <v>812000000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>
        <v>85029</v>
      </c>
      <c r="F22" s="21"/>
      <c r="G22" s="19"/>
      <c r="H22" s="20">
        <v>62145</v>
      </c>
      <c r="I22" s="22">
        <v>211814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>
        <v>355000</v>
      </c>
      <c r="F23" s="25"/>
      <c r="G23" s="26"/>
      <c r="H23" s="27">
        <v>349513</v>
      </c>
      <c r="I23" s="21">
        <v>355000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845784416</v>
      </c>
      <c r="D24" s="38">
        <f aca="true" t="shared" si="1" ref="D24:L24">SUM(D15:D23)</f>
        <v>872557050</v>
      </c>
      <c r="E24" s="39">
        <f t="shared" si="1"/>
        <v>786245284</v>
      </c>
      <c r="F24" s="40">
        <f t="shared" si="1"/>
        <v>953903000</v>
      </c>
      <c r="G24" s="38">
        <f t="shared" si="1"/>
        <v>688525000</v>
      </c>
      <c r="H24" s="39">
        <f t="shared" si="1"/>
        <v>670663499</v>
      </c>
      <c r="I24" s="41">
        <f t="shared" si="1"/>
        <v>782818979</v>
      </c>
      <c r="J24" s="42">
        <f t="shared" si="1"/>
        <v>806100000</v>
      </c>
      <c r="K24" s="38">
        <f t="shared" si="1"/>
        <v>808000000</v>
      </c>
      <c r="L24" s="39">
        <f t="shared" si="1"/>
        <v>812000000</v>
      </c>
    </row>
    <row r="25" spans="1:12" ht="13.5">
      <c r="A25" s="29" t="s">
        <v>39</v>
      </c>
      <c r="B25" s="30"/>
      <c r="C25" s="31">
        <f>+C12+C24</f>
        <v>901298019</v>
      </c>
      <c r="D25" s="31">
        <f aca="true" t="shared" si="2" ref="D25:L25">+D12+D24</f>
        <v>942211254</v>
      </c>
      <c r="E25" s="32">
        <f t="shared" si="2"/>
        <v>847615731</v>
      </c>
      <c r="F25" s="33">
        <f t="shared" si="2"/>
        <v>981001000</v>
      </c>
      <c r="G25" s="31">
        <f t="shared" si="2"/>
        <v>785725000</v>
      </c>
      <c r="H25" s="32">
        <f t="shared" si="2"/>
        <v>751922362</v>
      </c>
      <c r="I25" s="34">
        <f t="shared" si="2"/>
        <v>840755262</v>
      </c>
      <c r="J25" s="35">
        <f t="shared" si="2"/>
        <v>846100000</v>
      </c>
      <c r="K25" s="31">
        <f t="shared" si="2"/>
        <v>849500000</v>
      </c>
      <c r="L25" s="32">
        <f t="shared" si="2"/>
        <v>855000000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605296</v>
      </c>
      <c r="D30" s="19">
        <v>559882</v>
      </c>
      <c r="E30" s="20">
        <v>119979</v>
      </c>
      <c r="F30" s="21"/>
      <c r="G30" s="19"/>
      <c r="H30" s="20">
        <v>117766</v>
      </c>
      <c r="I30" s="22">
        <v>1348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>
        <v>2019016</v>
      </c>
      <c r="F31" s="21"/>
      <c r="G31" s="19"/>
      <c r="H31" s="20">
        <v>1987813</v>
      </c>
      <c r="I31" s="22">
        <v>2043181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90107768</v>
      </c>
      <c r="D32" s="19">
        <v>104946847</v>
      </c>
      <c r="E32" s="20">
        <v>113375217</v>
      </c>
      <c r="F32" s="21">
        <v>55300000</v>
      </c>
      <c r="G32" s="19">
        <v>122389000</v>
      </c>
      <c r="H32" s="20">
        <v>120682762</v>
      </c>
      <c r="I32" s="22">
        <v>148986333</v>
      </c>
      <c r="J32" s="23">
        <v>100300000</v>
      </c>
      <c r="K32" s="19">
        <v>86200000</v>
      </c>
      <c r="L32" s="20">
        <v>81700000</v>
      </c>
    </row>
    <row r="33" spans="1:12" ht="13.5">
      <c r="A33" s="24" t="s">
        <v>47</v>
      </c>
      <c r="B33" s="18"/>
      <c r="C33" s="19"/>
      <c r="D33" s="19"/>
      <c r="E33" s="20">
        <v>5167093</v>
      </c>
      <c r="F33" s="21"/>
      <c r="G33" s="19">
        <v>43668000</v>
      </c>
      <c r="H33" s="20">
        <v>3159497</v>
      </c>
      <c r="I33" s="22">
        <v>4421233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90713064</v>
      </c>
      <c r="D34" s="31">
        <f aca="true" t="shared" si="3" ref="D34:L34">SUM(D29:D33)</f>
        <v>105506729</v>
      </c>
      <c r="E34" s="32">
        <f t="shared" si="3"/>
        <v>120681305</v>
      </c>
      <c r="F34" s="33">
        <f t="shared" si="3"/>
        <v>55300000</v>
      </c>
      <c r="G34" s="31">
        <f t="shared" si="3"/>
        <v>166057000</v>
      </c>
      <c r="H34" s="32">
        <f t="shared" si="3"/>
        <v>125947838</v>
      </c>
      <c r="I34" s="34">
        <f t="shared" si="3"/>
        <v>155452095</v>
      </c>
      <c r="J34" s="35">
        <f t="shared" si="3"/>
        <v>100300000</v>
      </c>
      <c r="K34" s="31">
        <f t="shared" si="3"/>
        <v>86200000</v>
      </c>
      <c r="L34" s="32">
        <f t="shared" si="3"/>
        <v>81700000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897974</v>
      </c>
      <c r="D37" s="19">
        <v>6320480</v>
      </c>
      <c r="E37" s="20"/>
      <c r="F37" s="21">
        <v>4888000</v>
      </c>
      <c r="G37" s="19">
        <v>4888000</v>
      </c>
      <c r="H37" s="20"/>
      <c r="I37" s="22"/>
      <c r="J37" s="23">
        <v>4750000</v>
      </c>
      <c r="K37" s="19">
        <v>4500000</v>
      </c>
      <c r="L37" s="20">
        <v>4250000</v>
      </c>
    </row>
    <row r="38" spans="1:12" ht="13.5">
      <c r="A38" s="24" t="s">
        <v>47</v>
      </c>
      <c r="B38" s="18"/>
      <c r="C38" s="19">
        <v>17388123</v>
      </c>
      <c r="D38" s="19">
        <v>18141447</v>
      </c>
      <c r="E38" s="20">
        <v>22827746</v>
      </c>
      <c r="F38" s="21">
        <v>3150000</v>
      </c>
      <c r="G38" s="19">
        <v>3150000</v>
      </c>
      <c r="H38" s="20">
        <v>23990834</v>
      </c>
      <c r="I38" s="22">
        <v>21223655</v>
      </c>
      <c r="J38" s="23">
        <v>10550000</v>
      </c>
      <c r="K38" s="19">
        <v>10750000</v>
      </c>
      <c r="L38" s="20">
        <v>10980000</v>
      </c>
    </row>
    <row r="39" spans="1:12" ht="13.5">
      <c r="A39" s="29" t="s">
        <v>50</v>
      </c>
      <c r="B39" s="37"/>
      <c r="C39" s="31">
        <f>SUM(C37:C38)</f>
        <v>18286097</v>
      </c>
      <c r="D39" s="38">
        <f aca="true" t="shared" si="4" ref="D39:L39">SUM(D37:D38)</f>
        <v>24461927</v>
      </c>
      <c r="E39" s="39">
        <f t="shared" si="4"/>
        <v>22827746</v>
      </c>
      <c r="F39" s="40">
        <f t="shared" si="4"/>
        <v>8038000</v>
      </c>
      <c r="G39" s="38">
        <f t="shared" si="4"/>
        <v>8038000</v>
      </c>
      <c r="H39" s="39">
        <f t="shared" si="4"/>
        <v>23990834</v>
      </c>
      <c r="I39" s="40">
        <f t="shared" si="4"/>
        <v>21223655</v>
      </c>
      <c r="J39" s="42">
        <f t="shared" si="4"/>
        <v>15300000</v>
      </c>
      <c r="K39" s="38">
        <f t="shared" si="4"/>
        <v>15250000</v>
      </c>
      <c r="L39" s="39">
        <f t="shared" si="4"/>
        <v>15230000</v>
      </c>
    </row>
    <row r="40" spans="1:12" ht="13.5">
      <c r="A40" s="29" t="s">
        <v>51</v>
      </c>
      <c r="B40" s="30"/>
      <c r="C40" s="31">
        <f>+C34+C39</f>
        <v>108999161</v>
      </c>
      <c r="D40" s="31">
        <f aca="true" t="shared" si="5" ref="D40:L40">+D34+D39</f>
        <v>129968656</v>
      </c>
      <c r="E40" s="32">
        <f t="shared" si="5"/>
        <v>143509051</v>
      </c>
      <c r="F40" s="33">
        <f t="shared" si="5"/>
        <v>63338000</v>
      </c>
      <c r="G40" s="31">
        <f t="shared" si="5"/>
        <v>174095000</v>
      </c>
      <c r="H40" s="32">
        <f t="shared" si="5"/>
        <v>149938672</v>
      </c>
      <c r="I40" s="34">
        <f t="shared" si="5"/>
        <v>176675750</v>
      </c>
      <c r="J40" s="35">
        <f t="shared" si="5"/>
        <v>115600000</v>
      </c>
      <c r="K40" s="31">
        <f t="shared" si="5"/>
        <v>101450000</v>
      </c>
      <c r="L40" s="32">
        <f t="shared" si="5"/>
        <v>96930000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792298858</v>
      </c>
      <c r="D42" s="46">
        <f aca="true" t="shared" si="6" ref="D42:L42">+D25-D40</f>
        <v>812242598</v>
      </c>
      <c r="E42" s="47">
        <f t="shared" si="6"/>
        <v>704106680</v>
      </c>
      <c r="F42" s="48">
        <f t="shared" si="6"/>
        <v>917663000</v>
      </c>
      <c r="G42" s="46">
        <f t="shared" si="6"/>
        <v>611630000</v>
      </c>
      <c r="H42" s="47">
        <f t="shared" si="6"/>
        <v>601983690</v>
      </c>
      <c r="I42" s="49">
        <f t="shared" si="6"/>
        <v>664079512</v>
      </c>
      <c r="J42" s="50">
        <f t="shared" si="6"/>
        <v>730500000</v>
      </c>
      <c r="K42" s="46">
        <f t="shared" si="6"/>
        <v>748050000</v>
      </c>
      <c r="L42" s="47">
        <f t="shared" si="6"/>
        <v>758070000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792298858</v>
      </c>
      <c r="D45" s="19">
        <v>812242598</v>
      </c>
      <c r="E45" s="20">
        <v>704106680</v>
      </c>
      <c r="F45" s="21">
        <v>917663000</v>
      </c>
      <c r="G45" s="19">
        <v>611630000</v>
      </c>
      <c r="H45" s="20">
        <v>594824174</v>
      </c>
      <c r="I45" s="22">
        <v>664079512</v>
      </c>
      <c r="J45" s="23">
        <v>730500000</v>
      </c>
      <c r="K45" s="19">
        <v>748050000</v>
      </c>
      <c r="L45" s="20">
        <v>758070000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7159516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792298858</v>
      </c>
      <c r="D48" s="53">
        <f aca="true" t="shared" si="7" ref="D48:L48">SUM(D45:D47)</f>
        <v>812242598</v>
      </c>
      <c r="E48" s="54">
        <f t="shared" si="7"/>
        <v>704106680</v>
      </c>
      <c r="F48" s="55">
        <f t="shared" si="7"/>
        <v>917663000</v>
      </c>
      <c r="G48" s="53">
        <f t="shared" si="7"/>
        <v>611630000</v>
      </c>
      <c r="H48" s="54">
        <f t="shared" si="7"/>
        <v>601983690</v>
      </c>
      <c r="I48" s="56">
        <f t="shared" si="7"/>
        <v>664079512</v>
      </c>
      <c r="J48" s="57">
        <f t="shared" si="7"/>
        <v>730500000</v>
      </c>
      <c r="K48" s="53">
        <f t="shared" si="7"/>
        <v>748050000</v>
      </c>
      <c r="L48" s="54">
        <f t="shared" si="7"/>
        <v>758070000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1127272</v>
      </c>
      <c r="D6" s="19">
        <v>314060</v>
      </c>
      <c r="E6" s="20">
        <v>361069</v>
      </c>
      <c r="F6" s="21">
        <v>533000</v>
      </c>
      <c r="G6" s="19">
        <v>533000</v>
      </c>
      <c r="H6" s="20"/>
      <c r="I6" s="22">
        <v>8290043</v>
      </c>
      <c r="J6" s="23">
        <v>314000</v>
      </c>
      <c r="K6" s="19">
        <v>332000</v>
      </c>
      <c r="L6" s="20">
        <v>351000</v>
      </c>
    </row>
    <row r="7" spans="1:12" ht="13.5">
      <c r="A7" s="24" t="s">
        <v>19</v>
      </c>
      <c r="B7" s="18" t="s">
        <v>20</v>
      </c>
      <c r="C7" s="19"/>
      <c r="D7" s="19"/>
      <c r="E7" s="20">
        <v>1591107</v>
      </c>
      <c r="F7" s="21"/>
      <c r="G7" s="19"/>
      <c r="H7" s="20"/>
      <c r="I7" s="22">
        <v>7764608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6688519</v>
      </c>
      <c r="D8" s="19">
        <v>9192411</v>
      </c>
      <c r="E8" s="20">
        <v>16633775</v>
      </c>
      <c r="F8" s="21">
        <v>48522739</v>
      </c>
      <c r="G8" s="19">
        <v>48523000</v>
      </c>
      <c r="H8" s="20"/>
      <c r="I8" s="22">
        <v>13254328</v>
      </c>
      <c r="J8" s="23">
        <v>17801000</v>
      </c>
      <c r="K8" s="19">
        <v>24919000</v>
      </c>
      <c r="L8" s="20">
        <v>26314000</v>
      </c>
    </row>
    <row r="9" spans="1:12" ht="13.5">
      <c r="A9" s="24" t="s">
        <v>22</v>
      </c>
      <c r="B9" s="18"/>
      <c r="C9" s="19">
        <v>4313454</v>
      </c>
      <c r="D9" s="19">
        <v>3930606</v>
      </c>
      <c r="E9" s="20">
        <v>6001237</v>
      </c>
      <c r="F9" s="21">
        <v>29308604</v>
      </c>
      <c r="G9" s="19">
        <v>29309000</v>
      </c>
      <c r="H9" s="20"/>
      <c r="I9" s="22">
        <v>7692564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464457</v>
      </c>
      <c r="D11" s="19">
        <v>545743</v>
      </c>
      <c r="E11" s="20">
        <v>4126211</v>
      </c>
      <c r="F11" s="21">
        <v>692900</v>
      </c>
      <c r="G11" s="19">
        <v>693000</v>
      </c>
      <c r="H11" s="20"/>
      <c r="I11" s="22">
        <v>4310867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12593702</v>
      </c>
      <c r="D12" s="31">
        <f aca="true" t="shared" si="0" ref="D12:L12">SUM(D6:D11)</f>
        <v>13982820</v>
      </c>
      <c r="E12" s="32">
        <f t="shared" si="0"/>
        <v>28713399</v>
      </c>
      <c r="F12" s="33">
        <f t="shared" si="0"/>
        <v>79057243</v>
      </c>
      <c r="G12" s="31">
        <f t="shared" si="0"/>
        <v>79058000</v>
      </c>
      <c r="H12" s="32">
        <f t="shared" si="0"/>
        <v>0</v>
      </c>
      <c r="I12" s="34">
        <f t="shared" si="0"/>
        <v>41312410</v>
      </c>
      <c r="J12" s="35">
        <f t="shared" si="0"/>
        <v>18115000</v>
      </c>
      <c r="K12" s="31">
        <f t="shared" si="0"/>
        <v>25251000</v>
      </c>
      <c r="L12" s="32">
        <f t="shared" si="0"/>
        <v>26665000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6192220</v>
      </c>
      <c r="D17" s="19">
        <v>6192220</v>
      </c>
      <c r="E17" s="20">
        <v>53246642</v>
      </c>
      <c r="F17" s="21"/>
      <c r="G17" s="19">
        <v>5784000</v>
      </c>
      <c r="H17" s="20"/>
      <c r="I17" s="22">
        <v>53310355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193586343</v>
      </c>
      <c r="D19" s="19">
        <v>189928997</v>
      </c>
      <c r="E19" s="20">
        <v>253088000</v>
      </c>
      <c r="F19" s="21"/>
      <c r="G19" s="19"/>
      <c r="H19" s="20"/>
      <c r="I19" s="22">
        <v>254671477</v>
      </c>
      <c r="J19" s="23">
        <v>234341000</v>
      </c>
      <c r="K19" s="19">
        <v>246214000</v>
      </c>
      <c r="L19" s="20">
        <v>254471000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22350</v>
      </c>
      <c r="D22" s="19">
        <v>53070</v>
      </c>
      <c r="E22" s="20">
        <v>70222</v>
      </c>
      <c r="F22" s="21"/>
      <c r="G22" s="19">
        <v>115000</v>
      </c>
      <c r="H22" s="20"/>
      <c r="I22" s="22">
        <v>383079</v>
      </c>
      <c r="J22" s="23"/>
      <c r="K22" s="19"/>
      <c r="L22" s="20"/>
    </row>
    <row r="23" spans="1:12" ht="13.5">
      <c r="A23" s="24" t="s">
        <v>37</v>
      </c>
      <c r="B23" s="18"/>
      <c r="C23" s="19">
        <v>260000</v>
      </c>
      <c r="D23" s="19">
        <v>260000</v>
      </c>
      <c r="E23" s="20">
        <v>875000</v>
      </c>
      <c r="F23" s="25"/>
      <c r="G23" s="26"/>
      <c r="H23" s="27"/>
      <c r="I23" s="21">
        <v>875000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200060913</v>
      </c>
      <c r="D24" s="38">
        <f aca="true" t="shared" si="1" ref="D24:L24">SUM(D15:D23)</f>
        <v>196434287</v>
      </c>
      <c r="E24" s="39">
        <f t="shared" si="1"/>
        <v>307279864</v>
      </c>
      <c r="F24" s="40">
        <f t="shared" si="1"/>
        <v>0</v>
      </c>
      <c r="G24" s="38">
        <f t="shared" si="1"/>
        <v>5899000</v>
      </c>
      <c r="H24" s="39">
        <f t="shared" si="1"/>
        <v>0</v>
      </c>
      <c r="I24" s="41">
        <f t="shared" si="1"/>
        <v>309239911</v>
      </c>
      <c r="J24" s="42">
        <f t="shared" si="1"/>
        <v>234341000</v>
      </c>
      <c r="K24" s="38">
        <f t="shared" si="1"/>
        <v>246214000</v>
      </c>
      <c r="L24" s="39">
        <f t="shared" si="1"/>
        <v>254471000</v>
      </c>
    </row>
    <row r="25" spans="1:12" ht="13.5">
      <c r="A25" s="29" t="s">
        <v>39</v>
      </c>
      <c r="B25" s="30"/>
      <c r="C25" s="31">
        <f>+C12+C24</f>
        <v>212654615</v>
      </c>
      <c r="D25" s="31">
        <f aca="true" t="shared" si="2" ref="D25:L25">+D12+D24</f>
        <v>210417107</v>
      </c>
      <c r="E25" s="32">
        <f t="shared" si="2"/>
        <v>335993263</v>
      </c>
      <c r="F25" s="33">
        <f t="shared" si="2"/>
        <v>79057243</v>
      </c>
      <c r="G25" s="31">
        <f t="shared" si="2"/>
        <v>84957000</v>
      </c>
      <c r="H25" s="32">
        <f t="shared" si="2"/>
        <v>0</v>
      </c>
      <c r="I25" s="34">
        <f t="shared" si="2"/>
        <v>350552321</v>
      </c>
      <c r="J25" s="35">
        <f t="shared" si="2"/>
        <v>252456000</v>
      </c>
      <c r="K25" s="31">
        <f t="shared" si="2"/>
        <v>271465000</v>
      </c>
      <c r="L25" s="32">
        <f t="shared" si="2"/>
        <v>281136000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1163819</v>
      </c>
      <c r="D30" s="19"/>
      <c r="E30" s="20">
        <v>705729</v>
      </c>
      <c r="F30" s="21">
        <v>636000</v>
      </c>
      <c r="G30" s="19">
        <v>637000</v>
      </c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319191</v>
      </c>
      <c r="D31" s="19">
        <v>1322146</v>
      </c>
      <c r="E31" s="20">
        <v>1370874</v>
      </c>
      <c r="F31" s="21">
        <v>278226</v>
      </c>
      <c r="G31" s="19">
        <v>278000</v>
      </c>
      <c r="H31" s="20"/>
      <c r="I31" s="22">
        <v>1419606</v>
      </c>
      <c r="J31" s="23">
        <v>1209000</v>
      </c>
      <c r="K31" s="19">
        <v>1277000</v>
      </c>
      <c r="L31" s="20">
        <v>1349000</v>
      </c>
    </row>
    <row r="32" spans="1:12" ht="13.5">
      <c r="A32" s="24" t="s">
        <v>46</v>
      </c>
      <c r="B32" s="18" t="s">
        <v>44</v>
      </c>
      <c r="C32" s="19">
        <v>12510682</v>
      </c>
      <c r="D32" s="19">
        <v>21580807</v>
      </c>
      <c r="E32" s="20">
        <v>29754615</v>
      </c>
      <c r="F32" s="21">
        <v>7709127</v>
      </c>
      <c r="G32" s="19">
        <v>7709000</v>
      </c>
      <c r="H32" s="20"/>
      <c r="I32" s="22">
        <v>46362335</v>
      </c>
      <c r="J32" s="23">
        <v>19825000</v>
      </c>
      <c r="K32" s="19">
        <v>12455000</v>
      </c>
      <c r="L32" s="20">
        <v>10498000</v>
      </c>
    </row>
    <row r="33" spans="1:12" ht="13.5">
      <c r="A33" s="24" t="s">
        <v>47</v>
      </c>
      <c r="B33" s="18"/>
      <c r="C33" s="19">
        <v>214991</v>
      </c>
      <c r="D33" s="19">
        <v>254717</v>
      </c>
      <c r="E33" s="20">
        <v>1949604</v>
      </c>
      <c r="F33" s="21">
        <v>5351320</v>
      </c>
      <c r="G33" s="19">
        <v>5351000</v>
      </c>
      <c r="H33" s="20"/>
      <c r="I33" s="22">
        <v>2021893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14208683</v>
      </c>
      <c r="D34" s="31">
        <f aca="true" t="shared" si="3" ref="D34:L34">SUM(D29:D33)</f>
        <v>23157670</v>
      </c>
      <c r="E34" s="32">
        <f t="shared" si="3"/>
        <v>33780822</v>
      </c>
      <c r="F34" s="33">
        <f t="shared" si="3"/>
        <v>13974673</v>
      </c>
      <c r="G34" s="31">
        <f t="shared" si="3"/>
        <v>13975000</v>
      </c>
      <c r="H34" s="32">
        <f t="shared" si="3"/>
        <v>0</v>
      </c>
      <c r="I34" s="34">
        <f t="shared" si="3"/>
        <v>49803834</v>
      </c>
      <c r="J34" s="35">
        <f t="shared" si="3"/>
        <v>21034000</v>
      </c>
      <c r="K34" s="31">
        <f t="shared" si="3"/>
        <v>13732000</v>
      </c>
      <c r="L34" s="32">
        <f t="shared" si="3"/>
        <v>11847000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1870511</v>
      </c>
      <c r="D37" s="19">
        <v>637172</v>
      </c>
      <c r="E37" s="20"/>
      <c r="F37" s="21"/>
      <c r="G37" s="19"/>
      <c r="H37" s="20"/>
      <c r="I37" s="22">
        <v>1138000</v>
      </c>
      <c r="J37" s="23"/>
      <c r="K37" s="19"/>
      <c r="L37" s="20"/>
    </row>
    <row r="38" spans="1:12" ht="13.5">
      <c r="A38" s="24" t="s">
        <v>47</v>
      </c>
      <c r="B38" s="18"/>
      <c r="C38" s="19">
        <v>6140821</v>
      </c>
      <c r="D38" s="19">
        <v>5957086</v>
      </c>
      <c r="E38" s="20">
        <v>3318025</v>
      </c>
      <c r="F38" s="21"/>
      <c r="G38" s="19"/>
      <c r="H38" s="20"/>
      <c r="I38" s="22">
        <v>2170688</v>
      </c>
      <c r="J38" s="23">
        <v>6212000</v>
      </c>
      <c r="K38" s="19">
        <v>6566000</v>
      </c>
      <c r="L38" s="20">
        <v>6940000</v>
      </c>
    </row>
    <row r="39" spans="1:12" ht="13.5">
      <c r="A39" s="29" t="s">
        <v>50</v>
      </c>
      <c r="B39" s="37"/>
      <c r="C39" s="31">
        <f>SUM(C37:C38)</f>
        <v>8011332</v>
      </c>
      <c r="D39" s="38">
        <f aca="true" t="shared" si="4" ref="D39:L39">SUM(D37:D38)</f>
        <v>6594258</v>
      </c>
      <c r="E39" s="39">
        <f t="shared" si="4"/>
        <v>3318025</v>
      </c>
      <c r="F39" s="40">
        <f t="shared" si="4"/>
        <v>0</v>
      </c>
      <c r="G39" s="38">
        <f t="shared" si="4"/>
        <v>0</v>
      </c>
      <c r="H39" s="39">
        <f t="shared" si="4"/>
        <v>0</v>
      </c>
      <c r="I39" s="40">
        <f t="shared" si="4"/>
        <v>3308688</v>
      </c>
      <c r="J39" s="42">
        <f t="shared" si="4"/>
        <v>6212000</v>
      </c>
      <c r="K39" s="38">
        <f t="shared" si="4"/>
        <v>6566000</v>
      </c>
      <c r="L39" s="39">
        <f t="shared" si="4"/>
        <v>6940000</v>
      </c>
    </row>
    <row r="40" spans="1:12" ht="13.5">
      <c r="A40" s="29" t="s">
        <v>51</v>
      </c>
      <c r="B40" s="30"/>
      <c r="C40" s="31">
        <f>+C34+C39</f>
        <v>22220015</v>
      </c>
      <c r="D40" s="31">
        <f aca="true" t="shared" si="5" ref="D40:L40">+D34+D39</f>
        <v>29751928</v>
      </c>
      <c r="E40" s="32">
        <f t="shared" si="5"/>
        <v>37098847</v>
      </c>
      <c r="F40" s="33">
        <f t="shared" si="5"/>
        <v>13974673</v>
      </c>
      <c r="G40" s="31">
        <f t="shared" si="5"/>
        <v>13975000</v>
      </c>
      <c r="H40" s="32">
        <f t="shared" si="5"/>
        <v>0</v>
      </c>
      <c r="I40" s="34">
        <f t="shared" si="5"/>
        <v>53112522</v>
      </c>
      <c r="J40" s="35">
        <f t="shared" si="5"/>
        <v>27246000</v>
      </c>
      <c r="K40" s="31">
        <f t="shared" si="5"/>
        <v>20298000</v>
      </c>
      <c r="L40" s="32">
        <f t="shared" si="5"/>
        <v>18787000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190434600</v>
      </c>
      <c r="D42" s="46">
        <f aca="true" t="shared" si="6" ref="D42:L42">+D25-D40</f>
        <v>180665179</v>
      </c>
      <c r="E42" s="47">
        <f t="shared" si="6"/>
        <v>298894416</v>
      </c>
      <c r="F42" s="48">
        <f t="shared" si="6"/>
        <v>65082570</v>
      </c>
      <c r="G42" s="46">
        <f t="shared" si="6"/>
        <v>70982000</v>
      </c>
      <c r="H42" s="47">
        <f t="shared" si="6"/>
        <v>0</v>
      </c>
      <c r="I42" s="49">
        <f t="shared" si="6"/>
        <v>297439799</v>
      </c>
      <c r="J42" s="50">
        <f t="shared" si="6"/>
        <v>225210000</v>
      </c>
      <c r="K42" s="46">
        <f t="shared" si="6"/>
        <v>251167000</v>
      </c>
      <c r="L42" s="47">
        <f t="shared" si="6"/>
        <v>262349000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139374535</v>
      </c>
      <c r="D45" s="19">
        <v>129605114</v>
      </c>
      <c r="E45" s="20">
        <v>298894416</v>
      </c>
      <c r="F45" s="21">
        <v>65082570</v>
      </c>
      <c r="G45" s="19">
        <v>70982000</v>
      </c>
      <c r="H45" s="20"/>
      <c r="I45" s="22">
        <v>297439799</v>
      </c>
      <c r="J45" s="23">
        <v>225210000</v>
      </c>
      <c r="K45" s="19">
        <v>251167000</v>
      </c>
      <c r="L45" s="20">
        <v>262349000</v>
      </c>
    </row>
    <row r="46" spans="1:12" ht="13.5">
      <c r="A46" s="24" t="s">
        <v>56</v>
      </c>
      <c r="B46" s="18" t="s">
        <v>44</v>
      </c>
      <c r="C46" s="19">
        <v>51060065</v>
      </c>
      <c r="D46" s="19">
        <v>51060065</v>
      </c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190434600</v>
      </c>
      <c r="D48" s="53">
        <f aca="true" t="shared" si="7" ref="D48:L48">SUM(D45:D47)</f>
        <v>180665179</v>
      </c>
      <c r="E48" s="54">
        <f t="shared" si="7"/>
        <v>298894416</v>
      </c>
      <c r="F48" s="55">
        <f t="shared" si="7"/>
        <v>65082570</v>
      </c>
      <c r="G48" s="53">
        <f t="shared" si="7"/>
        <v>70982000</v>
      </c>
      <c r="H48" s="54">
        <f t="shared" si="7"/>
        <v>0</v>
      </c>
      <c r="I48" s="56">
        <f t="shared" si="7"/>
        <v>297439799</v>
      </c>
      <c r="J48" s="57">
        <f t="shared" si="7"/>
        <v>225210000</v>
      </c>
      <c r="K48" s="53">
        <f t="shared" si="7"/>
        <v>251167000</v>
      </c>
      <c r="L48" s="54">
        <f t="shared" si="7"/>
        <v>262349000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18821345</v>
      </c>
      <c r="G6" s="19">
        <v>18821345</v>
      </c>
      <c r="H6" s="20">
        <v>37844698</v>
      </c>
      <c r="I6" s="22">
        <v>43754318</v>
      </c>
      <c r="J6" s="23">
        <v>29395345</v>
      </c>
      <c r="K6" s="19">
        <v>30021345</v>
      </c>
      <c r="L6" s="20">
        <v>30021345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58589192</v>
      </c>
      <c r="G8" s="19">
        <v>58589192</v>
      </c>
      <c r="H8" s="20">
        <v>85813193</v>
      </c>
      <c r="I8" s="22">
        <v>71620309</v>
      </c>
      <c r="J8" s="23">
        <v>57065736</v>
      </c>
      <c r="K8" s="19">
        <v>77838310</v>
      </c>
      <c r="L8" s="20">
        <v>76838310</v>
      </c>
    </row>
    <row r="9" spans="1:12" ht="13.5">
      <c r="A9" s="24" t="s">
        <v>22</v>
      </c>
      <c r="B9" s="18"/>
      <c r="C9" s="19"/>
      <c r="D9" s="19"/>
      <c r="E9" s="20"/>
      <c r="F9" s="21">
        <v>17488459</v>
      </c>
      <c r="G9" s="19">
        <v>5488459</v>
      </c>
      <c r="H9" s="20">
        <v>-183111</v>
      </c>
      <c r="I9" s="22">
        <v>1614007</v>
      </c>
      <c r="J9" s="23">
        <v>5488459</v>
      </c>
      <c r="K9" s="19">
        <v>5488459</v>
      </c>
      <c r="L9" s="20">
        <v>5488459</v>
      </c>
    </row>
    <row r="10" spans="1:12" ht="13.5">
      <c r="A10" s="24" t="s">
        <v>23</v>
      </c>
      <c r="B10" s="18"/>
      <c r="C10" s="19"/>
      <c r="D10" s="19"/>
      <c r="E10" s="20"/>
      <c r="F10" s="25">
        <v>5000</v>
      </c>
      <c r="G10" s="26">
        <v>5000</v>
      </c>
      <c r="H10" s="27">
        <v>8037</v>
      </c>
      <c r="I10" s="22">
        <v>12563</v>
      </c>
      <c r="J10" s="28">
        <v>4911</v>
      </c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>
        <v>7845197</v>
      </c>
      <c r="G11" s="19">
        <v>7845197</v>
      </c>
      <c r="H11" s="20">
        <v>4436440</v>
      </c>
      <c r="I11" s="22">
        <v>9647686</v>
      </c>
      <c r="J11" s="23">
        <v>4845197</v>
      </c>
      <c r="K11" s="19">
        <v>4845197</v>
      </c>
      <c r="L11" s="20">
        <v>4845197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102749193</v>
      </c>
      <c r="G12" s="31">
        <f t="shared" si="0"/>
        <v>90749193</v>
      </c>
      <c r="H12" s="32">
        <f t="shared" si="0"/>
        <v>127919257</v>
      </c>
      <c r="I12" s="34">
        <f t="shared" si="0"/>
        <v>126648883</v>
      </c>
      <c r="J12" s="35">
        <f t="shared" si="0"/>
        <v>96799648</v>
      </c>
      <c r="K12" s="31">
        <f t="shared" si="0"/>
        <v>118193311</v>
      </c>
      <c r="L12" s="32">
        <f t="shared" si="0"/>
        <v>117193311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>
        <v>4911</v>
      </c>
      <c r="G15" s="19">
        <v>4911</v>
      </c>
      <c r="H15" s="20">
        <v>-2376</v>
      </c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>
        <v>240624889</v>
      </c>
      <c r="G17" s="19">
        <v>579041231</v>
      </c>
      <c r="H17" s="20">
        <v>217637918</v>
      </c>
      <c r="I17" s="22">
        <v>593197961</v>
      </c>
      <c r="J17" s="23">
        <v>584341231</v>
      </c>
      <c r="K17" s="19">
        <v>589959231</v>
      </c>
      <c r="L17" s="20">
        <v>595914311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>
        <v>1874795699</v>
      </c>
      <c r="G19" s="19">
        <v>1714259397</v>
      </c>
      <c r="H19" s="20">
        <v>1500215308</v>
      </c>
      <c r="I19" s="22">
        <v>1804316368</v>
      </c>
      <c r="J19" s="23">
        <v>1725542147</v>
      </c>
      <c r="K19" s="19">
        <v>1668490937</v>
      </c>
      <c r="L19" s="20">
        <v>1672675636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>
        <v>3754957</v>
      </c>
      <c r="G22" s="19">
        <v>5166619</v>
      </c>
      <c r="H22" s="20">
        <v>3372323</v>
      </c>
      <c r="I22" s="22">
        <v>3745809</v>
      </c>
      <c r="J22" s="23">
        <v>5166619</v>
      </c>
      <c r="K22" s="19">
        <v>5166619</v>
      </c>
      <c r="L22" s="20">
        <v>5166619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>
        <v>4509475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2119180456</v>
      </c>
      <c r="G24" s="38">
        <f t="shared" si="1"/>
        <v>2298472158</v>
      </c>
      <c r="H24" s="39">
        <f t="shared" si="1"/>
        <v>1721223173</v>
      </c>
      <c r="I24" s="41">
        <f t="shared" si="1"/>
        <v>2405769613</v>
      </c>
      <c r="J24" s="42">
        <f t="shared" si="1"/>
        <v>2315049997</v>
      </c>
      <c r="K24" s="38">
        <f t="shared" si="1"/>
        <v>2263616787</v>
      </c>
      <c r="L24" s="39">
        <f t="shared" si="1"/>
        <v>2273756566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2221929649</v>
      </c>
      <c r="G25" s="31">
        <f t="shared" si="2"/>
        <v>2389221351</v>
      </c>
      <c r="H25" s="32">
        <f t="shared" si="2"/>
        <v>1849142430</v>
      </c>
      <c r="I25" s="34">
        <f t="shared" si="2"/>
        <v>2532418496</v>
      </c>
      <c r="J25" s="35">
        <f t="shared" si="2"/>
        <v>2411849645</v>
      </c>
      <c r="K25" s="31">
        <f t="shared" si="2"/>
        <v>2381810098</v>
      </c>
      <c r="L25" s="32">
        <f t="shared" si="2"/>
        <v>2390949877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>
        <v>3000000</v>
      </c>
      <c r="G29" s="19">
        <v>6000000</v>
      </c>
      <c r="H29" s="20">
        <v>205344</v>
      </c>
      <c r="I29" s="22"/>
      <c r="J29" s="23">
        <v>5000000</v>
      </c>
      <c r="K29" s="19">
        <v>3000000</v>
      </c>
      <c r="L29" s="20">
        <v>2000000</v>
      </c>
    </row>
    <row r="30" spans="1:12" ht="13.5">
      <c r="A30" s="24" t="s">
        <v>43</v>
      </c>
      <c r="B30" s="18" t="s">
        <v>44</v>
      </c>
      <c r="C30" s="19"/>
      <c r="D30" s="19"/>
      <c r="E30" s="20"/>
      <c r="F30" s="21">
        <v>8674437</v>
      </c>
      <c r="G30" s="19">
        <v>8912386</v>
      </c>
      <c r="H30" s="20">
        <v>11314125</v>
      </c>
      <c r="I30" s="22">
        <v>8715878</v>
      </c>
      <c r="J30" s="23">
        <v>8912386</v>
      </c>
      <c r="K30" s="19">
        <v>9659701</v>
      </c>
      <c r="L30" s="20">
        <v>8965928</v>
      </c>
    </row>
    <row r="31" spans="1:12" ht="13.5">
      <c r="A31" s="24" t="s">
        <v>45</v>
      </c>
      <c r="B31" s="18"/>
      <c r="C31" s="19"/>
      <c r="D31" s="19"/>
      <c r="E31" s="20"/>
      <c r="F31" s="21">
        <v>11500000</v>
      </c>
      <c r="G31" s="19">
        <v>12500000</v>
      </c>
      <c r="H31" s="20">
        <v>10907877</v>
      </c>
      <c r="I31" s="22">
        <v>10867850</v>
      </c>
      <c r="J31" s="23">
        <v>12500000</v>
      </c>
      <c r="K31" s="19">
        <v>12500000</v>
      </c>
      <c r="L31" s="20">
        <v>12500000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>
        <v>71767540</v>
      </c>
      <c r="G32" s="19">
        <v>90918868</v>
      </c>
      <c r="H32" s="20">
        <v>78825053</v>
      </c>
      <c r="I32" s="22">
        <v>108414932</v>
      </c>
      <c r="J32" s="23">
        <v>54551756</v>
      </c>
      <c r="K32" s="19">
        <v>59497447</v>
      </c>
      <c r="L32" s="20">
        <v>50459179</v>
      </c>
    </row>
    <row r="33" spans="1:12" ht="13.5">
      <c r="A33" s="24" t="s">
        <v>47</v>
      </c>
      <c r="B33" s="18"/>
      <c r="C33" s="19"/>
      <c r="D33" s="19"/>
      <c r="E33" s="20"/>
      <c r="F33" s="21">
        <v>9750000</v>
      </c>
      <c r="G33" s="19">
        <v>12750000</v>
      </c>
      <c r="H33" s="20">
        <v>4542788</v>
      </c>
      <c r="I33" s="22">
        <v>53997856</v>
      </c>
      <c r="J33" s="23">
        <v>24750000</v>
      </c>
      <c r="K33" s="19">
        <v>24750000</v>
      </c>
      <c r="L33" s="20">
        <v>24750000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104691977</v>
      </c>
      <c r="G34" s="31">
        <f t="shared" si="3"/>
        <v>131081254</v>
      </c>
      <c r="H34" s="32">
        <f t="shared" si="3"/>
        <v>105795187</v>
      </c>
      <c r="I34" s="34">
        <f t="shared" si="3"/>
        <v>181996516</v>
      </c>
      <c r="J34" s="35">
        <f t="shared" si="3"/>
        <v>105714142</v>
      </c>
      <c r="K34" s="31">
        <f t="shared" si="3"/>
        <v>109407148</v>
      </c>
      <c r="L34" s="32">
        <f t="shared" si="3"/>
        <v>98675107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>
        <v>88780388</v>
      </c>
      <c r="G37" s="19">
        <v>104654810</v>
      </c>
      <c r="H37" s="20">
        <v>101437772</v>
      </c>
      <c r="I37" s="22">
        <v>104020707</v>
      </c>
      <c r="J37" s="23">
        <v>104995109</v>
      </c>
      <c r="K37" s="19">
        <v>95080815</v>
      </c>
      <c r="L37" s="20">
        <v>86819588</v>
      </c>
    </row>
    <row r="38" spans="1:12" ht="13.5">
      <c r="A38" s="24" t="s">
        <v>47</v>
      </c>
      <c r="B38" s="18"/>
      <c r="C38" s="19"/>
      <c r="D38" s="19"/>
      <c r="E38" s="20"/>
      <c r="F38" s="21">
        <v>125060383</v>
      </c>
      <c r="G38" s="19">
        <v>141119518</v>
      </c>
      <c r="H38" s="20">
        <v>77394566</v>
      </c>
      <c r="I38" s="22">
        <v>262177822</v>
      </c>
      <c r="J38" s="23">
        <v>163619518</v>
      </c>
      <c r="K38" s="19">
        <v>187369518</v>
      </c>
      <c r="L38" s="20">
        <v>212439518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213840771</v>
      </c>
      <c r="G39" s="38">
        <f t="shared" si="4"/>
        <v>245774328</v>
      </c>
      <c r="H39" s="39">
        <f t="shared" si="4"/>
        <v>178832338</v>
      </c>
      <c r="I39" s="40">
        <f t="shared" si="4"/>
        <v>366198529</v>
      </c>
      <c r="J39" s="42">
        <f t="shared" si="4"/>
        <v>268614627</v>
      </c>
      <c r="K39" s="38">
        <f t="shared" si="4"/>
        <v>282450333</v>
      </c>
      <c r="L39" s="39">
        <f t="shared" si="4"/>
        <v>299259106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318532748</v>
      </c>
      <c r="G40" s="31">
        <f t="shared" si="5"/>
        <v>376855582</v>
      </c>
      <c r="H40" s="32">
        <f t="shared" si="5"/>
        <v>284627525</v>
      </c>
      <c r="I40" s="34">
        <f t="shared" si="5"/>
        <v>548195045</v>
      </c>
      <c r="J40" s="35">
        <f t="shared" si="5"/>
        <v>374328769</v>
      </c>
      <c r="K40" s="31">
        <f t="shared" si="5"/>
        <v>391857481</v>
      </c>
      <c r="L40" s="32">
        <f t="shared" si="5"/>
        <v>397934213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1903396901</v>
      </c>
      <c r="G42" s="46">
        <f t="shared" si="6"/>
        <v>2012365769</v>
      </c>
      <c r="H42" s="47">
        <f t="shared" si="6"/>
        <v>1564514905</v>
      </c>
      <c r="I42" s="49">
        <f t="shared" si="6"/>
        <v>1984223451</v>
      </c>
      <c r="J42" s="50">
        <f t="shared" si="6"/>
        <v>2037520876</v>
      </c>
      <c r="K42" s="46">
        <f t="shared" si="6"/>
        <v>1989952617</v>
      </c>
      <c r="L42" s="47">
        <f t="shared" si="6"/>
        <v>1993015664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>
        <v>1903396901</v>
      </c>
      <c r="G45" s="19">
        <v>2012365769</v>
      </c>
      <c r="H45" s="20">
        <v>1564514906</v>
      </c>
      <c r="I45" s="22">
        <v>1984223451</v>
      </c>
      <c r="J45" s="23">
        <v>2037520876</v>
      </c>
      <c r="K45" s="19">
        <v>1989952617</v>
      </c>
      <c r="L45" s="20">
        <v>1993015664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1903396901</v>
      </c>
      <c r="G48" s="53">
        <f t="shared" si="7"/>
        <v>2012365769</v>
      </c>
      <c r="H48" s="54">
        <f t="shared" si="7"/>
        <v>1564514906</v>
      </c>
      <c r="I48" s="56">
        <f t="shared" si="7"/>
        <v>1984223451</v>
      </c>
      <c r="J48" s="57">
        <f t="shared" si="7"/>
        <v>2037520876</v>
      </c>
      <c r="K48" s="53">
        <f t="shared" si="7"/>
        <v>1989952617</v>
      </c>
      <c r="L48" s="54">
        <f t="shared" si="7"/>
        <v>1993015664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1525970</v>
      </c>
      <c r="D6" s="19">
        <v>102597</v>
      </c>
      <c r="E6" s="20">
        <v>3715700</v>
      </c>
      <c r="F6" s="21">
        <v>150000</v>
      </c>
      <c r="G6" s="19">
        <v>950000</v>
      </c>
      <c r="H6" s="20">
        <v>287870</v>
      </c>
      <c r="I6" s="22">
        <v>288868</v>
      </c>
      <c r="J6" s="23">
        <v>3850000</v>
      </c>
      <c r="K6" s="19">
        <v>4215750</v>
      </c>
      <c r="L6" s="20">
        <v>4595168</v>
      </c>
    </row>
    <row r="7" spans="1:12" ht="13.5">
      <c r="A7" s="24" t="s">
        <v>19</v>
      </c>
      <c r="B7" s="18" t="s">
        <v>20</v>
      </c>
      <c r="C7" s="19">
        <v>1781382</v>
      </c>
      <c r="D7" s="19">
        <v>2398</v>
      </c>
      <c r="E7" s="20"/>
      <c r="F7" s="21">
        <v>1450000</v>
      </c>
      <c r="G7" s="19">
        <v>2000000</v>
      </c>
      <c r="H7" s="20">
        <v>513</v>
      </c>
      <c r="I7" s="22"/>
      <c r="J7" s="23">
        <v>2500000</v>
      </c>
      <c r="K7" s="19">
        <v>6500000</v>
      </c>
      <c r="L7" s="20">
        <v>7500000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/>
      <c r="G8" s="19"/>
      <c r="H8" s="20"/>
      <c r="I8" s="22"/>
      <c r="J8" s="23"/>
      <c r="K8" s="19"/>
      <c r="L8" s="20"/>
    </row>
    <row r="9" spans="1:12" ht="13.5">
      <c r="A9" s="24" t="s">
        <v>22</v>
      </c>
      <c r="B9" s="18"/>
      <c r="C9" s="19">
        <v>381082</v>
      </c>
      <c r="D9" s="19">
        <v>1400605</v>
      </c>
      <c r="E9" s="20">
        <v>1051120</v>
      </c>
      <c r="F9" s="21">
        <v>185000</v>
      </c>
      <c r="G9" s="19">
        <v>591005</v>
      </c>
      <c r="H9" s="20">
        <v>1065066</v>
      </c>
      <c r="I9" s="22">
        <v>532952</v>
      </c>
      <c r="J9" s="23">
        <v>410000</v>
      </c>
      <c r="K9" s="19">
        <v>385000</v>
      </c>
      <c r="L9" s="20">
        <v>285000</v>
      </c>
    </row>
    <row r="10" spans="1:12" ht="13.5">
      <c r="A10" s="24" t="s">
        <v>23</v>
      </c>
      <c r="B10" s="18"/>
      <c r="C10" s="19">
        <v>9267</v>
      </c>
      <c r="D10" s="19">
        <v>68055</v>
      </c>
      <c r="E10" s="20">
        <v>167582</v>
      </c>
      <c r="F10" s="25">
        <v>4930</v>
      </c>
      <c r="G10" s="26">
        <v>40930</v>
      </c>
      <c r="H10" s="27">
        <v>30695</v>
      </c>
      <c r="I10" s="22">
        <v>173708</v>
      </c>
      <c r="J10" s="28">
        <v>42000</v>
      </c>
      <c r="K10" s="26">
        <v>40000</v>
      </c>
      <c r="L10" s="27">
        <v>35000</v>
      </c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/>
      <c r="H11" s="20"/>
      <c r="I11" s="22"/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3697701</v>
      </c>
      <c r="D12" s="31">
        <f aca="true" t="shared" si="0" ref="D12:L12">SUM(D6:D11)</f>
        <v>1573655</v>
      </c>
      <c r="E12" s="32">
        <f t="shared" si="0"/>
        <v>4934402</v>
      </c>
      <c r="F12" s="33">
        <f t="shared" si="0"/>
        <v>1789930</v>
      </c>
      <c r="G12" s="31">
        <f t="shared" si="0"/>
        <v>3581935</v>
      </c>
      <c r="H12" s="32">
        <f t="shared" si="0"/>
        <v>1384144</v>
      </c>
      <c r="I12" s="34">
        <f t="shared" si="0"/>
        <v>995528</v>
      </c>
      <c r="J12" s="35">
        <f t="shared" si="0"/>
        <v>6802000</v>
      </c>
      <c r="K12" s="31">
        <f t="shared" si="0"/>
        <v>11140750</v>
      </c>
      <c r="L12" s="32">
        <f t="shared" si="0"/>
        <v>12415168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77738</v>
      </c>
      <c r="D15" s="19">
        <v>417454</v>
      </c>
      <c r="E15" s="20">
        <v>248664</v>
      </c>
      <c r="F15" s="21">
        <v>76465</v>
      </c>
      <c r="G15" s="19">
        <v>140465</v>
      </c>
      <c r="H15" s="20">
        <v>140984</v>
      </c>
      <c r="I15" s="22">
        <v>83960</v>
      </c>
      <c r="J15" s="23">
        <v>145000</v>
      </c>
      <c r="K15" s="19">
        <v>130000</v>
      </c>
      <c r="L15" s="20">
        <v>125000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24212254</v>
      </c>
      <c r="D19" s="19">
        <v>23935412</v>
      </c>
      <c r="E19" s="20">
        <v>20645776</v>
      </c>
      <c r="F19" s="21">
        <v>23905945</v>
      </c>
      <c r="G19" s="19">
        <v>23265980</v>
      </c>
      <c r="H19" s="20">
        <v>21458950</v>
      </c>
      <c r="I19" s="22">
        <v>21592485</v>
      </c>
      <c r="J19" s="23">
        <v>21615013</v>
      </c>
      <c r="K19" s="19">
        <v>24401813</v>
      </c>
      <c r="L19" s="20">
        <v>25538613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151625</v>
      </c>
      <c r="D22" s="19">
        <v>132757</v>
      </c>
      <c r="E22" s="20">
        <v>73108</v>
      </c>
      <c r="F22" s="21">
        <v>150000</v>
      </c>
      <c r="G22" s="19">
        <v>208000</v>
      </c>
      <c r="H22" s="20">
        <v>203050</v>
      </c>
      <c r="I22" s="22">
        <v>198994</v>
      </c>
      <c r="J22" s="23">
        <v>213200</v>
      </c>
      <c r="K22" s="19">
        <v>213200</v>
      </c>
      <c r="L22" s="20">
        <v>213200</v>
      </c>
    </row>
    <row r="23" spans="1:12" ht="13.5">
      <c r="A23" s="24" t="s">
        <v>37</v>
      </c>
      <c r="B23" s="18"/>
      <c r="C23" s="19"/>
      <c r="D23" s="19">
        <v>80489</v>
      </c>
      <c r="E23" s="20">
        <v>51166</v>
      </c>
      <c r="F23" s="25"/>
      <c r="G23" s="26"/>
      <c r="H23" s="27">
        <v>54059</v>
      </c>
      <c r="I23" s="21">
        <v>15282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24441617</v>
      </c>
      <c r="D24" s="38">
        <f aca="true" t="shared" si="1" ref="D24:L24">SUM(D15:D23)</f>
        <v>24566112</v>
      </c>
      <c r="E24" s="39">
        <f t="shared" si="1"/>
        <v>21018714</v>
      </c>
      <c r="F24" s="40">
        <f t="shared" si="1"/>
        <v>24132410</v>
      </c>
      <c r="G24" s="38">
        <f t="shared" si="1"/>
        <v>23614445</v>
      </c>
      <c r="H24" s="39">
        <f t="shared" si="1"/>
        <v>21857043</v>
      </c>
      <c r="I24" s="41">
        <f t="shared" si="1"/>
        <v>21890721</v>
      </c>
      <c r="J24" s="42">
        <f t="shared" si="1"/>
        <v>21973213</v>
      </c>
      <c r="K24" s="38">
        <f t="shared" si="1"/>
        <v>24745013</v>
      </c>
      <c r="L24" s="39">
        <f t="shared" si="1"/>
        <v>25876813</v>
      </c>
    </row>
    <row r="25" spans="1:12" ht="13.5">
      <c r="A25" s="29" t="s">
        <v>39</v>
      </c>
      <c r="B25" s="30"/>
      <c r="C25" s="31">
        <f>+C12+C24</f>
        <v>28139318</v>
      </c>
      <c r="D25" s="31">
        <f aca="true" t="shared" si="2" ref="D25:L25">+D12+D24</f>
        <v>26139767</v>
      </c>
      <c r="E25" s="32">
        <f t="shared" si="2"/>
        <v>25953116</v>
      </c>
      <c r="F25" s="33">
        <f t="shared" si="2"/>
        <v>25922340</v>
      </c>
      <c r="G25" s="31">
        <f t="shared" si="2"/>
        <v>27196380</v>
      </c>
      <c r="H25" s="32">
        <f t="shared" si="2"/>
        <v>23241187</v>
      </c>
      <c r="I25" s="34">
        <f t="shared" si="2"/>
        <v>22886249</v>
      </c>
      <c r="J25" s="35">
        <f t="shared" si="2"/>
        <v>28775213</v>
      </c>
      <c r="K25" s="31">
        <f t="shared" si="2"/>
        <v>35885763</v>
      </c>
      <c r="L25" s="32">
        <f t="shared" si="2"/>
        <v>38291981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890087</v>
      </c>
      <c r="D30" s="19">
        <v>474901</v>
      </c>
      <c r="E30" s="20">
        <v>102157</v>
      </c>
      <c r="F30" s="21">
        <v>250000</v>
      </c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7456002</v>
      </c>
      <c r="D32" s="19">
        <v>10726757</v>
      </c>
      <c r="E32" s="20">
        <v>11229780</v>
      </c>
      <c r="F32" s="21">
        <v>2350000</v>
      </c>
      <c r="G32" s="19">
        <v>7785233</v>
      </c>
      <c r="H32" s="20">
        <v>11397362</v>
      </c>
      <c r="I32" s="22">
        <v>14350311</v>
      </c>
      <c r="J32" s="23">
        <v>9000000</v>
      </c>
      <c r="K32" s="19">
        <v>9346500</v>
      </c>
      <c r="L32" s="20">
        <v>7714834</v>
      </c>
    </row>
    <row r="33" spans="1:12" ht="13.5">
      <c r="A33" s="24" t="s">
        <v>47</v>
      </c>
      <c r="B33" s="18"/>
      <c r="C33" s="19">
        <v>2129396</v>
      </c>
      <c r="D33" s="19">
        <v>1905339</v>
      </c>
      <c r="E33" s="20">
        <v>2492621</v>
      </c>
      <c r="F33" s="21">
        <v>1393768</v>
      </c>
      <c r="G33" s="19">
        <v>574768</v>
      </c>
      <c r="H33" s="20">
        <v>272328</v>
      </c>
      <c r="I33" s="22">
        <v>2563410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10475485</v>
      </c>
      <c r="D34" s="31">
        <f aca="true" t="shared" si="3" ref="D34:L34">SUM(D29:D33)</f>
        <v>13106997</v>
      </c>
      <c r="E34" s="32">
        <f t="shared" si="3"/>
        <v>13824558</v>
      </c>
      <c r="F34" s="33">
        <f t="shared" si="3"/>
        <v>3993768</v>
      </c>
      <c r="G34" s="31">
        <f t="shared" si="3"/>
        <v>8360001</v>
      </c>
      <c r="H34" s="32">
        <f t="shared" si="3"/>
        <v>11669690</v>
      </c>
      <c r="I34" s="34">
        <f t="shared" si="3"/>
        <v>16913721</v>
      </c>
      <c r="J34" s="35">
        <f t="shared" si="3"/>
        <v>9000000</v>
      </c>
      <c r="K34" s="31">
        <f t="shared" si="3"/>
        <v>9346500</v>
      </c>
      <c r="L34" s="32">
        <f t="shared" si="3"/>
        <v>7714834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583672</v>
      </c>
      <c r="D37" s="19">
        <v>104410</v>
      </c>
      <c r="E37" s="20"/>
      <c r="F37" s="21">
        <v>700000</v>
      </c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20366514</v>
      </c>
      <c r="D38" s="19">
        <v>26056140</v>
      </c>
      <c r="E38" s="20">
        <v>33486267</v>
      </c>
      <c r="F38" s="21">
        <v>16293211</v>
      </c>
      <c r="G38" s="19">
        <v>14000211</v>
      </c>
      <c r="H38" s="20">
        <v>27935398</v>
      </c>
      <c r="I38" s="22">
        <v>34591498</v>
      </c>
      <c r="J38" s="23">
        <v>15000000</v>
      </c>
      <c r="K38" s="19">
        <v>18000000</v>
      </c>
      <c r="L38" s="20">
        <v>18500000</v>
      </c>
    </row>
    <row r="39" spans="1:12" ht="13.5">
      <c r="A39" s="29" t="s">
        <v>50</v>
      </c>
      <c r="B39" s="37"/>
      <c r="C39" s="31">
        <f>SUM(C37:C38)</f>
        <v>20950186</v>
      </c>
      <c r="D39" s="38">
        <f aca="true" t="shared" si="4" ref="D39:L39">SUM(D37:D38)</f>
        <v>26160550</v>
      </c>
      <c r="E39" s="39">
        <f t="shared" si="4"/>
        <v>33486267</v>
      </c>
      <c r="F39" s="40">
        <f t="shared" si="4"/>
        <v>16993211</v>
      </c>
      <c r="G39" s="38">
        <f t="shared" si="4"/>
        <v>14000211</v>
      </c>
      <c r="H39" s="39">
        <f t="shared" si="4"/>
        <v>27935398</v>
      </c>
      <c r="I39" s="40">
        <f t="shared" si="4"/>
        <v>34591498</v>
      </c>
      <c r="J39" s="42">
        <f t="shared" si="4"/>
        <v>15000000</v>
      </c>
      <c r="K39" s="38">
        <f t="shared" si="4"/>
        <v>18000000</v>
      </c>
      <c r="L39" s="39">
        <f t="shared" si="4"/>
        <v>18500000</v>
      </c>
    </row>
    <row r="40" spans="1:12" ht="13.5">
      <c r="A40" s="29" t="s">
        <v>51</v>
      </c>
      <c r="B40" s="30"/>
      <c r="C40" s="31">
        <f>+C34+C39</f>
        <v>31425671</v>
      </c>
      <c r="D40" s="31">
        <f aca="true" t="shared" si="5" ref="D40:L40">+D34+D39</f>
        <v>39267547</v>
      </c>
      <c r="E40" s="32">
        <f t="shared" si="5"/>
        <v>47310825</v>
      </c>
      <c r="F40" s="33">
        <f t="shared" si="5"/>
        <v>20986979</v>
      </c>
      <c r="G40" s="31">
        <f t="shared" si="5"/>
        <v>22360212</v>
      </c>
      <c r="H40" s="32">
        <f t="shared" si="5"/>
        <v>39605088</v>
      </c>
      <c r="I40" s="34">
        <f t="shared" si="5"/>
        <v>51505219</v>
      </c>
      <c r="J40" s="35">
        <f t="shared" si="5"/>
        <v>24000000</v>
      </c>
      <c r="K40" s="31">
        <f t="shared" si="5"/>
        <v>27346500</v>
      </c>
      <c r="L40" s="32">
        <f t="shared" si="5"/>
        <v>26214834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-3286353</v>
      </c>
      <c r="D42" s="46">
        <f aca="true" t="shared" si="6" ref="D42:L42">+D25-D40</f>
        <v>-13127780</v>
      </c>
      <c r="E42" s="47">
        <f t="shared" si="6"/>
        <v>-21357709</v>
      </c>
      <c r="F42" s="48">
        <f t="shared" si="6"/>
        <v>4935361</v>
      </c>
      <c r="G42" s="46">
        <f t="shared" si="6"/>
        <v>4836168</v>
      </c>
      <c r="H42" s="47">
        <f t="shared" si="6"/>
        <v>-16363901</v>
      </c>
      <c r="I42" s="49">
        <f t="shared" si="6"/>
        <v>-28618970</v>
      </c>
      <c r="J42" s="50">
        <f t="shared" si="6"/>
        <v>4775213</v>
      </c>
      <c r="K42" s="46">
        <f t="shared" si="6"/>
        <v>8539263</v>
      </c>
      <c r="L42" s="47">
        <f t="shared" si="6"/>
        <v>12077147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-3286353</v>
      </c>
      <c r="D45" s="19">
        <v>-13127780</v>
      </c>
      <c r="E45" s="20">
        <v>-21357709</v>
      </c>
      <c r="F45" s="21">
        <v>4935361</v>
      </c>
      <c r="G45" s="19">
        <v>4836168</v>
      </c>
      <c r="H45" s="20">
        <v>-16363901</v>
      </c>
      <c r="I45" s="22">
        <v>-28618970</v>
      </c>
      <c r="J45" s="23">
        <v>4775213</v>
      </c>
      <c r="K45" s="19">
        <v>8539263</v>
      </c>
      <c r="L45" s="20">
        <v>12077146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-3286353</v>
      </c>
      <c r="D48" s="53">
        <f aca="true" t="shared" si="7" ref="D48:L48">SUM(D45:D47)</f>
        <v>-13127780</v>
      </c>
      <c r="E48" s="54">
        <f t="shared" si="7"/>
        <v>-21357709</v>
      </c>
      <c r="F48" s="55">
        <f t="shared" si="7"/>
        <v>4935361</v>
      </c>
      <c r="G48" s="53">
        <f t="shared" si="7"/>
        <v>4836168</v>
      </c>
      <c r="H48" s="54">
        <f t="shared" si="7"/>
        <v>-16363901</v>
      </c>
      <c r="I48" s="56">
        <f t="shared" si="7"/>
        <v>-28618970</v>
      </c>
      <c r="J48" s="57">
        <f t="shared" si="7"/>
        <v>4775213</v>
      </c>
      <c r="K48" s="53">
        <f t="shared" si="7"/>
        <v>8539263</v>
      </c>
      <c r="L48" s="54">
        <f t="shared" si="7"/>
        <v>12077146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>
        <v>259275698</v>
      </c>
      <c r="F6" s="21"/>
      <c r="G6" s="19"/>
      <c r="H6" s="20">
        <v>25180212</v>
      </c>
      <c r="I6" s="22">
        <v>226561404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320606825</v>
      </c>
      <c r="D7" s="19">
        <v>275457274</v>
      </c>
      <c r="E7" s="20"/>
      <c r="F7" s="21">
        <v>264037771</v>
      </c>
      <c r="G7" s="19">
        <v>264037771</v>
      </c>
      <c r="H7" s="20">
        <v>201915838</v>
      </c>
      <c r="I7" s="22"/>
      <c r="J7" s="23">
        <v>267689495</v>
      </c>
      <c r="K7" s="19">
        <v>329857599</v>
      </c>
      <c r="L7" s="20">
        <v>449732130</v>
      </c>
    </row>
    <row r="8" spans="1:12" ht="13.5">
      <c r="A8" s="24" t="s">
        <v>21</v>
      </c>
      <c r="B8" s="18" t="s">
        <v>20</v>
      </c>
      <c r="C8" s="19">
        <v>268622421</v>
      </c>
      <c r="D8" s="19">
        <v>268156662</v>
      </c>
      <c r="E8" s="20">
        <v>338941159</v>
      </c>
      <c r="F8" s="21">
        <v>278151102</v>
      </c>
      <c r="G8" s="19">
        <v>278151102</v>
      </c>
      <c r="H8" s="20">
        <v>480770871</v>
      </c>
      <c r="I8" s="22">
        <v>448080813</v>
      </c>
      <c r="J8" s="23">
        <v>352703073</v>
      </c>
      <c r="K8" s="19">
        <v>354466589</v>
      </c>
      <c r="L8" s="20">
        <v>336743259</v>
      </c>
    </row>
    <row r="9" spans="1:12" ht="13.5">
      <c r="A9" s="24" t="s">
        <v>22</v>
      </c>
      <c r="B9" s="18"/>
      <c r="C9" s="19">
        <v>339201665</v>
      </c>
      <c r="D9" s="19">
        <v>412852341</v>
      </c>
      <c r="E9" s="20">
        <v>531935557</v>
      </c>
      <c r="F9" s="21">
        <v>468558525</v>
      </c>
      <c r="G9" s="19">
        <v>468558525</v>
      </c>
      <c r="H9" s="20">
        <v>516117785</v>
      </c>
      <c r="I9" s="22">
        <v>627001707</v>
      </c>
      <c r="J9" s="23">
        <v>591629252</v>
      </c>
      <c r="K9" s="19">
        <v>594589520</v>
      </c>
      <c r="L9" s="20">
        <v>577776424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23407105</v>
      </c>
      <c r="D11" s="19">
        <v>32887325</v>
      </c>
      <c r="E11" s="20">
        <v>32656079</v>
      </c>
      <c r="F11" s="21">
        <v>37649409</v>
      </c>
      <c r="G11" s="19">
        <v>37649409</v>
      </c>
      <c r="H11" s="20">
        <v>32300608</v>
      </c>
      <c r="I11" s="22">
        <v>31935661</v>
      </c>
      <c r="J11" s="23">
        <v>36865448</v>
      </c>
      <c r="K11" s="19">
        <v>39077374</v>
      </c>
      <c r="L11" s="20">
        <v>41422017</v>
      </c>
    </row>
    <row r="12" spans="1:12" ht="13.5">
      <c r="A12" s="29" t="s">
        <v>26</v>
      </c>
      <c r="B12" s="30"/>
      <c r="C12" s="31">
        <f>SUM(C6:C11)</f>
        <v>951838016</v>
      </c>
      <c r="D12" s="31">
        <f aca="true" t="shared" si="0" ref="D12:L12">SUM(D6:D11)</f>
        <v>989353602</v>
      </c>
      <c r="E12" s="32">
        <f t="shared" si="0"/>
        <v>1162808493</v>
      </c>
      <c r="F12" s="33">
        <f t="shared" si="0"/>
        <v>1048396807</v>
      </c>
      <c r="G12" s="31">
        <f t="shared" si="0"/>
        <v>1048396807</v>
      </c>
      <c r="H12" s="32">
        <f t="shared" si="0"/>
        <v>1256285314</v>
      </c>
      <c r="I12" s="34">
        <f t="shared" si="0"/>
        <v>1333579585</v>
      </c>
      <c r="J12" s="35">
        <f t="shared" si="0"/>
        <v>1248887268</v>
      </c>
      <c r="K12" s="31">
        <f t="shared" si="0"/>
        <v>1317991082</v>
      </c>
      <c r="L12" s="32">
        <f t="shared" si="0"/>
        <v>1405673830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836224</v>
      </c>
      <c r="D15" s="19">
        <v>2116359</v>
      </c>
      <c r="E15" s="20">
        <v>1649035</v>
      </c>
      <c r="F15" s="21">
        <v>2220907</v>
      </c>
      <c r="G15" s="19">
        <v>2220907</v>
      </c>
      <c r="H15" s="20"/>
      <c r="I15" s="22">
        <v>7484616</v>
      </c>
      <c r="J15" s="23">
        <v>1722335</v>
      </c>
      <c r="K15" s="19">
        <v>1705111</v>
      </c>
      <c r="L15" s="20">
        <v>1688060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201755728</v>
      </c>
      <c r="D17" s="19">
        <v>194623613</v>
      </c>
      <c r="E17" s="20">
        <v>196328319</v>
      </c>
      <c r="F17" s="21">
        <v>190750604</v>
      </c>
      <c r="G17" s="19">
        <v>190750604</v>
      </c>
      <c r="H17" s="20">
        <v>197356676</v>
      </c>
      <c r="I17" s="22">
        <v>195886029</v>
      </c>
      <c r="J17" s="23">
        <v>190519830</v>
      </c>
      <c r="K17" s="19">
        <v>188614632</v>
      </c>
      <c r="L17" s="20">
        <v>186728486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1235148117</v>
      </c>
      <c r="D19" s="19">
        <v>1380003075</v>
      </c>
      <c r="E19" s="20">
        <v>1424228213</v>
      </c>
      <c r="F19" s="21">
        <v>1580750066</v>
      </c>
      <c r="G19" s="19">
        <v>1580750066</v>
      </c>
      <c r="H19" s="20">
        <v>1609457048</v>
      </c>
      <c r="I19" s="22">
        <v>1483689913</v>
      </c>
      <c r="J19" s="23">
        <v>1721543801</v>
      </c>
      <c r="K19" s="19">
        <v>1785963948</v>
      </c>
      <c r="L19" s="20">
        <v>1887868752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1098305</v>
      </c>
      <c r="D22" s="19">
        <v>4698938</v>
      </c>
      <c r="E22" s="20">
        <v>6299418</v>
      </c>
      <c r="F22" s="21">
        <v>3375382</v>
      </c>
      <c r="G22" s="19">
        <v>3375382</v>
      </c>
      <c r="H22" s="20">
        <v>6299418</v>
      </c>
      <c r="I22" s="22">
        <v>3825728</v>
      </c>
      <c r="J22" s="23">
        <v>6521472</v>
      </c>
      <c r="K22" s="19">
        <v>6586687</v>
      </c>
      <c r="L22" s="20">
        <v>6652554</v>
      </c>
    </row>
    <row r="23" spans="1:12" ht="13.5">
      <c r="A23" s="24" t="s">
        <v>37</v>
      </c>
      <c r="B23" s="18"/>
      <c r="C23" s="19">
        <v>6801944</v>
      </c>
      <c r="D23" s="19">
        <v>6801944</v>
      </c>
      <c r="E23" s="20">
        <v>7863705</v>
      </c>
      <c r="F23" s="25">
        <v>6801944</v>
      </c>
      <c r="G23" s="26">
        <v>6801944</v>
      </c>
      <c r="H23" s="27">
        <v>8648295</v>
      </c>
      <c r="I23" s="21">
        <v>7863705</v>
      </c>
      <c r="J23" s="28">
        <v>8648295</v>
      </c>
      <c r="K23" s="26">
        <v>8648295</v>
      </c>
      <c r="L23" s="27">
        <v>8648295</v>
      </c>
    </row>
    <row r="24" spans="1:12" ht="13.5">
      <c r="A24" s="29" t="s">
        <v>38</v>
      </c>
      <c r="B24" s="37"/>
      <c r="C24" s="31">
        <f>SUM(C15:C23)</f>
        <v>1445640318</v>
      </c>
      <c r="D24" s="38">
        <f aca="true" t="shared" si="1" ref="D24:L24">SUM(D15:D23)</f>
        <v>1588243929</v>
      </c>
      <c r="E24" s="39">
        <f t="shared" si="1"/>
        <v>1636368690</v>
      </c>
      <c r="F24" s="40">
        <f t="shared" si="1"/>
        <v>1783898903</v>
      </c>
      <c r="G24" s="38">
        <f t="shared" si="1"/>
        <v>1783898903</v>
      </c>
      <c r="H24" s="39">
        <f t="shared" si="1"/>
        <v>1821761437</v>
      </c>
      <c r="I24" s="41">
        <f t="shared" si="1"/>
        <v>1698749991</v>
      </c>
      <c r="J24" s="42">
        <f t="shared" si="1"/>
        <v>1928955733</v>
      </c>
      <c r="K24" s="38">
        <f t="shared" si="1"/>
        <v>1991518673</v>
      </c>
      <c r="L24" s="39">
        <f t="shared" si="1"/>
        <v>2091586147</v>
      </c>
    </row>
    <row r="25" spans="1:12" ht="13.5">
      <c r="A25" s="29" t="s">
        <v>39</v>
      </c>
      <c r="B25" s="30"/>
      <c r="C25" s="31">
        <f>+C12+C24</f>
        <v>2397478334</v>
      </c>
      <c r="D25" s="31">
        <f aca="true" t="shared" si="2" ref="D25:L25">+D12+D24</f>
        <v>2577597531</v>
      </c>
      <c r="E25" s="32">
        <f t="shared" si="2"/>
        <v>2799177183</v>
      </c>
      <c r="F25" s="33">
        <f t="shared" si="2"/>
        <v>2832295710</v>
      </c>
      <c r="G25" s="31">
        <f t="shared" si="2"/>
        <v>2832295710</v>
      </c>
      <c r="H25" s="32">
        <f t="shared" si="2"/>
        <v>3078046751</v>
      </c>
      <c r="I25" s="34">
        <f t="shared" si="2"/>
        <v>3032329576</v>
      </c>
      <c r="J25" s="35">
        <f t="shared" si="2"/>
        <v>3177843001</v>
      </c>
      <c r="K25" s="31">
        <f t="shared" si="2"/>
        <v>3309509755</v>
      </c>
      <c r="L25" s="32">
        <f t="shared" si="2"/>
        <v>3497259977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15407715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13727843</v>
      </c>
      <c r="D30" s="19">
        <v>10882007</v>
      </c>
      <c r="E30" s="20">
        <v>8201006</v>
      </c>
      <c r="F30" s="21">
        <v>8246040</v>
      </c>
      <c r="G30" s="19">
        <v>8246040</v>
      </c>
      <c r="H30" s="20">
        <v>8203519</v>
      </c>
      <c r="I30" s="22">
        <v>8238168</v>
      </c>
      <c r="J30" s="23">
        <v>9250510</v>
      </c>
      <c r="K30" s="19">
        <v>9397324</v>
      </c>
      <c r="L30" s="20">
        <v>9530183</v>
      </c>
    </row>
    <row r="31" spans="1:12" ht="13.5">
      <c r="A31" s="24" t="s">
        <v>45</v>
      </c>
      <c r="B31" s="18"/>
      <c r="C31" s="19">
        <v>16684134</v>
      </c>
      <c r="D31" s="19">
        <v>21848411</v>
      </c>
      <c r="E31" s="20">
        <v>24966967</v>
      </c>
      <c r="F31" s="21">
        <v>26196245</v>
      </c>
      <c r="G31" s="19">
        <v>26196245</v>
      </c>
      <c r="H31" s="20">
        <v>29991720</v>
      </c>
      <c r="I31" s="22">
        <v>26182008</v>
      </c>
      <c r="J31" s="23">
        <v>34555475</v>
      </c>
      <c r="K31" s="19">
        <v>37665468</v>
      </c>
      <c r="L31" s="20">
        <v>40678705</v>
      </c>
    </row>
    <row r="32" spans="1:12" ht="13.5">
      <c r="A32" s="24" t="s">
        <v>46</v>
      </c>
      <c r="B32" s="18" t="s">
        <v>44</v>
      </c>
      <c r="C32" s="19">
        <v>192567568</v>
      </c>
      <c r="D32" s="19">
        <v>208210814</v>
      </c>
      <c r="E32" s="20">
        <v>197025241</v>
      </c>
      <c r="F32" s="21">
        <v>183948391</v>
      </c>
      <c r="G32" s="19">
        <v>183948391</v>
      </c>
      <c r="H32" s="20">
        <v>160430731</v>
      </c>
      <c r="I32" s="22">
        <v>201847390</v>
      </c>
      <c r="J32" s="23">
        <v>214304147</v>
      </c>
      <c r="K32" s="19">
        <v>229703726</v>
      </c>
      <c r="L32" s="20">
        <v>243155162</v>
      </c>
    </row>
    <row r="33" spans="1:12" ht="13.5">
      <c r="A33" s="24" t="s">
        <v>47</v>
      </c>
      <c r="B33" s="18"/>
      <c r="C33" s="19">
        <v>7465000</v>
      </c>
      <c r="D33" s="19">
        <v>7448000</v>
      </c>
      <c r="E33" s="20">
        <v>8695501</v>
      </c>
      <c r="F33" s="21">
        <v>9007425</v>
      </c>
      <c r="G33" s="19">
        <v>9007425</v>
      </c>
      <c r="H33" s="20"/>
      <c r="I33" s="22">
        <v>9507325</v>
      </c>
      <c r="J33" s="23">
        <v>10516122</v>
      </c>
      <c r="K33" s="19">
        <v>11199669</v>
      </c>
      <c r="L33" s="20">
        <v>11871650</v>
      </c>
    </row>
    <row r="34" spans="1:12" ht="13.5">
      <c r="A34" s="29" t="s">
        <v>48</v>
      </c>
      <c r="B34" s="30"/>
      <c r="C34" s="31">
        <f>SUM(C29:C33)</f>
        <v>245852260</v>
      </c>
      <c r="D34" s="31">
        <f aca="true" t="shared" si="3" ref="D34:L34">SUM(D29:D33)</f>
        <v>248389232</v>
      </c>
      <c r="E34" s="32">
        <f t="shared" si="3"/>
        <v>238888715</v>
      </c>
      <c r="F34" s="33">
        <f t="shared" si="3"/>
        <v>227398101</v>
      </c>
      <c r="G34" s="31">
        <f t="shared" si="3"/>
        <v>227398101</v>
      </c>
      <c r="H34" s="32">
        <f t="shared" si="3"/>
        <v>198625970</v>
      </c>
      <c r="I34" s="34">
        <f t="shared" si="3"/>
        <v>245774891</v>
      </c>
      <c r="J34" s="35">
        <f t="shared" si="3"/>
        <v>268626254</v>
      </c>
      <c r="K34" s="31">
        <f t="shared" si="3"/>
        <v>287966187</v>
      </c>
      <c r="L34" s="32">
        <f t="shared" si="3"/>
        <v>305235700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237719460</v>
      </c>
      <c r="D37" s="19">
        <v>226818398</v>
      </c>
      <c r="E37" s="20">
        <v>218675316</v>
      </c>
      <c r="F37" s="21">
        <v>202089686</v>
      </c>
      <c r="G37" s="19">
        <v>202089686</v>
      </c>
      <c r="H37" s="20">
        <v>210469283</v>
      </c>
      <c r="I37" s="22">
        <v>210434634</v>
      </c>
      <c r="J37" s="23">
        <v>192949174</v>
      </c>
      <c r="K37" s="19">
        <v>174301340</v>
      </c>
      <c r="L37" s="20">
        <v>155373833</v>
      </c>
    </row>
    <row r="38" spans="1:12" ht="13.5">
      <c r="A38" s="24" t="s">
        <v>47</v>
      </c>
      <c r="B38" s="18"/>
      <c r="C38" s="19">
        <v>244316435</v>
      </c>
      <c r="D38" s="19">
        <v>213437931</v>
      </c>
      <c r="E38" s="20">
        <v>261855575</v>
      </c>
      <c r="F38" s="21">
        <v>254738171</v>
      </c>
      <c r="G38" s="19">
        <v>254738171</v>
      </c>
      <c r="H38" s="20">
        <v>269663128</v>
      </c>
      <c r="I38" s="22">
        <v>241388349</v>
      </c>
      <c r="J38" s="23">
        <v>313726095</v>
      </c>
      <c r="K38" s="19">
        <v>344580642</v>
      </c>
      <c r="L38" s="20">
        <v>379038707</v>
      </c>
    </row>
    <row r="39" spans="1:12" ht="13.5">
      <c r="A39" s="29" t="s">
        <v>50</v>
      </c>
      <c r="B39" s="37"/>
      <c r="C39" s="31">
        <f>SUM(C37:C38)</f>
        <v>482035895</v>
      </c>
      <c r="D39" s="38">
        <f aca="true" t="shared" si="4" ref="D39:L39">SUM(D37:D38)</f>
        <v>440256329</v>
      </c>
      <c r="E39" s="39">
        <f t="shared" si="4"/>
        <v>480530891</v>
      </c>
      <c r="F39" s="40">
        <f t="shared" si="4"/>
        <v>456827857</v>
      </c>
      <c r="G39" s="38">
        <f t="shared" si="4"/>
        <v>456827857</v>
      </c>
      <c r="H39" s="39">
        <f t="shared" si="4"/>
        <v>480132411</v>
      </c>
      <c r="I39" s="40">
        <f t="shared" si="4"/>
        <v>451822983</v>
      </c>
      <c r="J39" s="42">
        <f t="shared" si="4"/>
        <v>506675269</v>
      </c>
      <c r="K39" s="38">
        <f t="shared" si="4"/>
        <v>518881982</v>
      </c>
      <c r="L39" s="39">
        <f t="shared" si="4"/>
        <v>534412540</v>
      </c>
    </row>
    <row r="40" spans="1:12" ht="13.5">
      <c r="A40" s="29" t="s">
        <v>51</v>
      </c>
      <c r="B40" s="30"/>
      <c r="C40" s="31">
        <f>+C34+C39</f>
        <v>727888155</v>
      </c>
      <c r="D40" s="31">
        <f aca="true" t="shared" si="5" ref="D40:L40">+D34+D39</f>
        <v>688645561</v>
      </c>
      <c r="E40" s="32">
        <f t="shared" si="5"/>
        <v>719419606</v>
      </c>
      <c r="F40" s="33">
        <f t="shared" si="5"/>
        <v>684225958</v>
      </c>
      <c r="G40" s="31">
        <f t="shared" si="5"/>
        <v>684225958</v>
      </c>
      <c r="H40" s="32">
        <f t="shared" si="5"/>
        <v>678758381</v>
      </c>
      <c r="I40" s="34">
        <f t="shared" si="5"/>
        <v>697597874</v>
      </c>
      <c r="J40" s="35">
        <f t="shared" si="5"/>
        <v>775301523</v>
      </c>
      <c r="K40" s="31">
        <f t="shared" si="5"/>
        <v>806848169</v>
      </c>
      <c r="L40" s="32">
        <f t="shared" si="5"/>
        <v>839648240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1669590179</v>
      </c>
      <c r="D42" s="46">
        <f aca="true" t="shared" si="6" ref="D42:L42">+D25-D40</f>
        <v>1888951970</v>
      </c>
      <c r="E42" s="47">
        <f t="shared" si="6"/>
        <v>2079757577</v>
      </c>
      <c r="F42" s="48">
        <f t="shared" si="6"/>
        <v>2148069752</v>
      </c>
      <c r="G42" s="46">
        <f t="shared" si="6"/>
        <v>2148069752</v>
      </c>
      <c r="H42" s="47">
        <f t="shared" si="6"/>
        <v>2399288370</v>
      </c>
      <c r="I42" s="49">
        <f t="shared" si="6"/>
        <v>2334731702</v>
      </c>
      <c r="J42" s="50">
        <f t="shared" si="6"/>
        <v>2402541478</v>
      </c>
      <c r="K42" s="46">
        <f t="shared" si="6"/>
        <v>2502661586</v>
      </c>
      <c r="L42" s="47">
        <f t="shared" si="6"/>
        <v>2657611737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1548543700</v>
      </c>
      <c r="D45" s="19">
        <v>1782239581</v>
      </c>
      <c r="E45" s="20">
        <v>1975540087</v>
      </c>
      <c r="F45" s="21">
        <v>2058069754</v>
      </c>
      <c r="G45" s="19">
        <v>2058069754</v>
      </c>
      <c r="H45" s="20">
        <v>2295070880</v>
      </c>
      <c r="I45" s="22">
        <v>2207786622</v>
      </c>
      <c r="J45" s="23">
        <v>2307541478</v>
      </c>
      <c r="K45" s="19">
        <v>2416961586</v>
      </c>
      <c r="L45" s="20">
        <v>2576161737</v>
      </c>
    </row>
    <row r="46" spans="1:12" ht="13.5">
      <c r="A46" s="24" t="s">
        <v>56</v>
      </c>
      <c r="B46" s="18" t="s">
        <v>44</v>
      </c>
      <c r="C46" s="19">
        <v>121046479</v>
      </c>
      <c r="D46" s="19">
        <v>106712389</v>
      </c>
      <c r="E46" s="20">
        <v>104217490</v>
      </c>
      <c r="F46" s="21">
        <v>90000000</v>
      </c>
      <c r="G46" s="19">
        <v>90000000</v>
      </c>
      <c r="H46" s="20">
        <v>104217490</v>
      </c>
      <c r="I46" s="22">
        <v>126945080</v>
      </c>
      <c r="J46" s="23">
        <v>95000000</v>
      </c>
      <c r="K46" s="19">
        <v>85700000</v>
      </c>
      <c r="L46" s="20">
        <v>81450000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1669590179</v>
      </c>
      <c r="D48" s="53">
        <f aca="true" t="shared" si="7" ref="D48:L48">SUM(D45:D47)</f>
        <v>1888951970</v>
      </c>
      <c r="E48" s="54">
        <f t="shared" si="7"/>
        <v>2079757577</v>
      </c>
      <c r="F48" s="55">
        <f t="shared" si="7"/>
        <v>2148069754</v>
      </c>
      <c r="G48" s="53">
        <f t="shared" si="7"/>
        <v>2148069754</v>
      </c>
      <c r="H48" s="54">
        <f t="shared" si="7"/>
        <v>2399288370</v>
      </c>
      <c r="I48" s="56">
        <f t="shared" si="7"/>
        <v>2334731702</v>
      </c>
      <c r="J48" s="57">
        <f t="shared" si="7"/>
        <v>2402541478</v>
      </c>
      <c r="K48" s="53">
        <f t="shared" si="7"/>
        <v>2502661586</v>
      </c>
      <c r="L48" s="54">
        <f t="shared" si="7"/>
        <v>2657611737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755642</v>
      </c>
      <c r="D6" s="19">
        <v>2436619</v>
      </c>
      <c r="E6" s="20">
        <v>477319</v>
      </c>
      <c r="F6" s="21">
        <v>5533300</v>
      </c>
      <c r="G6" s="19">
        <v>5533300</v>
      </c>
      <c r="H6" s="20">
        <v>477318</v>
      </c>
      <c r="I6" s="22">
        <v>1997300</v>
      </c>
      <c r="J6" s="23">
        <v>883583</v>
      </c>
      <c r="K6" s="19">
        <v>-842445</v>
      </c>
      <c r="L6" s="20">
        <v>-7109395</v>
      </c>
    </row>
    <row r="7" spans="1:12" ht="13.5">
      <c r="A7" s="24" t="s">
        <v>19</v>
      </c>
      <c r="B7" s="18" t="s">
        <v>20</v>
      </c>
      <c r="C7" s="19">
        <v>1751790</v>
      </c>
      <c r="D7" s="19"/>
      <c r="E7" s="20"/>
      <c r="F7" s="21">
        <v>6612500</v>
      </c>
      <c r="G7" s="19">
        <v>6612500</v>
      </c>
      <c r="H7" s="20"/>
      <c r="I7" s="22"/>
      <c r="J7" s="23">
        <v>6612500</v>
      </c>
      <c r="K7" s="19">
        <v>6929900</v>
      </c>
      <c r="L7" s="20">
        <v>6929900</v>
      </c>
    </row>
    <row r="8" spans="1:12" ht="13.5">
      <c r="A8" s="24" t="s">
        <v>21</v>
      </c>
      <c r="B8" s="18" t="s">
        <v>20</v>
      </c>
      <c r="C8" s="19">
        <v>58166719</v>
      </c>
      <c r="D8" s="19">
        <v>50775056</v>
      </c>
      <c r="E8" s="20">
        <v>41498190</v>
      </c>
      <c r="F8" s="21">
        <v>166106000</v>
      </c>
      <c r="G8" s="19">
        <v>166106000</v>
      </c>
      <c r="H8" s="20">
        <v>171464720</v>
      </c>
      <c r="I8" s="22">
        <v>53758866</v>
      </c>
      <c r="J8" s="23">
        <v>88879083</v>
      </c>
      <c r="K8" s="19">
        <v>126671397</v>
      </c>
      <c r="L8" s="20">
        <v>170001295</v>
      </c>
    </row>
    <row r="9" spans="1:12" ht="13.5">
      <c r="A9" s="24" t="s">
        <v>22</v>
      </c>
      <c r="B9" s="18"/>
      <c r="C9" s="19">
        <v>40528091</v>
      </c>
      <c r="D9" s="19">
        <v>30517201</v>
      </c>
      <c r="E9" s="20">
        <v>57096390</v>
      </c>
      <c r="F9" s="21">
        <v>6000000</v>
      </c>
      <c r="G9" s="19">
        <v>6000000</v>
      </c>
      <c r="H9" s="20">
        <v>37954067</v>
      </c>
      <c r="I9" s="22">
        <v>53740524</v>
      </c>
      <c r="J9" s="23">
        <v>6000000</v>
      </c>
      <c r="K9" s="19">
        <v>6288000</v>
      </c>
      <c r="L9" s="20">
        <v>6658992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3462564</v>
      </c>
      <c r="D11" s="19">
        <v>45322</v>
      </c>
      <c r="E11" s="20">
        <v>138204</v>
      </c>
      <c r="F11" s="21">
        <v>3462564</v>
      </c>
      <c r="G11" s="19">
        <v>3462564</v>
      </c>
      <c r="H11" s="20">
        <v>45322</v>
      </c>
      <c r="I11" s="22">
        <v>586934</v>
      </c>
      <c r="J11" s="23">
        <v>3462564</v>
      </c>
      <c r="K11" s="19">
        <v>3462564</v>
      </c>
      <c r="L11" s="20">
        <v>3462564</v>
      </c>
    </row>
    <row r="12" spans="1:12" ht="13.5">
      <c r="A12" s="29" t="s">
        <v>26</v>
      </c>
      <c r="B12" s="30"/>
      <c r="C12" s="31">
        <f>SUM(C6:C11)</f>
        <v>104664806</v>
      </c>
      <c r="D12" s="31">
        <f aca="true" t="shared" si="0" ref="D12:L12">SUM(D6:D11)</f>
        <v>83774198</v>
      </c>
      <c r="E12" s="32">
        <f t="shared" si="0"/>
        <v>99210103</v>
      </c>
      <c r="F12" s="33">
        <f t="shared" si="0"/>
        <v>187714364</v>
      </c>
      <c r="G12" s="31">
        <f t="shared" si="0"/>
        <v>187714364</v>
      </c>
      <c r="H12" s="32">
        <f t="shared" si="0"/>
        <v>209941427</v>
      </c>
      <c r="I12" s="34">
        <f t="shared" si="0"/>
        <v>110083624</v>
      </c>
      <c r="J12" s="35">
        <f t="shared" si="0"/>
        <v>105837730</v>
      </c>
      <c r="K12" s="31">
        <f t="shared" si="0"/>
        <v>142509416</v>
      </c>
      <c r="L12" s="32">
        <f t="shared" si="0"/>
        <v>179943356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14299</v>
      </c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406181</v>
      </c>
      <c r="D17" s="19">
        <v>45974454</v>
      </c>
      <c r="E17" s="20">
        <v>46578114</v>
      </c>
      <c r="F17" s="21">
        <v>564824</v>
      </c>
      <c r="G17" s="19">
        <v>564824</v>
      </c>
      <c r="H17" s="20">
        <v>46578114</v>
      </c>
      <c r="I17" s="22">
        <v>46218774</v>
      </c>
      <c r="J17" s="23">
        <v>564824</v>
      </c>
      <c r="K17" s="19">
        <v>564824</v>
      </c>
      <c r="L17" s="20">
        <v>564824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3418377946</v>
      </c>
      <c r="D19" s="19">
        <v>509895522</v>
      </c>
      <c r="E19" s="20">
        <v>524421701</v>
      </c>
      <c r="F19" s="21">
        <v>569050418</v>
      </c>
      <c r="G19" s="19">
        <v>569050418</v>
      </c>
      <c r="H19" s="20">
        <v>511690846</v>
      </c>
      <c r="I19" s="22">
        <v>541546779</v>
      </c>
      <c r="J19" s="23">
        <v>569050418</v>
      </c>
      <c r="K19" s="19">
        <v>640739115</v>
      </c>
      <c r="L19" s="20">
        <v>675925015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189277</v>
      </c>
      <c r="D22" s="19">
        <v>100452</v>
      </c>
      <c r="E22" s="20">
        <v>33078</v>
      </c>
      <c r="F22" s="21">
        <v>222200</v>
      </c>
      <c r="G22" s="19">
        <v>222200</v>
      </c>
      <c r="H22" s="20">
        <v>39020</v>
      </c>
      <c r="I22" s="22">
        <v>48981</v>
      </c>
      <c r="J22" s="23">
        <v>222200</v>
      </c>
      <c r="K22" s="19">
        <v>232800</v>
      </c>
      <c r="L22" s="20">
        <v>246600</v>
      </c>
    </row>
    <row r="23" spans="1:12" ht="13.5">
      <c r="A23" s="24" t="s">
        <v>37</v>
      </c>
      <c r="B23" s="18"/>
      <c r="C23" s="19">
        <v>8228490</v>
      </c>
      <c r="D23" s="19">
        <v>12183752</v>
      </c>
      <c r="E23" s="20"/>
      <c r="F23" s="25"/>
      <c r="G23" s="26"/>
      <c r="H23" s="27">
        <v>12183752</v>
      </c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3427216193</v>
      </c>
      <c r="D24" s="38">
        <f aca="true" t="shared" si="1" ref="D24:L24">SUM(D15:D23)</f>
        <v>568154180</v>
      </c>
      <c r="E24" s="39">
        <f t="shared" si="1"/>
        <v>571032893</v>
      </c>
      <c r="F24" s="40">
        <f t="shared" si="1"/>
        <v>569837442</v>
      </c>
      <c r="G24" s="38">
        <f t="shared" si="1"/>
        <v>569837442</v>
      </c>
      <c r="H24" s="39">
        <f t="shared" si="1"/>
        <v>570491732</v>
      </c>
      <c r="I24" s="41">
        <f t="shared" si="1"/>
        <v>587814534</v>
      </c>
      <c r="J24" s="42">
        <f t="shared" si="1"/>
        <v>569837442</v>
      </c>
      <c r="K24" s="38">
        <f t="shared" si="1"/>
        <v>641536739</v>
      </c>
      <c r="L24" s="39">
        <f t="shared" si="1"/>
        <v>676736439</v>
      </c>
    </row>
    <row r="25" spans="1:12" ht="13.5">
      <c r="A25" s="29" t="s">
        <v>39</v>
      </c>
      <c r="B25" s="30"/>
      <c r="C25" s="31">
        <f>+C12+C24</f>
        <v>3531880999</v>
      </c>
      <c r="D25" s="31">
        <f aca="true" t="shared" si="2" ref="D25:L25">+D12+D24</f>
        <v>651928378</v>
      </c>
      <c r="E25" s="32">
        <f t="shared" si="2"/>
        <v>670242996</v>
      </c>
      <c r="F25" s="33">
        <f t="shared" si="2"/>
        <v>757551806</v>
      </c>
      <c r="G25" s="31">
        <f t="shared" si="2"/>
        <v>757551806</v>
      </c>
      <c r="H25" s="32">
        <f t="shared" si="2"/>
        <v>780433159</v>
      </c>
      <c r="I25" s="34">
        <f t="shared" si="2"/>
        <v>697898158</v>
      </c>
      <c r="J25" s="35">
        <f t="shared" si="2"/>
        <v>675675172</v>
      </c>
      <c r="K25" s="31">
        <f t="shared" si="2"/>
        <v>784046155</v>
      </c>
      <c r="L25" s="32">
        <f t="shared" si="2"/>
        <v>856679795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282083</v>
      </c>
      <c r="D30" s="19">
        <v>178572</v>
      </c>
      <c r="E30" s="20">
        <v>2628483</v>
      </c>
      <c r="F30" s="21">
        <v>1700000</v>
      </c>
      <c r="G30" s="19">
        <v>1700000</v>
      </c>
      <c r="H30" s="20">
        <v>114998</v>
      </c>
      <c r="I30" s="22">
        <v>2585835</v>
      </c>
      <c r="J30" s="23">
        <v>1700000</v>
      </c>
      <c r="K30" s="19">
        <v>1700000</v>
      </c>
      <c r="L30" s="20">
        <v>1700000</v>
      </c>
    </row>
    <row r="31" spans="1:12" ht="13.5">
      <c r="A31" s="24" t="s">
        <v>45</v>
      </c>
      <c r="B31" s="18"/>
      <c r="C31" s="19">
        <v>414882</v>
      </c>
      <c r="D31" s="19">
        <v>451300</v>
      </c>
      <c r="E31" s="20">
        <v>514633</v>
      </c>
      <c r="F31" s="21">
        <v>720700</v>
      </c>
      <c r="G31" s="19">
        <v>720700</v>
      </c>
      <c r="H31" s="20">
        <v>514633</v>
      </c>
      <c r="I31" s="22">
        <v>535497</v>
      </c>
      <c r="J31" s="23">
        <v>720700</v>
      </c>
      <c r="K31" s="19">
        <v>763200</v>
      </c>
      <c r="L31" s="20">
        <v>801360</v>
      </c>
    </row>
    <row r="32" spans="1:12" ht="13.5">
      <c r="A32" s="24" t="s">
        <v>46</v>
      </c>
      <c r="B32" s="18" t="s">
        <v>44</v>
      </c>
      <c r="C32" s="19">
        <v>17149412</v>
      </c>
      <c r="D32" s="19">
        <v>56897043</v>
      </c>
      <c r="E32" s="20">
        <v>80204542</v>
      </c>
      <c r="F32" s="21">
        <v>49403172</v>
      </c>
      <c r="G32" s="19">
        <v>49403172</v>
      </c>
      <c r="H32" s="20">
        <v>73527699</v>
      </c>
      <c r="I32" s="22">
        <v>112141340</v>
      </c>
      <c r="J32" s="23">
        <v>49403172</v>
      </c>
      <c r="K32" s="19">
        <v>37052379</v>
      </c>
      <c r="L32" s="20">
        <v>27789284</v>
      </c>
    </row>
    <row r="33" spans="1:12" ht="13.5">
      <c r="A33" s="24" t="s">
        <v>47</v>
      </c>
      <c r="B33" s="18"/>
      <c r="C33" s="19"/>
      <c r="D33" s="19">
        <v>27637945</v>
      </c>
      <c r="E33" s="20"/>
      <c r="F33" s="21">
        <v>6348000</v>
      </c>
      <c r="G33" s="19">
        <v>6348000</v>
      </c>
      <c r="H33" s="20">
        <v>9369033</v>
      </c>
      <c r="I33" s="22"/>
      <c r="J33" s="23">
        <v>6348000</v>
      </c>
      <c r="K33" s="19">
        <v>6652700</v>
      </c>
      <c r="L33" s="20">
        <v>7045200</v>
      </c>
    </row>
    <row r="34" spans="1:12" ht="13.5">
      <c r="A34" s="29" t="s">
        <v>48</v>
      </c>
      <c r="B34" s="30"/>
      <c r="C34" s="31">
        <f>SUM(C29:C33)</f>
        <v>17846377</v>
      </c>
      <c r="D34" s="31">
        <f aca="true" t="shared" si="3" ref="D34:L34">SUM(D29:D33)</f>
        <v>85164860</v>
      </c>
      <c r="E34" s="32">
        <f t="shared" si="3"/>
        <v>83347658</v>
      </c>
      <c r="F34" s="33">
        <f t="shared" si="3"/>
        <v>58171872</v>
      </c>
      <c r="G34" s="31">
        <f t="shared" si="3"/>
        <v>58171872</v>
      </c>
      <c r="H34" s="32">
        <f t="shared" si="3"/>
        <v>83526363</v>
      </c>
      <c r="I34" s="34">
        <f t="shared" si="3"/>
        <v>115262672</v>
      </c>
      <c r="J34" s="35">
        <f t="shared" si="3"/>
        <v>58171872</v>
      </c>
      <c r="K34" s="31">
        <f t="shared" si="3"/>
        <v>46168279</v>
      </c>
      <c r="L34" s="32">
        <f t="shared" si="3"/>
        <v>37335844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1616868</v>
      </c>
      <c r="D37" s="19">
        <v>1467016</v>
      </c>
      <c r="E37" s="20">
        <v>15220475</v>
      </c>
      <c r="F37" s="21">
        <v>1700000</v>
      </c>
      <c r="G37" s="19">
        <v>1700000</v>
      </c>
      <c r="H37" s="20">
        <v>1366346</v>
      </c>
      <c r="I37" s="22">
        <v>15219526</v>
      </c>
      <c r="J37" s="23">
        <v>1700000</v>
      </c>
      <c r="K37" s="19">
        <v>1700000</v>
      </c>
      <c r="L37" s="20">
        <v>1700000</v>
      </c>
    </row>
    <row r="38" spans="1:12" ht="13.5">
      <c r="A38" s="24" t="s">
        <v>47</v>
      </c>
      <c r="B38" s="18"/>
      <c r="C38" s="19">
        <v>15367710</v>
      </c>
      <c r="D38" s="19">
        <v>15077430</v>
      </c>
      <c r="E38" s="20">
        <v>22546713</v>
      </c>
      <c r="F38" s="21">
        <v>15368000</v>
      </c>
      <c r="G38" s="19">
        <v>15368000</v>
      </c>
      <c r="H38" s="20">
        <v>34597067</v>
      </c>
      <c r="I38" s="22">
        <v>28222836</v>
      </c>
      <c r="J38" s="23">
        <v>15368000</v>
      </c>
      <c r="K38" s="19">
        <v>15368000</v>
      </c>
      <c r="L38" s="20">
        <v>15368000</v>
      </c>
    </row>
    <row r="39" spans="1:12" ht="13.5">
      <c r="A39" s="29" t="s">
        <v>50</v>
      </c>
      <c r="B39" s="37"/>
      <c r="C39" s="31">
        <f>SUM(C37:C38)</f>
        <v>16984578</v>
      </c>
      <c r="D39" s="38">
        <f aca="true" t="shared" si="4" ref="D39:L39">SUM(D37:D38)</f>
        <v>16544446</v>
      </c>
      <c r="E39" s="39">
        <f t="shared" si="4"/>
        <v>37767188</v>
      </c>
      <c r="F39" s="40">
        <f t="shared" si="4"/>
        <v>17068000</v>
      </c>
      <c r="G39" s="38">
        <f t="shared" si="4"/>
        <v>17068000</v>
      </c>
      <c r="H39" s="39">
        <f t="shared" si="4"/>
        <v>35963413</v>
      </c>
      <c r="I39" s="40">
        <f t="shared" si="4"/>
        <v>43442362</v>
      </c>
      <c r="J39" s="42">
        <f t="shared" si="4"/>
        <v>17068000</v>
      </c>
      <c r="K39" s="38">
        <f t="shared" si="4"/>
        <v>17068000</v>
      </c>
      <c r="L39" s="39">
        <f t="shared" si="4"/>
        <v>17068000</v>
      </c>
    </row>
    <row r="40" spans="1:12" ht="13.5">
      <c r="A40" s="29" t="s">
        <v>51</v>
      </c>
      <c r="B40" s="30"/>
      <c r="C40" s="31">
        <f>+C34+C39</f>
        <v>34830955</v>
      </c>
      <c r="D40" s="31">
        <f aca="true" t="shared" si="5" ref="D40:L40">+D34+D39</f>
        <v>101709306</v>
      </c>
      <c r="E40" s="32">
        <f t="shared" si="5"/>
        <v>121114846</v>
      </c>
      <c r="F40" s="33">
        <f t="shared" si="5"/>
        <v>75239872</v>
      </c>
      <c r="G40" s="31">
        <f t="shared" si="5"/>
        <v>75239872</v>
      </c>
      <c r="H40" s="32">
        <f t="shared" si="5"/>
        <v>119489776</v>
      </c>
      <c r="I40" s="34">
        <f t="shared" si="5"/>
        <v>158705034</v>
      </c>
      <c r="J40" s="35">
        <f t="shared" si="5"/>
        <v>75239872</v>
      </c>
      <c r="K40" s="31">
        <f t="shared" si="5"/>
        <v>63236279</v>
      </c>
      <c r="L40" s="32">
        <f t="shared" si="5"/>
        <v>54403844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3497050044</v>
      </c>
      <c r="D42" s="46">
        <f aca="true" t="shared" si="6" ref="D42:L42">+D25-D40</f>
        <v>550219072</v>
      </c>
      <c r="E42" s="47">
        <f t="shared" si="6"/>
        <v>549128150</v>
      </c>
      <c r="F42" s="48">
        <f t="shared" si="6"/>
        <v>682311934</v>
      </c>
      <c r="G42" s="46">
        <f t="shared" si="6"/>
        <v>682311934</v>
      </c>
      <c r="H42" s="47">
        <f t="shared" si="6"/>
        <v>660943383</v>
      </c>
      <c r="I42" s="49">
        <f t="shared" si="6"/>
        <v>539193124</v>
      </c>
      <c r="J42" s="50">
        <f t="shared" si="6"/>
        <v>600435300</v>
      </c>
      <c r="K42" s="46">
        <f t="shared" si="6"/>
        <v>720809876</v>
      </c>
      <c r="L42" s="47">
        <f t="shared" si="6"/>
        <v>802275951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3497050043</v>
      </c>
      <c r="D45" s="19">
        <v>550219072</v>
      </c>
      <c r="E45" s="20">
        <v>549128150</v>
      </c>
      <c r="F45" s="21">
        <v>682311934</v>
      </c>
      <c r="G45" s="19">
        <v>682311934</v>
      </c>
      <c r="H45" s="20">
        <v>660943383</v>
      </c>
      <c r="I45" s="22">
        <v>539193124</v>
      </c>
      <c r="J45" s="23">
        <v>600435300</v>
      </c>
      <c r="K45" s="19">
        <v>720809876</v>
      </c>
      <c r="L45" s="20">
        <v>802275951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3497050043</v>
      </c>
      <c r="D48" s="53">
        <f aca="true" t="shared" si="7" ref="D48:L48">SUM(D45:D47)</f>
        <v>550219072</v>
      </c>
      <c r="E48" s="54">
        <f t="shared" si="7"/>
        <v>549128150</v>
      </c>
      <c r="F48" s="55">
        <f t="shared" si="7"/>
        <v>682311934</v>
      </c>
      <c r="G48" s="53">
        <f t="shared" si="7"/>
        <v>682311934</v>
      </c>
      <c r="H48" s="54">
        <f t="shared" si="7"/>
        <v>660943383</v>
      </c>
      <c r="I48" s="56">
        <f t="shared" si="7"/>
        <v>539193124</v>
      </c>
      <c r="J48" s="57">
        <f t="shared" si="7"/>
        <v>600435300</v>
      </c>
      <c r="K48" s="53">
        <f t="shared" si="7"/>
        <v>720809876</v>
      </c>
      <c r="L48" s="54">
        <f t="shared" si="7"/>
        <v>802275951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12543739</v>
      </c>
      <c r="D6" s="19">
        <v>812068</v>
      </c>
      <c r="E6" s="20">
        <v>342814</v>
      </c>
      <c r="F6" s="21">
        <v>621063</v>
      </c>
      <c r="G6" s="19">
        <v>287656</v>
      </c>
      <c r="H6" s="20">
        <v>3841214</v>
      </c>
      <c r="I6" s="22">
        <v>990123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/>
      <c r="D7" s="19"/>
      <c r="E7" s="20">
        <v>189553</v>
      </c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16421847</v>
      </c>
      <c r="D8" s="19">
        <v>21778340</v>
      </c>
      <c r="E8" s="20">
        <v>29794440</v>
      </c>
      <c r="F8" s="21">
        <v>61182619</v>
      </c>
      <c r="G8" s="19">
        <v>51182619</v>
      </c>
      <c r="H8" s="20">
        <v>12988612</v>
      </c>
      <c r="I8" s="22">
        <v>33004698</v>
      </c>
      <c r="J8" s="23">
        <v>40917531</v>
      </c>
      <c r="K8" s="19">
        <v>43249830</v>
      </c>
      <c r="L8" s="20">
        <v>45671821</v>
      </c>
    </row>
    <row r="9" spans="1:12" ht="13.5">
      <c r="A9" s="24" t="s">
        <v>22</v>
      </c>
      <c r="B9" s="18"/>
      <c r="C9" s="19">
        <v>7481464</v>
      </c>
      <c r="D9" s="19">
        <v>18522726</v>
      </c>
      <c r="E9" s="20">
        <v>19619216</v>
      </c>
      <c r="F9" s="21">
        <v>11504390</v>
      </c>
      <c r="G9" s="19">
        <v>11194795</v>
      </c>
      <c r="H9" s="20"/>
      <c r="I9" s="22">
        <v>34252959</v>
      </c>
      <c r="J9" s="23">
        <v>29459373</v>
      </c>
      <c r="K9" s="19">
        <v>31138557</v>
      </c>
      <c r="L9" s="20">
        <v>32882317</v>
      </c>
    </row>
    <row r="10" spans="1:12" ht="13.5">
      <c r="A10" s="24" t="s">
        <v>23</v>
      </c>
      <c r="B10" s="18"/>
      <c r="C10" s="19"/>
      <c r="D10" s="19">
        <v>4113731</v>
      </c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26640010</v>
      </c>
      <c r="D11" s="19">
        <v>22901751</v>
      </c>
      <c r="E11" s="20">
        <v>46229784</v>
      </c>
      <c r="F11" s="21">
        <v>19182484</v>
      </c>
      <c r="G11" s="19">
        <v>19182484</v>
      </c>
      <c r="H11" s="20">
        <v>1465328</v>
      </c>
      <c r="I11" s="22">
        <v>53048213</v>
      </c>
      <c r="J11" s="23">
        <v>18039723</v>
      </c>
      <c r="K11" s="19">
        <v>19067987</v>
      </c>
      <c r="L11" s="20">
        <v>20135794</v>
      </c>
    </row>
    <row r="12" spans="1:12" ht="13.5">
      <c r="A12" s="29" t="s">
        <v>26</v>
      </c>
      <c r="B12" s="30"/>
      <c r="C12" s="31">
        <f>SUM(C6:C11)</f>
        <v>63087060</v>
      </c>
      <c r="D12" s="31">
        <f aca="true" t="shared" si="0" ref="D12:L12">SUM(D6:D11)</f>
        <v>68128616</v>
      </c>
      <c r="E12" s="32">
        <f t="shared" si="0"/>
        <v>96175807</v>
      </c>
      <c r="F12" s="33">
        <f t="shared" si="0"/>
        <v>92490556</v>
      </c>
      <c r="G12" s="31">
        <f t="shared" si="0"/>
        <v>81847554</v>
      </c>
      <c r="H12" s="32">
        <f t="shared" si="0"/>
        <v>18295154</v>
      </c>
      <c r="I12" s="34">
        <f t="shared" si="0"/>
        <v>121295993</v>
      </c>
      <c r="J12" s="35">
        <f t="shared" si="0"/>
        <v>88416627</v>
      </c>
      <c r="K12" s="31">
        <f t="shared" si="0"/>
        <v>93456374</v>
      </c>
      <c r="L12" s="32">
        <f t="shared" si="0"/>
        <v>98689932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>
        <v>389569</v>
      </c>
      <c r="E15" s="20"/>
      <c r="F15" s="21">
        <v>250000</v>
      </c>
      <c r="G15" s="19">
        <v>49388</v>
      </c>
      <c r="H15" s="20">
        <v>208333</v>
      </c>
      <c r="I15" s="22"/>
      <c r="J15" s="23">
        <v>49388</v>
      </c>
      <c r="K15" s="19">
        <v>52203</v>
      </c>
      <c r="L15" s="20">
        <v>55126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1500000</v>
      </c>
      <c r="D17" s="19">
        <v>6961100</v>
      </c>
      <c r="E17" s="20">
        <v>6961100</v>
      </c>
      <c r="F17" s="21">
        <v>1705000</v>
      </c>
      <c r="G17" s="19">
        <v>6961100</v>
      </c>
      <c r="H17" s="20"/>
      <c r="I17" s="22">
        <v>6961100</v>
      </c>
      <c r="J17" s="23">
        <v>6961100</v>
      </c>
      <c r="K17" s="19">
        <v>7357883</v>
      </c>
      <c r="L17" s="20">
        <v>7769924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974442758</v>
      </c>
      <c r="D19" s="19">
        <v>981183199</v>
      </c>
      <c r="E19" s="20">
        <v>1149212050</v>
      </c>
      <c r="F19" s="21">
        <v>1182204303</v>
      </c>
      <c r="G19" s="19">
        <v>1182204303</v>
      </c>
      <c r="H19" s="20">
        <v>13148683</v>
      </c>
      <c r="I19" s="22">
        <v>1179367256</v>
      </c>
      <c r="J19" s="23">
        <v>1141205939</v>
      </c>
      <c r="K19" s="19">
        <v>1206254678</v>
      </c>
      <c r="L19" s="20">
        <v>1273804939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657844</v>
      </c>
      <c r="D22" s="19">
        <v>571869</v>
      </c>
      <c r="E22" s="20">
        <v>584243</v>
      </c>
      <c r="F22" s="21">
        <v>313680</v>
      </c>
      <c r="G22" s="19">
        <v>538962</v>
      </c>
      <c r="H22" s="20"/>
      <c r="I22" s="22">
        <v>573105</v>
      </c>
      <c r="J22" s="23">
        <v>538962</v>
      </c>
      <c r="K22" s="19">
        <v>569682</v>
      </c>
      <c r="L22" s="20">
        <v>601585</v>
      </c>
    </row>
    <row r="23" spans="1:12" ht="13.5">
      <c r="A23" s="24" t="s">
        <v>37</v>
      </c>
      <c r="B23" s="18"/>
      <c r="C23" s="19">
        <v>1650000</v>
      </c>
      <c r="D23" s="19">
        <v>1650000</v>
      </c>
      <c r="E23" s="20">
        <v>1655642</v>
      </c>
      <c r="F23" s="25">
        <v>1650000</v>
      </c>
      <c r="G23" s="26">
        <v>1650000</v>
      </c>
      <c r="H23" s="27"/>
      <c r="I23" s="21">
        <v>1655642</v>
      </c>
      <c r="J23" s="28">
        <v>1650000</v>
      </c>
      <c r="K23" s="26">
        <v>1744050</v>
      </c>
      <c r="L23" s="27">
        <v>1841718</v>
      </c>
    </row>
    <row r="24" spans="1:12" ht="13.5">
      <c r="A24" s="29" t="s">
        <v>38</v>
      </c>
      <c r="B24" s="37"/>
      <c r="C24" s="31">
        <f>SUM(C15:C23)</f>
        <v>978250602</v>
      </c>
      <c r="D24" s="38">
        <f aca="true" t="shared" si="1" ref="D24:L24">SUM(D15:D23)</f>
        <v>990755737</v>
      </c>
      <c r="E24" s="39">
        <f t="shared" si="1"/>
        <v>1158413035</v>
      </c>
      <c r="F24" s="40">
        <f t="shared" si="1"/>
        <v>1186122983</v>
      </c>
      <c r="G24" s="38">
        <f t="shared" si="1"/>
        <v>1191403753</v>
      </c>
      <c r="H24" s="39">
        <f t="shared" si="1"/>
        <v>13357016</v>
      </c>
      <c r="I24" s="41">
        <f t="shared" si="1"/>
        <v>1188557103</v>
      </c>
      <c r="J24" s="42">
        <f t="shared" si="1"/>
        <v>1150405389</v>
      </c>
      <c r="K24" s="38">
        <f t="shared" si="1"/>
        <v>1215978496</v>
      </c>
      <c r="L24" s="39">
        <f t="shared" si="1"/>
        <v>1284073292</v>
      </c>
    </row>
    <row r="25" spans="1:12" ht="13.5">
      <c r="A25" s="29" t="s">
        <v>39</v>
      </c>
      <c r="B25" s="30"/>
      <c r="C25" s="31">
        <f>+C12+C24</f>
        <v>1041337662</v>
      </c>
      <c r="D25" s="31">
        <f aca="true" t="shared" si="2" ref="D25:L25">+D12+D24</f>
        <v>1058884353</v>
      </c>
      <c r="E25" s="32">
        <f t="shared" si="2"/>
        <v>1254588842</v>
      </c>
      <c r="F25" s="33">
        <f t="shared" si="2"/>
        <v>1278613539</v>
      </c>
      <c r="G25" s="31">
        <f t="shared" si="2"/>
        <v>1273251307</v>
      </c>
      <c r="H25" s="32">
        <f t="shared" si="2"/>
        <v>31652170</v>
      </c>
      <c r="I25" s="34">
        <f t="shared" si="2"/>
        <v>1309853096</v>
      </c>
      <c r="J25" s="35">
        <f t="shared" si="2"/>
        <v>1238822016</v>
      </c>
      <c r="K25" s="31">
        <f t="shared" si="2"/>
        <v>1309434870</v>
      </c>
      <c r="L25" s="32">
        <f t="shared" si="2"/>
        <v>1382763224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>
        <v>181117</v>
      </c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3293053</v>
      </c>
      <c r="D30" s="19">
        <v>2916443</v>
      </c>
      <c r="E30" s="20">
        <v>5947531</v>
      </c>
      <c r="F30" s="21">
        <v>3076154</v>
      </c>
      <c r="G30" s="19">
        <v>3076154</v>
      </c>
      <c r="H30" s="20"/>
      <c r="I30" s="22">
        <v>8263587</v>
      </c>
      <c r="J30" s="23">
        <v>5947531</v>
      </c>
      <c r="K30" s="19">
        <v>6286540</v>
      </c>
      <c r="L30" s="20">
        <v>6638586</v>
      </c>
    </row>
    <row r="31" spans="1:12" ht="13.5">
      <c r="A31" s="24" t="s">
        <v>45</v>
      </c>
      <c r="B31" s="18"/>
      <c r="C31" s="19">
        <v>2656475</v>
      </c>
      <c r="D31" s="19">
        <v>3076154</v>
      </c>
      <c r="E31" s="20">
        <v>3827747</v>
      </c>
      <c r="F31" s="21">
        <v>3341248</v>
      </c>
      <c r="G31" s="19">
        <v>3341248</v>
      </c>
      <c r="H31" s="20">
        <v>2784373</v>
      </c>
      <c r="I31" s="22">
        <v>4202439</v>
      </c>
      <c r="J31" s="23">
        <v>3781051</v>
      </c>
      <c r="K31" s="19">
        <v>4004133</v>
      </c>
      <c r="L31" s="20">
        <v>4236372</v>
      </c>
    </row>
    <row r="32" spans="1:12" ht="13.5">
      <c r="A32" s="24" t="s">
        <v>46</v>
      </c>
      <c r="B32" s="18" t="s">
        <v>44</v>
      </c>
      <c r="C32" s="19">
        <v>33170594</v>
      </c>
      <c r="D32" s="19">
        <v>54234537</v>
      </c>
      <c r="E32" s="20">
        <v>115956906</v>
      </c>
      <c r="F32" s="21">
        <v>35674544</v>
      </c>
      <c r="G32" s="19">
        <v>35674544</v>
      </c>
      <c r="H32" s="20">
        <v>77526586</v>
      </c>
      <c r="I32" s="22">
        <v>143168476</v>
      </c>
      <c r="J32" s="23">
        <v>18156756</v>
      </c>
      <c r="K32" s="19">
        <v>19191691</v>
      </c>
      <c r="L32" s="20">
        <v>20266426</v>
      </c>
    </row>
    <row r="33" spans="1:12" ht="13.5">
      <c r="A33" s="24" t="s">
        <v>47</v>
      </c>
      <c r="B33" s="18"/>
      <c r="C33" s="19">
        <v>1136163</v>
      </c>
      <c r="D33" s="19">
        <v>779929</v>
      </c>
      <c r="E33" s="20">
        <v>1155225</v>
      </c>
      <c r="F33" s="21">
        <v>1003935</v>
      </c>
      <c r="G33" s="19">
        <v>1003935</v>
      </c>
      <c r="H33" s="20">
        <v>836612</v>
      </c>
      <c r="I33" s="22">
        <v>1399725</v>
      </c>
      <c r="J33" s="23">
        <v>1155225</v>
      </c>
      <c r="K33" s="19">
        <v>1223383</v>
      </c>
      <c r="L33" s="20">
        <v>1294340</v>
      </c>
    </row>
    <row r="34" spans="1:12" ht="13.5">
      <c r="A34" s="29" t="s">
        <v>48</v>
      </c>
      <c r="B34" s="30"/>
      <c r="C34" s="31">
        <f>SUM(C29:C33)</f>
        <v>40256285</v>
      </c>
      <c r="D34" s="31">
        <f aca="true" t="shared" si="3" ref="D34:L34">SUM(D29:D33)</f>
        <v>61188180</v>
      </c>
      <c r="E34" s="32">
        <f t="shared" si="3"/>
        <v>126887409</v>
      </c>
      <c r="F34" s="33">
        <f t="shared" si="3"/>
        <v>43095881</v>
      </c>
      <c r="G34" s="31">
        <f t="shared" si="3"/>
        <v>43095881</v>
      </c>
      <c r="H34" s="32">
        <f t="shared" si="3"/>
        <v>81147571</v>
      </c>
      <c r="I34" s="34">
        <f t="shared" si="3"/>
        <v>157034227</v>
      </c>
      <c r="J34" s="35">
        <f t="shared" si="3"/>
        <v>29040563</v>
      </c>
      <c r="K34" s="31">
        <f t="shared" si="3"/>
        <v>30705747</v>
      </c>
      <c r="L34" s="32">
        <f t="shared" si="3"/>
        <v>32435724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24991333</v>
      </c>
      <c r="D37" s="19">
        <v>22461044</v>
      </c>
      <c r="E37" s="20">
        <v>21114502</v>
      </c>
      <c r="F37" s="21">
        <v>19906249</v>
      </c>
      <c r="G37" s="19">
        <v>19906249</v>
      </c>
      <c r="H37" s="20">
        <v>234984</v>
      </c>
      <c r="I37" s="22">
        <v>17486787</v>
      </c>
      <c r="J37" s="23">
        <v>20452746</v>
      </c>
      <c r="K37" s="19">
        <v>14443516</v>
      </c>
      <c r="L37" s="20">
        <v>9636132</v>
      </c>
    </row>
    <row r="38" spans="1:12" ht="13.5">
      <c r="A38" s="24" t="s">
        <v>47</v>
      </c>
      <c r="B38" s="18"/>
      <c r="C38" s="19">
        <v>32967184</v>
      </c>
      <c r="D38" s="19">
        <v>33556980</v>
      </c>
      <c r="E38" s="20">
        <v>32838686</v>
      </c>
      <c r="F38" s="21"/>
      <c r="G38" s="19">
        <v>32838686</v>
      </c>
      <c r="H38" s="20"/>
      <c r="I38" s="22">
        <v>28294553</v>
      </c>
      <c r="J38" s="23">
        <v>530000</v>
      </c>
      <c r="K38" s="19">
        <v>560210</v>
      </c>
      <c r="L38" s="20">
        <v>591582</v>
      </c>
    </row>
    <row r="39" spans="1:12" ht="13.5">
      <c r="A39" s="29" t="s">
        <v>50</v>
      </c>
      <c r="B39" s="37"/>
      <c r="C39" s="31">
        <f>SUM(C37:C38)</f>
        <v>57958517</v>
      </c>
      <c r="D39" s="38">
        <f aca="true" t="shared" si="4" ref="D39:L39">SUM(D37:D38)</f>
        <v>56018024</v>
      </c>
      <c r="E39" s="39">
        <f t="shared" si="4"/>
        <v>53953188</v>
      </c>
      <c r="F39" s="40">
        <f t="shared" si="4"/>
        <v>19906249</v>
      </c>
      <c r="G39" s="38">
        <f t="shared" si="4"/>
        <v>52744935</v>
      </c>
      <c r="H39" s="39">
        <f t="shared" si="4"/>
        <v>234984</v>
      </c>
      <c r="I39" s="40">
        <f t="shared" si="4"/>
        <v>45781340</v>
      </c>
      <c r="J39" s="42">
        <f t="shared" si="4"/>
        <v>20982746</v>
      </c>
      <c r="K39" s="38">
        <f t="shared" si="4"/>
        <v>15003726</v>
      </c>
      <c r="L39" s="39">
        <f t="shared" si="4"/>
        <v>10227714</v>
      </c>
    </row>
    <row r="40" spans="1:12" ht="13.5">
      <c r="A40" s="29" t="s">
        <v>51</v>
      </c>
      <c r="B40" s="30"/>
      <c r="C40" s="31">
        <f>+C34+C39</f>
        <v>98214802</v>
      </c>
      <c r="D40" s="31">
        <f aca="true" t="shared" si="5" ref="D40:L40">+D34+D39</f>
        <v>117206204</v>
      </c>
      <c r="E40" s="32">
        <f t="shared" si="5"/>
        <v>180840597</v>
      </c>
      <c r="F40" s="33">
        <f t="shared" si="5"/>
        <v>63002130</v>
      </c>
      <c r="G40" s="31">
        <f t="shared" si="5"/>
        <v>95840816</v>
      </c>
      <c r="H40" s="32">
        <f t="shared" si="5"/>
        <v>81382555</v>
      </c>
      <c r="I40" s="34">
        <f t="shared" si="5"/>
        <v>202815567</v>
      </c>
      <c r="J40" s="35">
        <f t="shared" si="5"/>
        <v>50023309</v>
      </c>
      <c r="K40" s="31">
        <f t="shared" si="5"/>
        <v>45709473</v>
      </c>
      <c r="L40" s="32">
        <f t="shared" si="5"/>
        <v>42663438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943122860</v>
      </c>
      <c r="D42" s="46">
        <f aca="true" t="shared" si="6" ref="D42:L42">+D25-D40</f>
        <v>941678149</v>
      </c>
      <c r="E42" s="47">
        <f t="shared" si="6"/>
        <v>1073748245</v>
      </c>
      <c r="F42" s="48">
        <f t="shared" si="6"/>
        <v>1215611409</v>
      </c>
      <c r="G42" s="46">
        <f t="shared" si="6"/>
        <v>1177410491</v>
      </c>
      <c r="H42" s="47">
        <f t="shared" si="6"/>
        <v>-49730385</v>
      </c>
      <c r="I42" s="49">
        <f t="shared" si="6"/>
        <v>1107037529</v>
      </c>
      <c r="J42" s="50">
        <f t="shared" si="6"/>
        <v>1188798707</v>
      </c>
      <c r="K42" s="46">
        <f t="shared" si="6"/>
        <v>1263725397</v>
      </c>
      <c r="L42" s="47">
        <f t="shared" si="6"/>
        <v>1340099786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908553010</v>
      </c>
      <c r="D45" s="19">
        <v>920840734</v>
      </c>
      <c r="E45" s="20">
        <v>1058562946</v>
      </c>
      <c r="F45" s="21">
        <v>1215611409</v>
      </c>
      <c r="G45" s="19">
        <v>1177410491</v>
      </c>
      <c r="H45" s="20">
        <v>-49730385</v>
      </c>
      <c r="I45" s="22">
        <v>1092202114</v>
      </c>
      <c r="J45" s="23">
        <v>1188798707</v>
      </c>
      <c r="K45" s="19">
        <v>1263725397</v>
      </c>
      <c r="L45" s="20">
        <v>1340099786</v>
      </c>
    </row>
    <row r="46" spans="1:12" ht="13.5">
      <c r="A46" s="24" t="s">
        <v>56</v>
      </c>
      <c r="B46" s="18" t="s">
        <v>44</v>
      </c>
      <c r="C46" s="19">
        <v>34569850</v>
      </c>
      <c r="D46" s="19">
        <v>20837415</v>
      </c>
      <c r="E46" s="20">
        <v>15185299</v>
      </c>
      <c r="F46" s="21"/>
      <c r="G46" s="19"/>
      <c r="H46" s="20"/>
      <c r="I46" s="22">
        <v>14835415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943122860</v>
      </c>
      <c r="D48" s="53">
        <f aca="true" t="shared" si="7" ref="D48:L48">SUM(D45:D47)</f>
        <v>941678149</v>
      </c>
      <c r="E48" s="54">
        <f t="shared" si="7"/>
        <v>1073748245</v>
      </c>
      <c r="F48" s="55">
        <f t="shared" si="7"/>
        <v>1215611409</v>
      </c>
      <c r="G48" s="53">
        <f t="shared" si="7"/>
        <v>1177410491</v>
      </c>
      <c r="H48" s="54">
        <f t="shared" si="7"/>
        <v>-49730385</v>
      </c>
      <c r="I48" s="56">
        <f t="shared" si="7"/>
        <v>1107037529</v>
      </c>
      <c r="J48" s="57">
        <f t="shared" si="7"/>
        <v>1188798707</v>
      </c>
      <c r="K48" s="53">
        <f t="shared" si="7"/>
        <v>1263725397</v>
      </c>
      <c r="L48" s="54">
        <f t="shared" si="7"/>
        <v>1340099786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879561</v>
      </c>
      <c r="D6" s="19">
        <v>4502023</v>
      </c>
      <c r="E6" s="20">
        <v>213894</v>
      </c>
      <c r="F6" s="21">
        <v>1069630</v>
      </c>
      <c r="G6" s="19">
        <v>1069630</v>
      </c>
      <c r="H6" s="20">
        <v>550000</v>
      </c>
      <c r="I6" s="22">
        <v>106107</v>
      </c>
      <c r="J6" s="23">
        <v>-31476000</v>
      </c>
      <c r="K6" s="19">
        <v>-63075000</v>
      </c>
      <c r="L6" s="20">
        <v>-96646000</v>
      </c>
    </row>
    <row r="7" spans="1:12" ht="13.5">
      <c r="A7" s="24" t="s">
        <v>19</v>
      </c>
      <c r="B7" s="18" t="s">
        <v>20</v>
      </c>
      <c r="C7" s="19">
        <v>16087759</v>
      </c>
      <c r="D7" s="19">
        <v>13808745</v>
      </c>
      <c r="E7" s="20"/>
      <c r="F7" s="21">
        <v>5071590</v>
      </c>
      <c r="G7" s="19">
        <v>5071590</v>
      </c>
      <c r="H7" s="20">
        <v>500000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12646793</v>
      </c>
      <c r="D8" s="19">
        <v>2711765</v>
      </c>
      <c r="E8" s="20">
        <v>3568339</v>
      </c>
      <c r="F8" s="21">
        <v>118854029</v>
      </c>
      <c r="G8" s="19">
        <v>118854029</v>
      </c>
      <c r="H8" s="20">
        <v>63876943</v>
      </c>
      <c r="I8" s="22">
        <v>2896381</v>
      </c>
      <c r="J8" s="23">
        <v>118000000</v>
      </c>
      <c r="K8" s="19">
        <v>102812110</v>
      </c>
      <c r="L8" s="20">
        <v>100000000</v>
      </c>
    </row>
    <row r="9" spans="1:12" ht="13.5">
      <c r="A9" s="24" t="s">
        <v>22</v>
      </c>
      <c r="B9" s="18"/>
      <c r="C9" s="19">
        <v>1624114</v>
      </c>
      <c r="D9" s="19">
        <v>1833422</v>
      </c>
      <c r="E9" s="20">
        <v>12584480</v>
      </c>
      <c r="F9" s="21">
        <v>5656754</v>
      </c>
      <c r="G9" s="19">
        <v>5656754</v>
      </c>
      <c r="H9" s="20">
        <v>14000000</v>
      </c>
      <c r="I9" s="22">
        <v>18129358</v>
      </c>
      <c r="J9" s="23">
        <v>7000000</v>
      </c>
      <c r="K9" s="19">
        <v>7434000</v>
      </c>
      <c r="L9" s="20">
        <v>7872606</v>
      </c>
    </row>
    <row r="10" spans="1:12" ht="13.5">
      <c r="A10" s="24" t="s">
        <v>23</v>
      </c>
      <c r="B10" s="18"/>
      <c r="C10" s="19">
        <v>22308</v>
      </c>
      <c r="D10" s="19">
        <v>24114</v>
      </c>
      <c r="E10" s="20"/>
      <c r="F10" s="25"/>
      <c r="G10" s="26"/>
      <c r="H10" s="27">
        <v>3000000</v>
      </c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415738</v>
      </c>
      <c r="D11" s="19">
        <v>71280</v>
      </c>
      <c r="E11" s="20">
        <v>549245</v>
      </c>
      <c r="F11" s="21">
        <v>71280</v>
      </c>
      <c r="G11" s="19">
        <v>71280</v>
      </c>
      <c r="H11" s="20">
        <v>500000</v>
      </c>
      <c r="I11" s="22">
        <v>557222</v>
      </c>
      <c r="J11" s="23">
        <v>100000</v>
      </c>
      <c r="K11" s="19">
        <v>105900</v>
      </c>
      <c r="L11" s="20">
        <v>112148</v>
      </c>
    </row>
    <row r="12" spans="1:12" ht="13.5">
      <c r="A12" s="29" t="s">
        <v>26</v>
      </c>
      <c r="B12" s="30"/>
      <c r="C12" s="31">
        <f>SUM(C6:C11)</f>
        <v>31676273</v>
      </c>
      <c r="D12" s="31">
        <f aca="true" t="shared" si="0" ref="D12:L12">SUM(D6:D11)</f>
        <v>22951349</v>
      </c>
      <c r="E12" s="32">
        <f t="shared" si="0"/>
        <v>16915958</v>
      </c>
      <c r="F12" s="33">
        <f t="shared" si="0"/>
        <v>130723283</v>
      </c>
      <c r="G12" s="31">
        <f t="shared" si="0"/>
        <v>130723283</v>
      </c>
      <c r="H12" s="32">
        <f t="shared" si="0"/>
        <v>82426943</v>
      </c>
      <c r="I12" s="34">
        <f t="shared" si="0"/>
        <v>21689068</v>
      </c>
      <c r="J12" s="35">
        <f t="shared" si="0"/>
        <v>93624000</v>
      </c>
      <c r="K12" s="31">
        <f t="shared" si="0"/>
        <v>47277010</v>
      </c>
      <c r="L12" s="32">
        <f t="shared" si="0"/>
        <v>11338754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6812274</v>
      </c>
      <c r="D17" s="19">
        <v>902805</v>
      </c>
      <c r="E17" s="20">
        <v>8890803</v>
      </c>
      <c r="F17" s="21">
        <v>4710831</v>
      </c>
      <c r="G17" s="19">
        <v>4710831</v>
      </c>
      <c r="H17" s="20">
        <v>8812274</v>
      </c>
      <c r="I17" s="22">
        <v>8890803</v>
      </c>
      <c r="J17" s="23">
        <v>901720</v>
      </c>
      <c r="K17" s="19">
        <v>954921</v>
      </c>
      <c r="L17" s="20">
        <v>1011262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268851742</v>
      </c>
      <c r="D19" s="19">
        <v>237690210</v>
      </c>
      <c r="E19" s="20">
        <v>242912911</v>
      </c>
      <c r="F19" s="21">
        <v>256554000</v>
      </c>
      <c r="G19" s="19">
        <v>256554000</v>
      </c>
      <c r="H19" s="20">
        <v>367320731</v>
      </c>
      <c r="I19" s="22">
        <v>241960118</v>
      </c>
      <c r="J19" s="23">
        <v>125994370</v>
      </c>
      <c r="K19" s="19">
        <v>149168789</v>
      </c>
      <c r="L19" s="20">
        <v>160472822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>
        <v>370999</v>
      </c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395953</v>
      </c>
      <c r="D22" s="19">
        <v>351958</v>
      </c>
      <c r="E22" s="20">
        <v>356492</v>
      </c>
      <c r="F22" s="21">
        <v>335509</v>
      </c>
      <c r="G22" s="19">
        <v>335509</v>
      </c>
      <c r="H22" s="20">
        <v>795953</v>
      </c>
      <c r="I22" s="22">
        <v>299099</v>
      </c>
      <c r="J22" s="23">
        <v>356492</v>
      </c>
      <c r="K22" s="19">
        <v>377525</v>
      </c>
      <c r="L22" s="20">
        <v>399799</v>
      </c>
    </row>
    <row r="23" spans="1:12" ht="13.5">
      <c r="A23" s="24" t="s">
        <v>37</v>
      </c>
      <c r="B23" s="18"/>
      <c r="C23" s="19">
        <v>179457</v>
      </c>
      <c r="D23" s="19">
        <v>723499</v>
      </c>
      <c r="E23" s="20">
        <v>370999</v>
      </c>
      <c r="F23" s="25">
        <v>5184832</v>
      </c>
      <c r="G23" s="26">
        <v>5184832</v>
      </c>
      <c r="H23" s="27">
        <v>250000</v>
      </c>
      <c r="I23" s="21"/>
      <c r="J23" s="28">
        <v>723499</v>
      </c>
      <c r="K23" s="26">
        <v>766185</v>
      </c>
      <c r="L23" s="27">
        <v>811390</v>
      </c>
    </row>
    <row r="24" spans="1:12" ht="13.5">
      <c r="A24" s="29" t="s">
        <v>38</v>
      </c>
      <c r="B24" s="37"/>
      <c r="C24" s="31">
        <f>SUM(C15:C23)</f>
        <v>276239426</v>
      </c>
      <c r="D24" s="38">
        <f aca="true" t="shared" si="1" ref="D24:L24">SUM(D15:D23)</f>
        <v>239668472</v>
      </c>
      <c r="E24" s="39">
        <f t="shared" si="1"/>
        <v>252531205</v>
      </c>
      <c r="F24" s="40">
        <f t="shared" si="1"/>
        <v>266785172</v>
      </c>
      <c r="G24" s="38">
        <f t="shared" si="1"/>
        <v>266785172</v>
      </c>
      <c r="H24" s="39">
        <f t="shared" si="1"/>
        <v>377178958</v>
      </c>
      <c r="I24" s="41">
        <f t="shared" si="1"/>
        <v>251521019</v>
      </c>
      <c r="J24" s="42">
        <f t="shared" si="1"/>
        <v>127976081</v>
      </c>
      <c r="K24" s="38">
        <f t="shared" si="1"/>
        <v>151267420</v>
      </c>
      <c r="L24" s="39">
        <f t="shared" si="1"/>
        <v>162695273</v>
      </c>
    </row>
    <row r="25" spans="1:12" ht="13.5">
      <c r="A25" s="29" t="s">
        <v>39</v>
      </c>
      <c r="B25" s="30"/>
      <c r="C25" s="31">
        <f>+C12+C24</f>
        <v>307915699</v>
      </c>
      <c r="D25" s="31">
        <f aca="true" t="shared" si="2" ref="D25:L25">+D12+D24</f>
        <v>262619821</v>
      </c>
      <c r="E25" s="32">
        <f t="shared" si="2"/>
        <v>269447163</v>
      </c>
      <c r="F25" s="33">
        <f t="shared" si="2"/>
        <v>397508455</v>
      </c>
      <c r="G25" s="31">
        <f t="shared" si="2"/>
        <v>397508455</v>
      </c>
      <c r="H25" s="32">
        <f t="shared" si="2"/>
        <v>459605901</v>
      </c>
      <c r="I25" s="34">
        <f t="shared" si="2"/>
        <v>273210087</v>
      </c>
      <c r="J25" s="35">
        <f t="shared" si="2"/>
        <v>221600081</v>
      </c>
      <c r="K25" s="31">
        <f t="shared" si="2"/>
        <v>198544430</v>
      </c>
      <c r="L25" s="32">
        <f t="shared" si="2"/>
        <v>174034027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121401</v>
      </c>
      <c r="D30" s="19">
        <v>323964</v>
      </c>
      <c r="E30" s="20"/>
      <c r="F30" s="21"/>
      <c r="G30" s="19"/>
      <c r="H30" s="20">
        <v>156000</v>
      </c>
      <c r="I30" s="22"/>
      <c r="J30" s="23"/>
      <c r="K30" s="19"/>
      <c r="L30" s="20"/>
    </row>
    <row r="31" spans="1:12" ht="13.5">
      <c r="A31" s="24" t="s">
        <v>45</v>
      </c>
      <c r="B31" s="18"/>
      <c r="C31" s="19">
        <v>617683</v>
      </c>
      <c r="D31" s="19">
        <v>671960</v>
      </c>
      <c r="E31" s="20">
        <v>835987</v>
      </c>
      <c r="F31" s="21">
        <v>666660</v>
      </c>
      <c r="G31" s="19">
        <v>666660</v>
      </c>
      <c r="H31" s="20">
        <v>600000</v>
      </c>
      <c r="I31" s="22">
        <v>871411</v>
      </c>
      <c r="J31" s="23">
        <v>711000</v>
      </c>
      <c r="K31" s="19">
        <v>752949</v>
      </c>
      <c r="L31" s="20">
        <v>797373</v>
      </c>
    </row>
    <row r="32" spans="1:12" ht="13.5">
      <c r="A32" s="24" t="s">
        <v>46</v>
      </c>
      <c r="B32" s="18" t="s">
        <v>44</v>
      </c>
      <c r="C32" s="19">
        <v>39778271</v>
      </c>
      <c r="D32" s="19">
        <v>82089180</v>
      </c>
      <c r="E32" s="20">
        <v>94041701</v>
      </c>
      <c r="F32" s="21">
        <v>91607403</v>
      </c>
      <c r="G32" s="19">
        <v>91607403</v>
      </c>
      <c r="H32" s="20">
        <v>44000000</v>
      </c>
      <c r="I32" s="22">
        <v>126531448</v>
      </c>
      <c r="J32" s="23">
        <v>90000000</v>
      </c>
      <c r="K32" s="19">
        <v>88891417</v>
      </c>
      <c r="L32" s="20">
        <v>87630255</v>
      </c>
    </row>
    <row r="33" spans="1:12" ht="13.5">
      <c r="A33" s="24" t="s">
        <v>47</v>
      </c>
      <c r="B33" s="18"/>
      <c r="C33" s="19">
        <v>24767280</v>
      </c>
      <c r="D33" s="19">
        <v>355615</v>
      </c>
      <c r="E33" s="20">
        <v>1574000</v>
      </c>
      <c r="F33" s="21">
        <v>3407313</v>
      </c>
      <c r="G33" s="19">
        <v>3407313</v>
      </c>
      <c r="H33" s="20">
        <v>5000000</v>
      </c>
      <c r="I33" s="22">
        <v>1545000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65284635</v>
      </c>
      <c r="D34" s="31">
        <f aca="true" t="shared" si="3" ref="D34:L34">SUM(D29:D33)</f>
        <v>83440719</v>
      </c>
      <c r="E34" s="32">
        <f t="shared" si="3"/>
        <v>96451688</v>
      </c>
      <c r="F34" s="33">
        <f t="shared" si="3"/>
        <v>95681376</v>
      </c>
      <c r="G34" s="31">
        <f t="shared" si="3"/>
        <v>95681376</v>
      </c>
      <c r="H34" s="32">
        <f t="shared" si="3"/>
        <v>49756000</v>
      </c>
      <c r="I34" s="34">
        <f t="shared" si="3"/>
        <v>128947859</v>
      </c>
      <c r="J34" s="35">
        <f t="shared" si="3"/>
        <v>90711000</v>
      </c>
      <c r="K34" s="31">
        <f t="shared" si="3"/>
        <v>89644366</v>
      </c>
      <c r="L34" s="32">
        <f t="shared" si="3"/>
        <v>88427628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323964</v>
      </c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10145944</v>
      </c>
      <c r="D38" s="19">
        <v>16928674</v>
      </c>
      <c r="E38" s="20">
        <v>19829506</v>
      </c>
      <c r="F38" s="21">
        <v>20878000</v>
      </c>
      <c r="G38" s="19">
        <v>20878000</v>
      </c>
      <c r="H38" s="20">
        <v>11000000</v>
      </c>
      <c r="I38" s="22">
        <v>20316730</v>
      </c>
      <c r="J38" s="23">
        <v>18050000</v>
      </c>
      <c r="K38" s="19">
        <v>18050000</v>
      </c>
      <c r="L38" s="20">
        <v>18050000</v>
      </c>
    </row>
    <row r="39" spans="1:12" ht="13.5">
      <c r="A39" s="29" t="s">
        <v>50</v>
      </c>
      <c r="B39" s="37"/>
      <c r="C39" s="31">
        <f>SUM(C37:C38)</f>
        <v>10469908</v>
      </c>
      <c r="D39" s="38">
        <f aca="true" t="shared" si="4" ref="D39:L39">SUM(D37:D38)</f>
        <v>16928674</v>
      </c>
      <c r="E39" s="39">
        <f t="shared" si="4"/>
        <v>19829506</v>
      </c>
      <c r="F39" s="40">
        <f t="shared" si="4"/>
        <v>20878000</v>
      </c>
      <c r="G39" s="38">
        <f t="shared" si="4"/>
        <v>20878000</v>
      </c>
      <c r="H39" s="39">
        <f t="shared" si="4"/>
        <v>11000000</v>
      </c>
      <c r="I39" s="40">
        <f t="shared" si="4"/>
        <v>20316730</v>
      </c>
      <c r="J39" s="42">
        <f t="shared" si="4"/>
        <v>18050000</v>
      </c>
      <c r="K39" s="38">
        <f t="shared" si="4"/>
        <v>18050000</v>
      </c>
      <c r="L39" s="39">
        <f t="shared" si="4"/>
        <v>18050000</v>
      </c>
    </row>
    <row r="40" spans="1:12" ht="13.5">
      <c r="A40" s="29" t="s">
        <v>51</v>
      </c>
      <c r="B40" s="30"/>
      <c r="C40" s="31">
        <f>+C34+C39</f>
        <v>75754543</v>
      </c>
      <c r="D40" s="31">
        <f aca="true" t="shared" si="5" ref="D40:L40">+D34+D39</f>
        <v>100369393</v>
      </c>
      <c r="E40" s="32">
        <f t="shared" si="5"/>
        <v>116281194</v>
      </c>
      <c r="F40" s="33">
        <f t="shared" si="5"/>
        <v>116559376</v>
      </c>
      <c r="G40" s="31">
        <f t="shared" si="5"/>
        <v>116559376</v>
      </c>
      <c r="H40" s="32">
        <f t="shared" si="5"/>
        <v>60756000</v>
      </c>
      <c r="I40" s="34">
        <f t="shared" si="5"/>
        <v>149264589</v>
      </c>
      <c r="J40" s="35">
        <f t="shared" si="5"/>
        <v>108761000</v>
      </c>
      <c r="K40" s="31">
        <f t="shared" si="5"/>
        <v>107694366</v>
      </c>
      <c r="L40" s="32">
        <f t="shared" si="5"/>
        <v>106477628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232161156</v>
      </c>
      <c r="D42" s="46">
        <f aca="true" t="shared" si="6" ref="D42:L42">+D25-D40</f>
        <v>162250428</v>
      </c>
      <c r="E42" s="47">
        <f t="shared" si="6"/>
        <v>153165969</v>
      </c>
      <c r="F42" s="48">
        <f t="shared" si="6"/>
        <v>280949079</v>
      </c>
      <c r="G42" s="46">
        <f t="shared" si="6"/>
        <v>280949079</v>
      </c>
      <c r="H42" s="47">
        <f t="shared" si="6"/>
        <v>398849901</v>
      </c>
      <c r="I42" s="49">
        <f t="shared" si="6"/>
        <v>123945498</v>
      </c>
      <c r="J42" s="50">
        <f t="shared" si="6"/>
        <v>112839081</v>
      </c>
      <c r="K42" s="46">
        <f t="shared" si="6"/>
        <v>90850064</v>
      </c>
      <c r="L42" s="47">
        <f t="shared" si="6"/>
        <v>67556399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232161156</v>
      </c>
      <c r="D45" s="19">
        <v>162250428</v>
      </c>
      <c r="E45" s="20">
        <v>153165969</v>
      </c>
      <c r="F45" s="21">
        <v>280949079</v>
      </c>
      <c r="G45" s="19">
        <v>280949079</v>
      </c>
      <c r="H45" s="20">
        <v>398849901</v>
      </c>
      <c r="I45" s="22">
        <v>123945498</v>
      </c>
      <c r="J45" s="23">
        <v>112839081</v>
      </c>
      <c r="K45" s="19">
        <v>90850065</v>
      </c>
      <c r="L45" s="20">
        <v>67556399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232161156</v>
      </c>
      <c r="D48" s="53">
        <f aca="true" t="shared" si="7" ref="D48:L48">SUM(D45:D47)</f>
        <v>162250428</v>
      </c>
      <c r="E48" s="54">
        <f t="shared" si="7"/>
        <v>153165969</v>
      </c>
      <c r="F48" s="55">
        <f t="shared" si="7"/>
        <v>280949079</v>
      </c>
      <c r="G48" s="53">
        <f t="shared" si="7"/>
        <v>280949079</v>
      </c>
      <c r="H48" s="54">
        <f t="shared" si="7"/>
        <v>398849901</v>
      </c>
      <c r="I48" s="56">
        <f t="shared" si="7"/>
        <v>123945498</v>
      </c>
      <c r="J48" s="57">
        <f t="shared" si="7"/>
        <v>112839081</v>
      </c>
      <c r="K48" s="53">
        <f t="shared" si="7"/>
        <v>90850065</v>
      </c>
      <c r="L48" s="54">
        <f t="shared" si="7"/>
        <v>67556399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27847979</v>
      </c>
      <c r="D6" s="19">
        <v>1711545</v>
      </c>
      <c r="E6" s="20"/>
      <c r="F6" s="21">
        <v>1798122</v>
      </c>
      <c r="G6" s="19">
        <v>1798122</v>
      </c>
      <c r="H6" s="20"/>
      <c r="I6" s="22">
        <v>21514044</v>
      </c>
      <c r="J6" s="23">
        <v>1977934</v>
      </c>
      <c r="K6" s="19">
        <v>2175728</v>
      </c>
      <c r="L6" s="20">
        <v>2393300</v>
      </c>
    </row>
    <row r="7" spans="1:12" ht="13.5">
      <c r="A7" s="24" t="s">
        <v>19</v>
      </c>
      <c r="B7" s="18" t="s">
        <v>20</v>
      </c>
      <c r="C7" s="19">
        <v>5228934</v>
      </c>
      <c r="D7" s="19">
        <v>2351853</v>
      </c>
      <c r="E7" s="20"/>
      <c r="F7" s="21">
        <v>2587038</v>
      </c>
      <c r="G7" s="19">
        <v>2587038</v>
      </c>
      <c r="H7" s="20"/>
      <c r="I7" s="22"/>
      <c r="J7" s="23">
        <v>2845742</v>
      </c>
      <c r="K7" s="19">
        <v>3130316</v>
      </c>
      <c r="L7" s="20">
        <v>3443348</v>
      </c>
    </row>
    <row r="8" spans="1:12" ht="13.5">
      <c r="A8" s="24" t="s">
        <v>21</v>
      </c>
      <c r="B8" s="18" t="s">
        <v>20</v>
      </c>
      <c r="C8" s="19">
        <v>18817988</v>
      </c>
      <c r="D8" s="19">
        <v>20791404</v>
      </c>
      <c r="E8" s="20"/>
      <c r="F8" s="21">
        <v>34145086</v>
      </c>
      <c r="G8" s="19">
        <v>34145086</v>
      </c>
      <c r="H8" s="20"/>
      <c r="I8" s="22">
        <v>135739</v>
      </c>
      <c r="J8" s="23">
        <v>46303729</v>
      </c>
      <c r="K8" s="19">
        <v>50934102</v>
      </c>
      <c r="L8" s="20">
        <v>56027512</v>
      </c>
    </row>
    <row r="9" spans="1:12" ht="13.5">
      <c r="A9" s="24" t="s">
        <v>22</v>
      </c>
      <c r="B9" s="18"/>
      <c r="C9" s="19">
        <v>7953983</v>
      </c>
      <c r="D9" s="19">
        <v>8669324</v>
      </c>
      <c r="E9" s="20"/>
      <c r="F9" s="21">
        <v>9102779</v>
      </c>
      <c r="G9" s="19">
        <v>9102779</v>
      </c>
      <c r="H9" s="20"/>
      <c r="I9" s="22">
        <v>44215015</v>
      </c>
      <c r="J9" s="23">
        <v>11941061</v>
      </c>
      <c r="K9" s="19">
        <v>13135167</v>
      </c>
      <c r="L9" s="20">
        <v>14448684</v>
      </c>
    </row>
    <row r="10" spans="1:12" ht="13.5">
      <c r="A10" s="24" t="s">
        <v>23</v>
      </c>
      <c r="B10" s="18"/>
      <c r="C10" s="19">
        <v>2838832</v>
      </c>
      <c r="D10" s="19">
        <v>5240082</v>
      </c>
      <c r="E10" s="20"/>
      <c r="F10" s="25"/>
      <c r="G10" s="26"/>
      <c r="H10" s="27"/>
      <c r="I10" s="22">
        <v>6248182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61385705</v>
      </c>
      <c r="D11" s="19">
        <v>61344486</v>
      </c>
      <c r="E11" s="20"/>
      <c r="F11" s="21">
        <v>64411710</v>
      </c>
      <c r="G11" s="19">
        <v>64411710</v>
      </c>
      <c r="H11" s="20"/>
      <c r="I11" s="22">
        <v>1900920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124073421</v>
      </c>
      <c r="D12" s="31">
        <f aca="true" t="shared" si="0" ref="D12:L12">SUM(D6:D11)</f>
        <v>100108694</v>
      </c>
      <c r="E12" s="32">
        <f t="shared" si="0"/>
        <v>0</v>
      </c>
      <c r="F12" s="33">
        <f t="shared" si="0"/>
        <v>112044735</v>
      </c>
      <c r="G12" s="31">
        <f t="shared" si="0"/>
        <v>112044735</v>
      </c>
      <c r="H12" s="32">
        <f t="shared" si="0"/>
        <v>0</v>
      </c>
      <c r="I12" s="34">
        <f t="shared" si="0"/>
        <v>74013900</v>
      </c>
      <c r="J12" s="35">
        <f t="shared" si="0"/>
        <v>63068466</v>
      </c>
      <c r="K12" s="31">
        <f t="shared" si="0"/>
        <v>69375313</v>
      </c>
      <c r="L12" s="32">
        <f t="shared" si="0"/>
        <v>76312844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9214</v>
      </c>
      <c r="D15" s="19">
        <v>1374</v>
      </c>
      <c r="E15" s="20"/>
      <c r="F15" s="21"/>
      <c r="G15" s="19"/>
      <c r="H15" s="20"/>
      <c r="I15" s="22">
        <v>1949203</v>
      </c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2266013</v>
      </c>
      <c r="D17" s="19">
        <v>2266012</v>
      </c>
      <c r="E17" s="20"/>
      <c r="F17" s="21"/>
      <c r="G17" s="19"/>
      <c r="H17" s="20"/>
      <c r="I17" s="22">
        <v>20716563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666226615</v>
      </c>
      <c r="D19" s="19">
        <v>633206330</v>
      </c>
      <c r="E19" s="20"/>
      <c r="F19" s="21">
        <v>192930626</v>
      </c>
      <c r="G19" s="19">
        <v>192930626</v>
      </c>
      <c r="H19" s="20"/>
      <c r="I19" s="22">
        <v>1375331369</v>
      </c>
      <c r="J19" s="23">
        <v>212223688</v>
      </c>
      <c r="K19" s="19">
        <v>233446058</v>
      </c>
      <c r="L19" s="20">
        <v>256790663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327159</v>
      </c>
      <c r="D22" s="19">
        <v>197485</v>
      </c>
      <c r="E22" s="20"/>
      <c r="F22" s="21">
        <v>1000000</v>
      </c>
      <c r="G22" s="19">
        <v>1000000</v>
      </c>
      <c r="H22" s="20"/>
      <c r="I22" s="22">
        <v>2442150</v>
      </c>
      <c r="J22" s="23">
        <v>517000</v>
      </c>
      <c r="K22" s="19">
        <v>568700</v>
      </c>
      <c r="L22" s="20">
        <v>625570</v>
      </c>
    </row>
    <row r="23" spans="1:12" ht="13.5">
      <c r="A23" s="24" t="s">
        <v>37</v>
      </c>
      <c r="B23" s="18"/>
      <c r="C23" s="19">
        <v>9</v>
      </c>
      <c r="D23" s="19">
        <v>9</v>
      </c>
      <c r="E23" s="20"/>
      <c r="F23" s="25"/>
      <c r="G23" s="26"/>
      <c r="H23" s="27"/>
      <c r="I23" s="21">
        <v>7635063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668829010</v>
      </c>
      <c r="D24" s="38">
        <f aca="true" t="shared" si="1" ref="D24:L24">SUM(D15:D23)</f>
        <v>635671210</v>
      </c>
      <c r="E24" s="39">
        <f t="shared" si="1"/>
        <v>0</v>
      </c>
      <c r="F24" s="40">
        <f t="shared" si="1"/>
        <v>193930626</v>
      </c>
      <c r="G24" s="38">
        <f t="shared" si="1"/>
        <v>193930626</v>
      </c>
      <c r="H24" s="39">
        <f t="shared" si="1"/>
        <v>0</v>
      </c>
      <c r="I24" s="41">
        <f t="shared" si="1"/>
        <v>1408074348</v>
      </c>
      <c r="J24" s="42">
        <f t="shared" si="1"/>
        <v>212740688</v>
      </c>
      <c r="K24" s="38">
        <f t="shared" si="1"/>
        <v>234014758</v>
      </c>
      <c r="L24" s="39">
        <f t="shared" si="1"/>
        <v>257416233</v>
      </c>
    </row>
    <row r="25" spans="1:12" ht="13.5">
      <c r="A25" s="29" t="s">
        <v>39</v>
      </c>
      <c r="B25" s="30"/>
      <c r="C25" s="31">
        <f>+C12+C24</f>
        <v>792902431</v>
      </c>
      <c r="D25" s="31">
        <f aca="true" t="shared" si="2" ref="D25:L25">+D12+D24</f>
        <v>735779904</v>
      </c>
      <c r="E25" s="32">
        <f t="shared" si="2"/>
        <v>0</v>
      </c>
      <c r="F25" s="33">
        <f t="shared" si="2"/>
        <v>305975361</v>
      </c>
      <c r="G25" s="31">
        <f t="shared" si="2"/>
        <v>305975361</v>
      </c>
      <c r="H25" s="32">
        <f t="shared" si="2"/>
        <v>0</v>
      </c>
      <c r="I25" s="34">
        <f t="shared" si="2"/>
        <v>1482088248</v>
      </c>
      <c r="J25" s="35">
        <f t="shared" si="2"/>
        <v>275809154</v>
      </c>
      <c r="K25" s="31">
        <f t="shared" si="2"/>
        <v>303390071</v>
      </c>
      <c r="L25" s="32">
        <f t="shared" si="2"/>
        <v>333729077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82721</v>
      </c>
      <c r="D30" s="19">
        <v>71603</v>
      </c>
      <c r="E30" s="20"/>
      <c r="F30" s="21">
        <v>75183</v>
      </c>
      <c r="G30" s="19">
        <v>75183</v>
      </c>
      <c r="H30" s="20"/>
      <c r="I30" s="22"/>
      <c r="J30" s="23">
        <v>82701</v>
      </c>
      <c r="K30" s="19">
        <v>90971</v>
      </c>
      <c r="L30" s="20">
        <v>100069</v>
      </c>
    </row>
    <row r="31" spans="1:12" ht="13.5">
      <c r="A31" s="24" t="s">
        <v>45</v>
      </c>
      <c r="B31" s="18"/>
      <c r="C31" s="19">
        <v>2542300</v>
      </c>
      <c r="D31" s="19">
        <v>2644182</v>
      </c>
      <c r="E31" s="20"/>
      <c r="F31" s="21">
        <v>2776391</v>
      </c>
      <c r="G31" s="19">
        <v>2776391</v>
      </c>
      <c r="H31" s="20"/>
      <c r="I31" s="22">
        <v>2858117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25590096</v>
      </c>
      <c r="D32" s="19">
        <v>44134734</v>
      </c>
      <c r="E32" s="20"/>
      <c r="F32" s="21">
        <v>20791404</v>
      </c>
      <c r="G32" s="19">
        <v>20791404</v>
      </c>
      <c r="H32" s="20"/>
      <c r="I32" s="22">
        <v>135794274</v>
      </c>
      <c r="J32" s="23">
        <v>22870544</v>
      </c>
      <c r="K32" s="19">
        <v>25157599</v>
      </c>
      <c r="L32" s="20">
        <v>27673359</v>
      </c>
    </row>
    <row r="33" spans="1:12" ht="13.5">
      <c r="A33" s="24" t="s">
        <v>47</v>
      </c>
      <c r="B33" s="18"/>
      <c r="C33" s="19">
        <v>4620226</v>
      </c>
      <c r="D33" s="19">
        <v>6789259</v>
      </c>
      <c r="E33" s="20"/>
      <c r="F33" s="21">
        <v>6789259</v>
      </c>
      <c r="G33" s="19">
        <v>6789259</v>
      </c>
      <c r="H33" s="20"/>
      <c r="I33" s="22">
        <v>2145513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32835343</v>
      </c>
      <c r="D34" s="31">
        <f aca="true" t="shared" si="3" ref="D34:L34">SUM(D29:D33)</f>
        <v>53639778</v>
      </c>
      <c r="E34" s="32">
        <f t="shared" si="3"/>
        <v>0</v>
      </c>
      <c r="F34" s="33">
        <f t="shared" si="3"/>
        <v>30432237</v>
      </c>
      <c r="G34" s="31">
        <f t="shared" si="3"/>
        <v>30432237</v>
      </c>
      <c r="H34" s="32">
        <f t="shared" si="3"/>
        <v>0</v>
      </c>
      <c r="I34" s="34">
        <f t="shared" si="3"/>
        <v>140797904</v>
      </c>
      <c r="J34" s="35">
        <f t="shared" si="3"/>
        <v>22953245</v>
      </c>
      <c r="K34" s="31">
        <f t="shared" si="3"/>
        <v>25248570</v>
      </c>
      <c r="L34" s="32">
        <f t="shared" si="3"/>
        <v>27773428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52222</v>
      </c>
      <c r="D37" s="19"/>
      <c r="E37" s="20"/>
      <c r="F37" s="21"/>
      <c r="G37" s="19"/>
      <c r="H37" s="20"/>
      <c r="I37" s="22">
        <v>30270061</v>
      </c>
      <c r="J37" s="23"/>
      <c r="K37" s="19"/>
      <c r="L37" s="20"/>
    </row>
    <row r="38" spans="1:12" ht="13.5">
      <c r="A38" s="24" t="s">
        <v>47</v>
      </c>
      <c r="B38" s="18"/>
      <c r="C38" s="19">
        <v>26721682</v>
      </c>
      <c r="D38" s="19">
        <v>26949607</v>
      </c>
      <c r="E38" s="20"/>
      <c r="F38" s="21">
        <v>14642259</v>
      </c>
      <c r="G38" s="19">
        <v>14642259</v>
      </c>
      <c r="H38" s="20"/>
      <c r="I38" s="22"/>
      <c r="J38" s="23">
        <v>16106485</v>
      </c>
      <c r="K38" s="19">
        <v>17717133</v>
      </c>
      <c r="L38" s="20">
        <v>19488847</v>
      </c>
    </row>
    <row r="39" spans="1:12" ht="13.5">
      <c r="A39" s="29" t="s">
        <v>50</v>
      </c>
      <c r="B39" s="37"/>
      <c r="C39" s="31">
        <f>SUM(C37:C38)</f>
        <v>26773904</v>
      </c>
      <c r="D39" s="38">
        <f aca="true" t="shared" si="4" ref="D39:L39">SUM(D37:D38)</f>
        <v>26949607</v>
      </c>
      <c r="E39" s="39">
        <f t="shared" si="4"/>
        <v>0</v>
      </c>
      <c r="F39" s="40">
        <f t="shared" si="4"/>
        <v>14642259</v>
      </c>
      <c r="G39" s="38">
        <f t="shared" si="4"/>
        <v>14642259</v>
      </c>
      <c r="H39" s="39">
        <f t="shared" si="4"/>
        <v>0</v>
      </c>
      <c r="I39" s="40">
        <f t="shared" si="4"/>
        <v>30270061</v>
      </c>
      <c r="J39" s="42">
        <f t="shared" si="4"/>
        <v>16106485</v>
      </c>
      <c r="K39" s="38">
        <f t="shared" si="4"/>
        <v>17717133</v>
      </c>
      <c r="L39" s="39">
        <f t="shared" si="4"/>
        <v>19488847</v>
      </c>
    </row>
    <row r="40" spans="1:12" ht="13.5">
      <c r="A40" s="29" t="s">
        <v>51</v>
      </c>
      <c r="B40" s="30"/>
      <c r="C40" s="31">
        <f>+C34+C39</f>
        <v>59609247</v>
      </c>
      <c r="D40" s="31">
        <f aca="true" t="shared" si="5" ref="D40:L40">+D34+D39</f>
        <v>80589385</v>
      </c>
      <c r="E40" s="32">
        <f t="shared" si="5"/>
        <v>0</v>
      </c>
      <c r="F40" s="33">
        <f t="shared" si="5"/>
        <v>45074496</v>
      </c>
      <c r="G40" s="31">
        <f t="shared" si="5"/>
        <v>45074496</v>
      </c>
      <c r="H40" s="32">
        <f t="shared" si="5"/>
        <v>0</v>
      </c>
      <c r="I40" s="34">
        <f t="shared" si="5"/>
        <v>171067965</v>
      </c>
      <c r="J40" s="35">
        <f t="shared" si="5"/>
        <v>39059730</v>
      </c>
      <c r="K40" s="31">
        <f t="shared" si="5"/>
        <v>42965703</v>
      </c>
      <c r="L40" s="32">
        <f t="shared" si="5"/>
        <v>47262275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733293184</v>
      </c>
      <c r="D42" s="46">
        <f aca="true" t="shared" si="6" ref="D42:L42">+D25-D40</f>
        <v>655190519</v>
      </c>
      <c r="E42" s="47">
        <f t="shared" si="6"/>
        <v>0</v>
      </c>
      <c r="F42" s="48">
        <f t="shared" si="6"/>
        <v>260900865</v>
      </c>
      <c r="G42" s="46">
        <f t="shared" si="6"/>
        <v>260900865</v>
      </c>
      <c r="H42" s="47">
        <f t="shared" si="6"/>
        <v>0</v>
      </c>
      <c r="I42" s="49">
        <f t="shared" si="6"/>
        <v>1311020283</v>
      </c>
      <c r="J42" s="50">
        <f t="shared" si="6"/>
        <v>236749424</v>
      </c>
      <c r="K42" s="46">
        <f t="shared" si="6"/>
        <v>260424368</v>
      </c>
      <c r="L42" s="47">
        <f t="shared" si="6"/>
        <v>286466802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733293184</v>
      </c>
      <c r="D45" s="19">
        <v>655190519</v>
      </c>
      <c r="E45" s="20"/>
      <c r="F45" s="21">
        <v>260900865</v>
      </c>
      <c r="G45" s="19">
        <v>260900865</v>
      </c>
      <c r="H45" s="20"/>
      <c r="I45" s="22">
        <v>1311020283</v>
      </c>
      <c r="J45" s="23">
        <v>236749424</v>
      </c>
      <c r="K45" s="19">
        <v>260424368</v>
      </c>
      <c r="L45" s="20">
        <v>286466802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733293184</v>
      </c>
      <c r="D48" s="53">
        <f aca="true" t="shared" si="7" ref="D48:L48">SUM(D45:D47)</f>
        <v>655190519</v>
      </c>
      <c r="E48" s="54">
        <f t="shared" si="7"/>
        <v>0</v>
      </c>
      <c r="F48" s="55">
        <f t="shared" si="7"/>
        <v>260900865</v>
      </c>
      <c r="G48" s="53">
        <f t="shared" si="7"/>
        <v>260900865</v>
      </c>
      <c r="H48" s="54">
        <f t="shared" si="7"/>
        <v>0</v>
      </c>
      <c r="I48" s="56">
        <f t="shared" si="7"/>
        <v>1311020283</v>
      </c>
      <c r="J48" s="57">
        <f t="shared" si="7"/>
        <v>236749424</v>
      </c>
      <c r="K48" s="53">
        <f t="shared" si="7"/>
        <v>260424368</v>
      </c>
      <c r="L48" s="54">
        <f t="shared" si="7"/>
        <v>286466802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9934339</v>
      </c>
      <c r="D6" s="19">
        <v>2982573</v>
      </c>
      <c r="E6" s="20">
        <v>69275054</v>
      </c>
      <c r="F6" s="21">
        <v>1636701</v>
      </c>
      <c r="G6" s="19">
        <v>2029719</v>
      </c>
      <c r="H6" s="20">
        <v>1328195</v>
      </c>
      <c r="I6" s="22">
        <v>50102119</v>
      </c>
      <c r="J6" s="23">
        <v>353607</v>
      </c>
      <c r="K6" s="19">
        <v>-447187</v>
      </c>
      <c r="L6" s="20">
        <v>-155149</v>
      </c>
    </row>
    <row r="7" spans="1:12" ht="13.5">
      <c r="A7" s="24" t="s">
        <v>19</v>
      </c>
      <c r="B7" s="18" t="s">
        <v>20</v>
      </c>
      <c r="C7" s="19">
        <v>78000000</v>
      </c>
      <c r="D7" s="19">
        <v>84500000</v>
      </c>
      <c r="E7" s="20">
        <v>5550000</v>
      </c>
      <c r="F7" s="21">
        <v>40000000</v>
      </c>
      <c r="G7" s="19">
        <v>39000000</v>
      </c>
      <c r="H7" s="20">
        <v>41975195</v>
      </c>
      <c r="I7" s="22">
        <v>10450000</v>
      </c>
      <c r="J7" s="23">
        <v>40000000</v>
      </c>
      <c r="K7" s="19">
        <v>40000000</v>
      </c>
      <c r="L7" s="20">
        <v>43000000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/>
      <c r="G8" s="19"/>
      <c r="H8" s="20"/>
      <c r="I8" s="22"/>
      <c r="J8" s="23"/>
      <c r="K8" s="19"/>
      <c r="L8" s="20"/>
    </row>
    <row r="9" spans="1:12" ht="13.5">
      <c r="A9" s="24" t="s">
        <v>22</v>
      </c>
      <c r="B9" s="18"/>
      <c r="C9" s="19">
        <v>2723733</v>
      </c>
      <c r="D9" s="19">
        <v>8393993</v>
      </c>
      <c r="E9" s="20">
        <v>7153391</v>
      </c>
      <c r="F9" s="21">
        <v>2000000</v>
      </c>
      <c r="G9" s="19">
        <v>2000000</v>
      </c>
      <c r="H9" s="20">
        <v>1224123</v>
      </c>
      <c r="I9" s="22">
        <v>5140772</v>
      </c>
      <c r="J9" s="23">
        <v>2000000</v>
      </c>
      <c r="K9" s="19">
        <v>2000000</v>
      </c>
      <c r="L9" s="20">
        <v>2000000</v>
      </c>
    </row>
    <row r="10" spans="1:12" ht="13.5">
      <c r="A10" s="24" t="s">
        <v>23</v>
      </c>
      <c r="B10" s="18"/>
      <c r="C10" s="19">
        <v>898044</v>
      </c>
      <c r="D10" s="19">
        <v>963324</v>
      </c>
      <c r="E10" s="20">
        <v>741000</v>
      </c>
      <c r="F10" s="25">
        <v>900000</v>
      </c>
      <c r="G10" s="26">
        <v>900000</v>
      </c>
      <c r="H10" s="27">
        <v>3262563</v>
      </c>
      <c r="I10" s="22">
        <v>819000</v>
      </c>
      <c r="J10" s="28">
        <v>741000</v>
      </c>
      <c r="K10" s="26">
        <v>741000</v>
      </c>
      <c r="L10" s="27">
        <v>741000</v>
      </c>
    </row>
    <row r="11" spans="1:12" ht="13.5">
      <c r="A11" s="24" t="s">
        <v>24</v>
      </c>
      <c r="B11" s="18" t="s">
        <v>25</v>
      </c>
      <c r="C11" s="19">
        <v>291794</v>
      </c>
      <c r="D11" s="19">
        <v>323658</v>
      </c>
      <c r="E11" s="20">
        <v>303121</v>
      </c>
      <c r="F11" s="21">
        <v>300000</v>
      </c>
      <c r="G11" s="19">
        <v>300000</v>
      </c>
      <c r="H11" s="20">
        <v>339540</v>
      </c>
      <c r="I11" s="22">
        <v>337673</v>
      </c>
      <c r="J11" s="23">
        <v>300000</v>
      </c>
      <c r="K11" s="19">
        <v>300000</v>
      </c>
      <c r="L11" s="20">
        <v>300000</v>
      </c>
    </row>
    <row r="12" spans="1:12" ht="13.5">
      <c r="A12" s="29" t="s">
        <v>26</v>
      </c>
      <c r="B12" s="30"/>
      <c r="C12" s="31">
        <f>SUM(C6:C11)</f>
        <v>91847910</v>
      </c>
      <c r="D12" s="31">
        <f aca="true" t="shared" si="0" ref="D12:L12">SUM(D6:D11)</f>
        <v>97163548</v>
      </c>
      <c r="E12" s="32">
        <f t="shared" si="0"/>
        <v>83022566</v>
      </c>
      <c r="F12" s="33">
        <f t="shared" si="0"/>
        <v>44836701</v>
      </c>
      <c r="G12" s="31">
        <f t="shared" si="0"/>
        <v>44229719</v>
      </c>
      <c r="H12" s="32">
        <f t="shared" si="0"/>
        <v>48129616</v>
      </c>
      <c r="I12" s="34">
        <f t="shared" si="0"/>
        <v>66849564</v>
      </c>
      <c r="J12" s="35">
        <f t="shared" si="0"/>
        <v>43394607</v>
      </c>
      <c r="K12" s="31">
        <f t="shared" si="0"/>
        <v>42593813</v>
      </c>
      <c r="L12" s="32">
        <f t="shared" si="0"/>
        <v>45885851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9578501</v>
      </c>
      <c r="D15" s="19">
        <v>9475393</v>
      </c>
      <c r="E15" s="20">
        <v>8598000</v>
      </c>
      <c r="F15" s="21">
        <v>8678501</v>
      </c>
      <c r="G15" s="19">
        <v>8678501</v>
      </c>
      <c r="H15" s="20">
        <v>8598000</v>
      </c>
      <c r="I15" s="22">
        <v>8114000</v>
      </c>
      <c r="J15" s="23">
        <v>8598000</v>
      </c>
      <c r="K15" s="19">
        <v>8598000</v>
      </c>
      <c r="L15" s="20">
        <v>8598000</v>
      </c>
    </row>
    <row r="16" spans="1:12" ht="13.5">
      <c r="A16" s="24" t="s">
        <v>29</v>
      </c>
      <c r="B16" s="18"/>
      <c r="C16" s="19">
        <v>4400000</v>
      </c>
      <c r="D16" s="19">
        <v>5250000</v>
      </c>
      <c r="E16" s="20"/>
      <c r="F16" s="25">
        <v>5250000</v>
      </c>
      <c r="G16" s="26">
        <v>5550000</v>
      </c>
      <c r="H16" s="27">
        <v>5950000</v>
      </c>
      <c r="I16" s="22"/>
      <c r="J16" s="28">
        <v>5550000</v>
      </c>
      <c r="K16" s="26">
        <v>5550000</v>
      </c>
      <c r="L16" s="27">
        <v>5550000</v>
      </c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38890215</v>
      </c>
      <c r="D19" s="19">
        <v>37012161</v>
      </c>
      <c r="E19" s="20">
        <v>46176452</v>
      </c>
      <c r="F19" s="21">
        <v>52063364</v>
      </c>
      <c r="G19" s="19">
        <v>55116305</v>
      </c>
      <c r="H19" s="20">
        <v>48915949</v>
      </c>
      <c r="I19" s="22">
        <v>49311261</v>
      </c>
      <c r="J19" s="23">
        <v>59173904</v>
      </c>
      <c r="K19" s="19">
        <v>56407904</v>
      </c>
      <c r="L19" s="20">
        <v>53567084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776683</v>
      </c>
      <c r="D22" s="19">
        <v>890178</v>
      </c>
      <c r="E22" s="20">
        <v>763058</v>
      </c>
      <c r="F22" s="21">
        <v>442517</v>
      </c>
      <c r="G22" s="19">
        <v>442517</v>
      </c>
      <c r="H22" s="20">
        <v>549720</v>
      </c>
      <c r="I22" s="22">
        <v>597004</v>
      </c>
      <c r="J22" s="23">
        <v>990454</v>
      </c>
      <c r="K22" s="19">
        <v>990454</v>
      </c>
      <c r="L22" s="20">
        <v>990454</v>
      </c>
    </row>
    <row r="23" spans="1:12" ht="13.5">
      <c r="A23" s="24" t="s">
        <v>37</v>
      </c>
      <c r="B23" s="18"/>
      <c r="C23" s="19">
        <v>631416</v>
      </c>
      <c r="D23" s="19">
        <v>631417</v>
      </c>
      <c r="E23" s="20">
        <v>631417</v>
      </c>
      <c r="F23" s="25">
        <v>631417</v>
      </c>
      <c r="G23" s="26">
        <v>631417</v>
      </c>
      <c r="H23" s="27">
        <v>631417</v>
      </c>
      <c r="I23" s="21">
        <v>631417</v>
      </c>
      <c r="J23" s="28">
        <v>631417</v>
      </c>
      <c r="K23" s="26">
        <v>631417</v>
      </c>
      <c r="L23" s="27">
        <v>631417</v>
      </c>
    </row>
    <row r="24" spans="1:12" ht="13.5">
      <c r="A24" s="29" t="s">
        <v>38</v>
      </c>
      <c r="B24" s="37"/>
      <c r="C24" s="31">
        <f>SUM(C15:C23)</f>
        <v>54276815</v>
      </c>
      <c r="D24" s="38">
        <f aca="true" t="shared" si="1" ref="D24:L24">SUM(D15:D23)</f>
        <v>53259149</v>
      </c>
      <c r="E24" s="39">
        <f t="shared" si="1"/>
        <v>56168927</v>
      </c>
      <c r="F24" s="40">
        <f t="shared" si="1"/>
        <v>67065799</v>
      </c>
      <c r="G24" s="38">
        <f t="shared" si="1"/>
        <v>70418740</v>
      </c>
      <c r="H24" s="39">
        <f t="shared" si="1"/>
        <v>64645086</v>
      </c>
      <c r="I24" s="41">
        <f t="shared" si="1"/>
        <v>58653682</v>
      </c>
      <c r="J24" s="42">
        <f t="shared" si="1"/>
        <v>74943775</v>
      </c>
      <c r="K24" s="38">
        <f t="shared" si="1"/>
        <v>72177775</v>
      </c>
      <c r="L24" s="39">
        <f t="shared" si="1"/>
        <v>69336955</v>
      </c>
    </row>
    <row r="25" spans="1:12" ht="13.5">
      <c r="A25" s="29" t="s">
        <v>39</v>
      </c>
      <c r="B25" s="30"/>
      <c r="C25" s="31">
        <f>+C12+C24</f>
        <v>146124725</v>
      </c>
      <c r="D25" s="31">
        <f aca="true" t="shared" si="2" ref="D25:L25">+D12+D24</f>
        <v>150422697</v>
      </c>
      <c r="E25" s="32">
        <f t="shared" si="2"/>
        <v>139191493</v>
      </c>
      <c r="F25" s="33">
        <f t="shared" si="2"/>
        <v>111902500</v>
      </c>
      <c r="G25" s="31">
        <f t="shared" si="2"/>
        <v>114648459</v>
      </c>
      <c r="H25" s="32">
        <f t="shared" si="2"/>
        <v>112774702</v>
      </c>
      <c r="I25" s="34">
        <f t="shared" si="2"/>
        <v>125503246</v>
      </c>
      <c r="J25" s="35">
        <f t="shared" si="2"/>
        <v>118338382</v>
      </c>
      <c r="K25" s="31">
        <f t="shared" si="2"/>
        <v>114771588</v>
      </c>
      <c r="L25" s="32">
        <f t="shared" si="2"/>
        <v>115222806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1605705</v>
      </c>
      <c r="D30" s="19">
        <v>1734990</v>
      </c>
      <c r="E30" s="20">
        <v>1988393</v>
      </c>
      <c r="F30" s="21">
        <v>486846</v>
      </c>
      <c r="G30" s="19">
        <v>486846</v>
      </c>
      <c r="H30" s="20">
        <v>1988393</v>
      </c>
      <c r="I30" s="22">
        <v>2179033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6603600</v>
      </c>
      <c r="D32" s="19">
        <v>11712931</v>
      </c>
      <c r="E32" s="20">
        <v>11519198</v>
      </c>
      <c r="F32" s="21">
        <v>15000000</v>
      </c>
      <c r="G32" s="19">
        <v>15000000</v>
      </c>
      <c r="H32" s="20">
        <v>2098758</v>
      </c>
      <c r="I32" s="22">
        <v>12060547</v>
      </c>
      <c r="J32" s="23">
        <v>22767164</v>
      </c>
      <c r="K32" s="19">
        <v>22472150</v>
      </c>
      <c r="L32" s="20">
        <v>21466189</v>
      </c>
    </row>
    <row r="33" spans="1:12" ht="13.5">
      <c r="A33" s="24" t="s">
        <v>47</v>
      </c>
      <c r="B33" s="18"/>
      <c r="C33" s="19">
        <v>7751829</v>
      </c>
      <c r="D33" s="19">
        <v>9130759</v>
      </c>
      <c r="E33" s="20">
        <v>9440722</v>
      </c>
      <c r="F33" s="21">
        <v>10000000</v>
      </c>
      <c r="G33" s="19">
        <v>10000359</v>
      </c>
      <c r="H33" s="20">
        <v>4667901</v>
      </c>
      <c r="I33" s="22">
        <v>10650721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15961134</v>
      </c>
      <c r="D34" s="31">
        <f aca="true" t="shared" si="3" ref="D34:L34">SUM(D29:D33)</f>
        <v>22578680</v>
      </c>
      <c r="E34" s="32">
        <f t="shared" si="3"/>
        <v>22948313</v>
      </c>
      <c r="F34" s="33">
        <f t="shared" si="3"/>
        <v>25486846</v>
      </c>
      <c r="G34" s="31">
        <f t="shared" si="3"/>
        <v>25487205</v>
      </c>
      <c r="H34" s="32">
        <f t="shared" si="3"/>
        <v>8755052</v>
      </c>
      <c r="I34" s="34">
        <f t="shared" si="3"/>
        <v>24890301</v>
      </c>
      <c r="J34" s="35">
        <f t="shared" si="3"/>
        <v>22767164</v>
      </c>
      <c r="K34" s="31">
        <f t="shared" si="3"/>
        <v>22472150</v>
      </c>
      <c r="L34" s="32">
        <f t="shared" si="3"/>
        <v>21466189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8434946</v>
      </c>
      <c r="D37" s="19">
        <v>6698727</v>
      </c>
      <c r="E37" s="20">
        <v>4660722</v>
      </c>
      <c r="F37" s="21">
        <v>4898727</v>
      </c>
      <c r="G37" s="19">
        <v>4898727</v>
      </c>
      <c r="H37" s="20">
        <v>2675229</v>
      </c>
      <c r="I37" s="22">
        <v>2484589</v>
      </c>
      <c r="J37" s="23">
        <v>2486702</v>
      </c>
      <c r="K37" s="19"/>
      <c r="L37" s="20"/>
    </row>
    <row r="38" spans="1:12" ht="13.5">
      <c r="A38" s="24" t="s">
        <v>47</v>
      </c>
      <c r="B38" s="18"/>
      <c r="C38" s="19">
        <v>24796611</v>
      </c>
      <c r="D38" s="19">
        <v>26680633</v>
      </c>
      <c r="E38" s="20">
        <v>27713911</v>
      </c>
      <c r="F38" s="21">
        <v>29831623</v>
      </c>
      <c r="G38" s="19">
        <v>29831423</v>
      </c>
      <c r="H38" s="20">
        <v>27218693</v>
      </c>
      <c r="I38" s="22">
        <v>29700999</v>
      </c>
      <c r="J38" s="23">
        <v>27524000</v>
      </c>
      <c r="K38" s="19">
        <v>29264000</v>
      </c>
      <c r="L38" s="20">
        <v>31177000</v>
      </c>
    </row>
    <row r="39" spans="1:12" ht="13.5">
      <c r="A39" s="29" t="s">
        <v>50</v>
      </c>
      <c r="B39" s="37"/>
      <c r="C39" s="31">
        <f>SUM(C37:C38)</f>
        <v>33231557</v>
      </c>
      <c r="D39" s="38">
        <f aca="true" t="shared" si="4" ref="D39:L39">SUM(D37:D38)</f>
        <v>33379360</v>
      </c>
      <c r="E39" s="39">
        <f t="shared" si="4"/>
        <v>32374633</v>
      </c>
      <c r="F39" s="40">
        <f t="shared" si="4"/>
        <v>34730350</v>
      </c>
      <c r="G39" s="38">
        <f t="shared" si="4"/>
        <v>34730150</v>
      </c>
      <c r="H39" s="39">
        <f t="shared" si="4"/>
        <v>29893922</v>
      </c>
      <c r="I39" s="40">
        <f t="shared" si="4"/>
        <v>32185588</v>
      </c>
      <c r="J39" s="42">
        <f t="shared" si="4"/>
        <v>30010702</v>
      </c>
      <c r="K39" s="38">
        <f t="shared" si="4"/>
        <v>29264000</v>
      </c>
      <c r="L39" s="39">
        <f t="shared" si="4"/>
        <v>31177000</v>
      </c>
    </row>
    <row r="40" spans="1:12" ht="13.5">
      <c r="A40" s="29" t="s">
        <v>51</v>
      </c>
      <c r="B40" s="30"/>
      <c r="C40" s="31">
        <f>+C34+C39</f>
        <v>49192691</v>
      </c>
      <c r="D40" s="31">
        <f aca="true" t="shared" si="5" ref="D40:L40">+D34+D39</f>
        <v>55958040</v>
      </c>
      <c r="E40" s="32">
        <f t="shared" si="5"/>
        <v>55322946</v>
      </c>
      <c r="F40" s="33">
        <f t="shared" si="5"/>
        <v>60217196</v>
      </c>
      <c r="G40" s="31">
        <f t="shared" si="5"/>
        <v>60217355</v>
      </c>
      <c r="H40" s="32">
        <f t="shared" si="5"/>
        <v>38648974</v>
      </c>
      <c r="I40" s="34">
        <f t="shared" si="5"/>
        <v>57075889</v>
      </c>
      <c r="J40" s="35">
        <f t="shared" si="5"/>
        <v>52777866</v>
      </c>
      <c r="K40" s="31">
        <f t="shared" si="5"/>
        <v>51736150</v>
      </c>
      <c r="L40" s="32">
        <f t="shared" si="5"/>
        <v>52643189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96932034</v>
      </c>
      <c r="D42" s="46">
        <f aca="true" t="shared" si="6" ref="D42:L42">+D25-D40</f>
        <v>94464657</v>
      </c>
      <c r="E42" s="47">
        <f t="shared" si="6"/>
        <v>83868547</v>
      </c>
      <c r="F42" s="48">
        <f t="shared" si="6"/>
        <v>51685304</v>
      </c>
      <c r="G42" s="46">
        <f t="shared" si="6"/>
        <v>54431104</v>
      </c>
      <c r="H42" s="47">
        <f t="shared" si="6"/>
        <v>74125728</v>
      </c>
      <c r="I42" s="49">
        <f t="shared" si="6"/>
        <v>68427357</v>
      </c>
      <c r="J42" s="50">
        <f t="shared" si="6"/>
        <v>65560516</v>
      </c>
      <c r="K42" s="46">
        <f t="shared" si="6"/>
        <v>63035438</v>
      </c>
      <c r="L42" s="47">
        <f t="shared" si="6"/>
        <v>62579617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73425980</v>
      </c>
      <c r="D45" s="19">
        <v>70161296</v>
      </c>
      <c r="E45" s="20">
        <v>48283477</v>
      </c>
      <c r="F45" s="21">
        <v>36095222</v>
      </c>
      <c r="G45" s="19">
        <v>27693047</v>
      </c>
      <c r="H45" s="20">
        <v>28578073</v>
      </c>
      <c r="I45" s="22">
        <v>40430960</v>
      </c>
      <c r="J45" s="23">
        <v>38589516</v>
      </c>
      <c r="K45" s="19">
        <v>36264438</v>
      </c>
      <c r="L45" s="20">
        <v>36008617</v>
      </c>
    </row>
    <row r="46" spans="1:12" ht="13.5">
      <c r="A46" s="24" t="s">
        <v>56</v>
      </c>
      <c r="B46" s="18" t="s">
        <v>44</v>
      </c>
      <c r="C46" s="19">
        <v>23506054</v>
      </c>
      <c r="D46" s="19">
        <v>24303361</v>
      </c>
      <c r="E46" s="20">
        <v>35585070</v>
      </c>
      <c r="F46" s="21">
        <v>15590082</v>
      </c>
      <c r="G46" s="19">
        <v>26738057</v>
      </c>
      <c r="H46" s="20">
        <v>45547655</v>
      </c>
      <c r="I46" s="22">
        <v>27996397</v>
      </c>
      <c r="J46" s="23">
        <v>26971000</v>
      </c>
      <c r="K46" s="19">
        <v>26771000</v>
      </c>
      <c r="L46" s="20">
        <v>26571000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96932034</v>
      </c>
      <c r="D48" s="53">
        <f aca="true" t="shared" si="7" ref="D48:L48">SUM(D45:D47)</f>
        <v>94464657</v>
      </c>
      <c r="E48" s="54">
        <f t="shared" si="7"/>
        <v>83868547</v>
      </c>
      <c r="F48" s="55">
        <f t="shared" si="7"/>
        <v>51685304</v>
      </c>
      <c r="G48" s="53">
        <f t="shared" si="7"/>
        <v>54431104</v>
      </c>
      <c r="H48" s="54">
        <f t="shared" si="7"/>
        <v>74125728</v>
      </c>
      <c r="I48" s="56">
        <f t="shared" si="7"/>
        <v>68427357</v>
      </c>
      <c r="J48" s="57">
        <f t="shared" si="7"/>
        <v>65560516</v>
      </c>
      <c r="K48" s="53">
        <f t="shared" si="7"/>
        <v>63035438</v>
      </c>
      <c r="L48" s="54">
        <f t="shared" si="7"/>
        <v>62579617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1800</v>
      </c>
      <c r="D6" s="19">
        <v>1800</v>
      </c>
      <c r="E6" s="20">
        <v>13070801</v>
      </c>
      <c r="F6" s="21">
        <v>1900</v>
      </c>
      <c r="G6" s="19">
        <v>1900</v>
      </c>
      <c r="H6" s="20">
        <v>-7505570</v>
      </c>
      <c r="I6" s="22">
        <v>4073614</v>
      </c>
      <c r="J6" s="23">
        <v>5382809</v>
      </c>
      <c r="K6" s="19">
        <v>10067479</v>
      </c>
      <c r="L6" s="20">
        <v>12080975</v>
      </c>
    </row>
    <row r="7" spans="1:12" ht="13.5">
      <c r="A7" s="24" t="s">
        <v>19</v>
      </c>
      <c r="B7" s="18" t="s">
        <v>20</v>
      </c>
      <c r="C7" s="19">
        <v>10114003</v>
      </c>
      <c r="D7" s="19">
        <v>8218788</v>
      </c>
      <c r="E7" s="20">
        <v>225613</v>
      </c>
      <c r="F7" s="21"/>
      <c r="G7" s="19"/>
      <c r="H7" s="20">
        <v>225613</v>
      </c>
      <c r="I7" s="22"/>
      <c r="J7" s="23">
        <v>225613</v>
      </c>
      <c r="K7" s="19">
        <v>451226</v>
      </c>
      <c r="L7" s="20">
        <v>902452</v>
      </c>
    </row>
    <row r="8" spans="1:12" ht="13.5">
      <c r="A8" s="24" t="s">
        <v>21</v>
      </c>
      <c r="B8" s="18" t="s">
        <v>20</v>
      </c>
      <c r="C8" s="19">
        <v>7527206</v>
      </c>
      <c r="D8" s="19">
        <v>8941949</v>
      </c>
      <c r="E8" s="20">
        <v>2601436</v>
      </c>
      <c r="F8" s="21">
        <v>400000000</v>
      </c>
      <c r="G8" s="19">
        <v>400000000</v>
      </c>
      <c r="H8" s="20">
        <v>377206213</v>
      </c>
      <c r="I8" s="22">
        <v>28930258</v>
      </c>
      <c r="J8" s="23">
        <v>17464649</v>
      </c>
      <c r="K8" s="19">
        <v>25224039</v>
      </c>
      <c r="L8" s="20">
        <v>35642452</v>
      </c>
    </row>
    <row r="9" spans="1:12" ht="13.5">
      <c r="A9" s="24" t="s">
        <v>22</v>
      </c>
      <c r="B9" s="18"/>
      <c r="C9" s="19">
        <v>8403573</v>
      </c>
      <c r="D9" s="19">
        <v>7679879</v>
      </c>
      <c r="E9" s="20">
        <v>5858087</v>
      </c>
      <c r="F9" s="21"/>
      <c r="G9" s="19"/>
      <c r="H9" s="20">
        <v>3097460</v>
      </c>
      <c r="I9" s="22">
        <v>2965529</v>
      </c>
      <c r="J9" s="23">
        <v>3582245</v>
      </c>
      <c r="K9" s="19">
        <v>3797180</v>
      </c>
      <c r="L9" s="20">
        <v>4025011</v>
      </c>
    </row>
    <row r="10" spans="1:12" ht="13.5">
      <c r="A10" s="24" t="s">
        <v>23</v>
      </c>
      <c r="B10" s="18"/>
      <c r="C10" s="19">
        <v>21977936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589327</v>
      </c>
      <c r="D11" s="19">
        <v>985551</v>
      </c>
      <c r="E11" s="20">
        <v>1205016</v>
      </c>
      <c r="F11" s="21">
        <v>1000000</v>
      </c>
      <c r="G11" s="19">
        <v>1000000</v>
      </c>
      <c r="H11" s="20">
        <v>1133066</v>
      </c>
      <c r="I11" s="22">
        <v>1099607</v>
      </c>
      <c r="J11" s="23">
        <v>1205016</v>
      </c>
      <c r="K11" s="19">
        <v>1277317</v>
      </c>
      <c r="L11" s="20">
        <v>1353956</v>
      </c>
    </row>
    <row r="12" spans="1:12" ht="13.5">
      <c r="A12" s="29" t="s">
        <v>26</v>
      </c>
      <c r="B12" s="30"/>
      <c r="C12" s="31">
        <f>SUM(C6:C11)</f>
        <v>48613845</v>
      </c>
      <c r="D12" s="31">
        <f aca="true" t="shared" si="0" ref="D12:L12">SUM(D6:D11)</f>
        <v>25827967</v>
      </c>
      <c r="E12" s="32">
        <f t="shared" si="0"/>
        <v>22960953</v>
      </c>
      <c r="F12" s="33">
        <f t="shared" si="0"/>
        <v>401001900</v>
      </c>
      <c r="G12" s="31">
        <f t="shared" si="0"/>
        <v>401001900</v>
      </c>
      <c r="H12" s="32">
        <f t="shared" si="0"/>
        <v>374156782</v>
      </c>
      <c r="I12" s="34">
        <f t="shared" si="0"/>
        <v>37069008</v>
      </c>
      <c r="J12" s="35">
        <f t="shared" si="0"/>
        <v>27860332</v>
      </c>
      <c r="K12" s="31">
        <f t="shared" si="0"/>
        <v>40817241</v>
      </c>
      <c r="L12" s="32">
        <f t="shared" si="0"/>
        <v>54004846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161314526</v>
      </c>
      <c r="D17" s="19">
        <v>194309757</v>
      </c>
      <c r="E17" s="20">
        <v>218401747</v>
      </c>
      <c r="F17" s="21">
        <v>160000000</v>
      </c>
      <c r="G17" s="19">
        <v>160000000</v>
      </c>
      <c r="H17" s="20">
        <v>218401747</v>
      </c>
      <c r="I17" s="22">
        <v>209870120</v>
      </c>
      <c r="J17" s="23">
        <v>218401747</v>
      </c>
      <c r="K17" s="19">
        <v>218401747</v>
      </c>
      <c r="L17" s="20">
        <v>218401747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859393502</v>
      </c>
      <c r="D19" s="19">
        <v>890517825</v>
      </c>
      <c r="E19" s="20">
        <v>899355045</v>
      </c>
      <c r="F19" s="21">
        <v>950000000</v>
      </c>
      <c r="G19" s="19">
        <v>950000000</v>
      </c>
      <c r="H19" s="20">
        <v>930192981</v>
      </c>
      <c r="I19" s="22">
        <v>913224941</v>
      </c>
      <c r="J19" s="23">
        <v>1069607348</v>
      </c>
      <c r="K19" s="19">
        <v>1241574210</v>
      </c>
      <c r="L19" s="20">
        <v>1453366424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1133385</v>
      </c>
      <c r="D22" s="19">
        <v>3364042</v>
      </c>
      <c r="E22" s="20">
        <v>2632437</v>
      </c>
      <c r="F22" s="21">
        <v>4000000</v>
      </c>
      <c r="G22" s="19">
        <v>4000000</v>
      </c>
      <c r="H22" s="20">
        <v>3169781</v>
      </c>
      <c r="I22" s="22">
        <v>1924996</v>
      </c>
      <c r="J22" s="23">
        <v>2632437</v>
      </c>
      <c r="K22" s="19">
        <v>2632437</v>
      </c>
      <c r="L22" s="20">
        <v>2632437</v>
      </c>
    </row>
    <row r="23" spans="1:12" ht="13.5">
      <c r="A23" s="24" t="s">
        <v>37</v>
      </c>
      <c r="B23" s="18"/>
      <c r="C23" s="19">
        <v>74581</v>
      </c>
      <c r="D23" s="19">
        <v>74581</v>
      </c>
      <c r="E23" s="20">
        <v>74581</v>
      </c>
      <c r="F23" s="25"/>
      <c r="G23" s="26"/>
      <c r="H23" s="27"/>
      <c r="I23" s="21">
        <v>74581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1021915994</v>
      </c>
      <c r="D24" s="38">
        <f aca="true" t="shared" si="1" ref="D24:L24">SUM(D15:D23)</f>
        <v>1088266205</v>
      </c>
      <c r="E24" s="39">
        <f t="shared" si="1"/>
        <v>1120463810</v>
      </c>
      <c r="F24" s="40">
        <f t="shared" si="1"/>
        <v>1114000000</v>
      </c>
      <c r="G24" s="38">
        <f t="shared" si="1"/>
        <v>1114000000</v>
      </c>
      <c r="H24" s="39">
        <f t="shared" si="1"/>
        <v>1151764509</v>
      </c>
      <c r="I24" s="41">
        <f t="shared" si="1"/>
        <v>1125094638</v>
      </c>
      <c r="J24" s="42">
        <f t="shared" si="1"/>
        <v>1290641532</v>
      </c>
      <c r="K24" s="38">
        <f t="shared" si="1"/>
        <v>1462608394</v>
      </c>
      <c r="L24" s="39">
        <f t="shared" si="1"/>
        <v>1674400608</v>
      </c>
    </row>
    <row r="25" spans="1:12" ht="13.5">
      <c r="A25" s="29" t="s">
        <v>39</v>
      </c>
      <c r="B25" s="30"/>
      <c r="C25" s="31">
        <f>+C12+C24</f>
        <v>1070529839</v>
      </c>
      <c r="D25" s="31">
        <f aca="true" t="shared" si="2" ref="D25:L25">+D12+D24</f>
        <v>1114094172</v>
      </c>
      <c r="E25" s="32">
        <f t="shared" si="2"/>
        <v>1143424763</v>
      </c>
      <c r="F25" s="33">
        <f t="shared" si="2"/>
        <v>1515001900</v>
      </c>
      <c r="G25" s="31">
        <f t="shared" si="2"/>
        <v>1515001900</v>
      </c>
      <c r="H25" s="32">
        <f t="shared" si="2"/>
        <v>1525921291</v>
      </c>
      <c r="I25" s="34">
        <f t="shared" si="2"/>
        <v>1162163646</v>
      </c>
      <c r="J25" s="35">
        <f t="shared" si="2"/>
        <v>1318501864</v>
      </c>
      <c r="K25" s="31">
        <f t="shared" si="2"/>
        <v>1503425635</v>
      </c>
      <c r="L25" s="32">
        <f t="shared" si="2"/>
        <v>1728405454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30106446</v>
      </c>
      <c r="D29" s="19">
        <v>27239699</v>
      </c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4422608</v>
      </c>
      <c r="D30" s="19">
        <v>3802618</v>
      </c>
      <c r="E30" s="20">
        <v>8141483</v>
      </c>
      <c r="F30" s="21">
        <v>3200000</v>
      </c>
      <c r="G30" s="19">
        <v>3200000</v>
      </c>
      <c r="H30" s="20">
        <v>8141483</v>
      </c>
      <c r="I30" s="22">
        <v>11132922</v>
      </c>
      <c r="J30" s="23">
        <v>4592493</v>
      </c>
      <c r="K30" s="19">
        <v>5043363</v>
      </c>
      <c r="L30" s="20">
        <v>5536683</v>
      </c>
    </row>
    <row r="31" spans="1:12" ht="13.5">
      <c r="A31" s="24" t="s">
        <v>45</v>
      </c>
      <c r="B31" s="18"/>
      <c r="C31" s="19">
        <v>4639486</v>
      </c>
      <c r="D31" s="19">
        <v>5709474</v>
      </c>
      <c r="E31" s="20">
        <v>30754368</v>
      </c>
      <c r="F31" s="21">
        <v>5000000</v>
      </c>
      <c r="G31" s="19">
        <v>5000000</v>
      </c>
      <c r="H31" s="20">
        <v>4484691</v>
      </c>
      <c r="I31" s="22">
        <v>4455026</v>
      </c>
      <c r="J31" s="23">
        <v>29969564</v>
      </c>
      <c r="K31" s="19">
        <v>32067433</v>
      </c>
      <c r="L31" s="20">
        <v>34312154</v>
      </c>
    </row>
    <row r="32" spans="1:12" ht="13.5">
      <c r="A32" s="24" t="s">
        <v>46</v>
      </c>
      <c r="B32" s="18" t="s">
        <v>44</v>
      </c>
      <c r="C32" s="19">
        <v>17267562</v>
      </c>
      <c r="D32" s="19">
        <v>36951917</v>
      </c>
      <c r="E32" s="20">
        <v>129114273</v>
      </c>
      <c r="F32" s="21">
        <v>10500000</v>
      </c>
      <c r="G32" s="19">
        <v>10500000</v>
      </c>
      <c r="H32" s="20">
        <v>196016766</v>
      </c>
      <c r="I32" s="22">
        <v>205295263</v>
      </c>
      <c r="J32" s="23">
        <v>10000000</v>
      </c>
      <c r="K32" s="19">
        <v>5200000</v>
      </c>
      <c r="L32" s="20">
        <v>6760000</v>
      </c>
    </row>
    <row r="33" spans="1:12" ht="13.5">
      <c r="A33" s="24" t="s">
        <v>47</v>
      </c>
      <c r="B33" s="18"/>
      <c r="C33" s="19">
        <v>1078467</v>
      </c>
      <c r="D33" s="19">
        <v>1329047</v>
      </c>
      <c r="E33" s="20">
        <v>4253744</v>
      </c>
      <c r="F33" s="21"/>
      <c r="G33" s="19"/>
      <c r="H33" s="20">
        <v>4371076</v>
      </c>
      <c r="I33" s="22">
        <v>1847262</v>
      </c>
      <c r="J33" s="23">
        <v>2919565</v>
      </c>
      <c r="K33" s="19">
        <v>3094739</v>
      </c>
      <c r="L33" s="20">
        <v>3280423</v>
      </c>
    </row>
    <row r="34" spans="1:12" ht="13.5">
      <c r="A34" s="29" t="s">
        <v>48</v>
      </c>
      <c r="B34" s="30"/>
      <c r="C34" s="31">
        <f>SUM(C29:C33)</f>
        <v>57514569</v>
      </c>
      <c r="D34" s="31">
        <f aca="true" t="shared" si="3" ref="D34:L34">SUM(D29:D33)</f>
        <v>75032755</v>
      </c>
      <c r="E34" s="32">
        <f t="shared" si="3"/>
        <v>172263868</v>
      </c>
      <c r="F34" s="33">
        <f t="shared" si="3"/>
        <v>18700000</v>
      </c>
      <c r="G34" s="31">
        <f t="shared" si="3"/>
        <v>18700000</v>
      </c>
      <c r="H34" s="32">
        <f t="shared" si="3"/>
        <v>213014016</v>
      </c>
      <c r="I34" s="34">
        <f t="shared" si="3"/>
        <v>222730473</v>
      </c>
      <c r="J34" s="35">
        <f t="shared" si="3"/>
        <v>47481622</v>
      </c>
      <c r="K34" s="31">
        <f t="shared" si="3"/>
        <v>45405535</v>
      </c>
      <c r="L34" s="32">
        <f t="shared" si="3"/>
        <v>49889260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29237975</v>
      </c>
      <c r="D37" s="19">
        <v>25435357</v>
      </c>
      <c r="E37" s="20">
        <v>23553465</v>
      </c>
      <c r="F37" s="21">
        <v>21000000</v>
      </c>
      <c r="G37" s="19">
        <v>21000000</v>
      </c>
      <c r="H37" s="20">
        <v>23553465</v>
      </c>
      <c r="I37" s="22">
        <v>21399428</v>
      </c>
      <c r="J37" s="23">
        <v>12068038</v>
      </c>
      <c r="K37" s="19">
        <v>11617168</v>
      </c>
      <c r="L37" s="20">
        <v>6080485</v>
      </c>
    </row>
    <row r="38" spans="1:12" ht="13.5">
      <c r="A38" s="24" t="s">
        <v>47</v>
      </c>
      <c r="B38" s="18"/>
      <c r="C38" s="19">
        <v>37133687</v>
      </c>
      <c r="D38" s="19">
        <v>39909009</v>
      </c>
      <c r="E38" s="20">
        <v>46439334</v>
      </c>
      <c r="F38" s="21">
        <v>42000000</v>
      </c>
      <c r="G38" s="19">
        <v>42000000</v>
      </c>
      <c r="H38" s="20">
        <v>46439334</v>
      </c>
      <c r="I38" s="22">
        <v>72870885</v>
      </c>
      <c r="J38" s="23">
        <v>49225687</v>
      </c>
      <c r="K38" s="19">
        <v>49406824</v>
      </c>
      <c r="L38" s="20">
        <v>49598821</v>
      </c>
    </row>
    <row r="39" spans="1:12" ht="13.5">
      <c r="A39" s="29" t="s">
        <v>50</v>
      </c>
      <c r="B39" s="37"/>
      <c r="C39" s="31">
        <f>SUM(C37:C38)</f>
        <v>66371662</v>
      </c>
      <c r="D39" s="38">
        <f aca="true" t="shared" si="4" ref="D39:L39">SUM(D37:D38)</f>
        <v>65344366</v>
      </c>
      <c r="E39" s="39">
        <f t="shared" si="4"/>
        <v>69992799</v>
      </c>
      <c r="F39" s="40">
        <f t="shared" si="4"/>
        <v>63000000</v>
      </c>
      <c r="G39" s="38">
        <f t="shared" si="4"/>
        <v>63000000</v>
      </c>
      <c r="H39" s="39">
        <f t="shared" si="4"/>
        <v>69992799</v>
      </c>
      <c r="I39" s="40">
        <f t="shared" si="4"/>
        <v>94270313</v>
      </c>
      <c r="J39" s="42">
        <f t="shared" si="4"/>
        <v>61293725</v>
      </c>
      <c r="K39" s="38">
        <f t="shared" si="4"/>
        <v>61023992</v>
      </c>
      <c r="L39" s="39">
        <f t="shared" si="4"/>
        <v>55679306</v>
      </c>
    </row>
    <row r="40" spans="1:12" ht="13.5">
      <c r="A40" s="29" t="s">
        <v>51</v>
      </c>
      <c r="B40" s="30"/>
      <c r="C40" s="31">
        <f>+C34+C39</f>
        <v>123886231</v>
      </c>
      <c r="D40" s="31">
        <f aca="true" t="shared" si="5" ref="D40:L40">+D34+D39</f>
        <v>140377121</v>
      </c>
      <c r="E40" s="32">
        <f t="shared" si="5"/>
        <v>242256667</v>
      </c>
      <c r="F40" s="33">
        <f t="shared" si="5"/>
        <v>81700000</v>
      </c>
      <c r="G40" s="31">
        <f t="shared" si="5"/>
        <v>81700000</v>
      </c>
      <c r="H40" s="32">
        <f t="shared" si="5"/>
        <v>283006815</v>
      </c>
      <c r="I40" s="34">
        <f t="shared" si="5"/>
        <v>317000786</v>
      </c>
      <c r="J40" s="35">
        <f t="shared" si="5"/>
        <v>108775347</v>
      </c>
      <c r="K40" s="31">
        <f t="shared" si="5"/>
        <v>106429527</v>
      </c>
      <c r="L40" s="32">
        <f t="shared" si="5"/>
        <v>105568566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946643608</v>
      </c>
      <c r="D42" s="46">
        <f aca="true" t="shared" si="6" ref="D42:L42">+D25-D40</f>
        <v>973717051</v>
      </c>
      <c r="E42" s="47">
        <f t="shared" si="6"/>
        <v>901168096</v>
      </c>
      <c r="F42" s="48">
        <f t="shared" si="6"/>
        <v>1433301900</v>
      </c>
      <c r="G42" s="46">
        <f t="shared" si="6"/>
        <v>1433301900</v>
      </c>
      <c r="H42" s="47">
        <f t="shared" si="6"/>
        <v>1242914476</v>
      </c>
      <c r="I42" s="49">
        <f t="shared" si="6"/>
        <v>845162860</v>
      </c>
      <c r="J42" s="50">
        <f t="shared" si="6"/>
        <v>1209726517</v>
      </c>
      <c r="K42" s="46">
        <f t="shared" si="6"/>
        <v>1396996108</v>
      </c>
      <c r="L42" s="47">
        <f t="shared" si="6"/>
        <v>1622836888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946643608</v>
      </c>
      <c r="D45" s="19">
        <v>973717051</v>
      </c>
      <c r="E45" s="20">
        <v>901168094</v>
      </c>
      <c r="F45" s="21">
        <v>1433301900</v>
      </c>
      <c r="G45" s="19">
        <v>1433301900</v>
      </c>
      <c r="H45" s="20">
        <v>1242914476</v>
      </c>
      <c r="I45" s="22">
        <v>845162860</v>
      </c>
      <c r="J45" s="23">
        <v>1209726516</v>
      </c>
      <c r="K45" s="19">
        <v>1396996107</v>
      </c>
      <c r="L45" s="20">
        <v>1622836886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946643608</v>
      </c>
      <c r="D48" s="53">
        <f aca="true" t="shared" si="7" ref="D48:L48">SUM(D45:D47)</f>
        <v>973717051</v>
      </c>
      <c r="E48" s="54">
        <f t="shared" si="7"/>
        <v>901168094</v>
      </c>
      <c r="F48" s="55">
        <f t="shared" si="7"/>
        <v>1433301900</v>
      </c>
      <c r="G48" s="53">
        <f t="shared" si="7"/>
        <v>1433301900</v>
      </c>
      <c r="H48" s="54">
        <f t="shared" si="7"/>
        <v>1242914476</v>
      </c>
      <c r="I48" s="56">
        <f t="shared" si="7"/>
        <v>845162860</v>
      </c>
      <c r="J48" s="57">
        <f t="shared" si="7"/>
        <v>1209726516</v>
      </c>
      <c r="K48" s="53">
        <f t="shared" si="7"/>
        <v>1396996107</v>
      </c>
      <c r="L48" s="54">
        <f t="shared" si="7"/>
        <v>1622836886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34618346</v>
      </c>
      <c r="D6" s="19">
        <v>17887779</v>
      </c>
      <c r="E6" s="20">
        <v>603078</v>
      </c>
      <c r="F6" s="21"/>
      <c r="G6" s="19"/>
      <c r="H6" s="20">
        <v>-1553854</v>
      </c>
      <c r="I6" s="22">
        <v>137435</v>
      </c>
      <c r="J6" s="23">
        <v>1768900</v>
      </c>
      <c r="K6" s="19">
        <v>1873265</v>
      </c>
      <c r="L6" s="20">
        <v>1981914</v>
      </c>
    </row>
    <row r="7" spans="1:12" ht="13.5">
      <c r="A7" s="24" t="s">
        <v>19</v>
      </c>
      <c r="B7" s="18" t="s">
        <v>20</v>
      </c>
      <c r="C7" s="19"/>
      <c r="D7" s="19"/>
      <c r="E7" s="20">
        <v>319815</v>
      </c>
      <c r="F7" s="21"/>
      <c r="G7" s="19"/>
      <c r="H7" s="20">
        <v>332633</v>
      </c>
      <c r="I7" s="22">
        <v>10360</v>
      </c>
      <c r="J7" s="23">
        <v>6018</v>
      </c>
      <c r="K7" s="19">
        <v>6373</v>
      </c>
      <c r="L7" s="20">
        <v>6743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10927000</v>
      </c>
      <c r="G8" s="19">
        <v>10849289</v>
      </c>
      <c r="H8" s="20">
        <v>30155148</v>
      </c>
      <c r="I8" s="22"/>
      <c r="J8" s="23">
        <v>16990336</v>
      </c>
      <c r="K8" s="19">
        <v>17992766</v>
      </c>
      <c r="L8" s="20">
        <v>19036346</v>
      </c>
    </row>
    <row r="9" spans="1:12" ht="13.5">
      <c r="A9" s="24" t="s">
        <v>22</v>
      </c>
      <c r="B9" s="18"/>
      <c r="C9" s="19">
        <v>7229000</v>
      </c>
      <c r="D9" s="19">
        <v>12749000</v>
      </c>
      <c r="E9" s="20">
        <v>17372963</v>
      </c>
      <c r="F9" s="21"/>
      <c r="G9" s="19"/>
      <c r="H9" s="20">
        <v>2958356</v>
      </c>
      <c r="I9" s="22">
        <v>14014517</v>
      </c>
      <c r="J9" s="23">
        <v>440569</v>
      </c>
      <c r="K9" s="19">
        <v>466563</v>
      </c>
      <c r="L9" s="20">
        <v>493623</v>
      </c>
    </row>
    <row r="10" spans="1:12" ht="13.5">
      <c r="A10" s="24" t="s">
        <v>23</v>
      </c>
      <c r="B10" s="18"/>
      <c r="C10" s="19">
        <v>2749024</v>
      </c>
      <c r="D10" s="19">
        <v>814765</v>
      </c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4075900</v>
      </c>
      <c r="D11" s="19">
        <v>11519422</v>
      </c>
      <c r="E11" s="20">
        <v>11552959</v>
      </c>
      <c r="F11" s="21"/>
      <c r="G11" s="19"/>
      <c r="H11" s="20">
        <v>23038844</v>
      </c>
      <c r="I11" s="22">
        <v>11552959</v>
      </c>
      <c r="J11" s="23">
        <v>11519422</v>
      </c>
      <c r="K11" s="19">
        <v>12199068</v>
      </c>
      <c r="L11" s="20">
        <v>12906614</v>
      </c>
    </row>
    <row r="12" spans="1:12" ht="13.5">
      <c r="A12" s="29" t="s">
        <v>26</v>
      </c>
      <c r="B12" s="30"/>
      <c r="C12" s="31">
        <f>SUM(C6:C11)</f>
        <v>48672270</v>
      </c>
      <c r="D12" s="31">
        <f aca="true" t="shared" si="0" ref="D12:L12">SUM(D6:D11)</f>
        <v>42970966</v>
      </c>
      <c r="E12" s="32">
        <f t="shared" si="0"/>
        <v>29848815</v>
      </c>
      <c r="F12" s="33">
        <f t="shared" si="0"/>
        <v>10927000</v>
      </c>
      <c r="G12" s="31">
        <f t="shared" si="0"/>
        <v>10849289</v>
      </c>
      <c r="H12" s="32">
        <f t="shared" si="0"/>
        <v>54931127</v>
      </c>
      <c r="I12" s="34">
        <f t="shared" si="0"/>
        <v>25715271</v>
      </c>
      <c r="J12" s="35">
        <f t="shared" si="0"/>
        <v>30725245</v>
      </c>
      <c r="K12" s="31">
        <f t="shared" si="0"/>
        <v>32538035</v>
      </c>
      <c r="L12" s="32">
        <f t="shared" si="0"/>
        <v>34425240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>
        <v>1165408</v>
      </c>
      <c r="K16" s="26">
        <v>1234167</v>
      </c>
      <c r="L16" s="27">
        <v>1305748</v>
      </c>
    </row>
    <row r="17" spans="1:12" ht="13.5">
      <c r="A17" s="24" t="s">
        <v>30</v>
      </c>
      <c r="B17" s="18"/>
      <c r="C17" s="19">
        <v>6795000</v>
      </c>
      <c r="D17" s="19">
        <v>7460000</v>
      </c>
      <c r="E17" s="20">
        <v>5080000</v>
      </c>
      <c r="F17" s="21">
        <v>7460000</v>
      </c>
      <c r="G17" s="19">
        <v>7460000</v>
      </c>
      <c r="H17" s="20">
        <v>15760000</v>
      </c>
      <c r="I17" s="22">
        <v>6664000</v>
      </c>
      <c r="J17" s="23">
        <v>7880000</v>
      </c>
      <c r="K17" s="19">
        <v>8344920</v>
      </c>
      <c r="L17" s="20">
        <v>8828925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62232600</v>
      </c>
      <c r="D19" s="19">
        <v>66317593</v>
      </c>
      <c r="E19" s="20">
        <v>67561618</v>
      </c>
      <c r="F19" s="21">
        <v>67448000</v>
      </c>
      <c r="G19" s="19">
        <v>77888406</v>
      </c>
      <c r="H19" s="20">
        <v>129865633</v>
      </c>
      <c r="I19" s="22">
        <v>75594502</v>
      </c>
      <c r="J19" s="23">
        <v>64798016</v>
      </c>
      <c r="K19" s="19">
        <v>68621099</v>
      </c>
      <c r="L19" s="20">
        <v>72601123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4524750</v>
      </c>
      <c r="D21" s="19">
        <v>5095140</v>
      </c>
      <c r="E21" s="20">
        <v>1774500</v>
      </c>
      <c r="F21" s="21">
        <v>4495000</v>
      </c>
      <c r="G21" s="19"/>
      <c r="H21" s="20">
        <v>3549000</v>
      </c>
      <c r="I21" s="22">
        <v>5461827</v>
      </c>
      <c r="J21" s="23">
        <v>1774500</v>
      </c>
      <c r="K21" s="19">
        <v>1879196</v>
      </c>
      <c r="L21" s="20">
        <v>1988188</v>
      </c>
    </row>
    <row r="22" spans="1:12" ht="13.5">
      <c r="A22" s="24" t="s">
        <v>36</v>
      </c>
      <c r="B22" s="18"/>
      <c r="C22" s="19">
        <v>358436</v>
      </c>
      <c r="D22" s="19">
        <v>365714</v>
      </c>
      <c r="E22" s="20">
        <v>489490</v>
      </c>
      <c r="F22" s="21">
        <v>263000</v>
      </c>
      <c r="G22" s="19"/>
      <c r="H22" s="20">
        <v>978979</v>
      </c>
      <c r="I22" s="22">
        <v>476489</v>
      </c>
      <c r="J22" s="23">
        <v>489489</v>
      </c>
      <c r="K22" s="19">
        <v>518369</v>
      </c>
      <c r="L22" s="20">
        <v>548434</v>
      </c>
    </row>
    <row r="23" spans="1:12" ht="13.5">
      <c r="A23" s="24" t="s">
        <v>37</v>
      </c>
      <c r="B23" s="18"/>
      <c r="C23" s="19">
        <v>19750</v>
      </c>
      <c r="D23" s="19">
        <v>19750</v>
      </c>
      <c r="E23" s="20">
        <v>19750</v>
      </c>
      <c r="F23" s="25"/>
      <c r="G23" s="26"/>
      <c r="H23" s="27">
        <v>39500</v>
      </c>
      <c r="I23" s="21">
        <v>19750</v>
      </c>
      <c r="J23" s="28">
        <v>19750</v>
      </c>
      <c r="K23" s="26">
        <v>20915</v>
      </c>
      <c r="L23" s="27">
        <v>22128</v>
      </c>
    </row>
    <row r="24" spans="1:12" ht="13.5">
      <c r="A24" s="29" t="s">
        <v>38</v>
      </c>
      <c r="B24" s="37"/>
      <c r="C24" s="31">
        <f>SUM(C15:C23)</f>
        <v>73930536</v>
      </c>
      <c r="D24" s="38">
        <f aca="true" t="shared" si="1" ref="D24:L24">SUM(D15:D23)</f>
        <v>79258197</v>
      </c>
      <c r="E24" s="39">
        <f t="shared" si="1"/>
        <v>74925358</v>
      </c>
      <c r="F24" s="40">
        <f t="shared" si="1"/>
        <v>79666000</v>
      </c>
      <c r="G24" s="38">
        <f t="shared" si="1"/>
        <v>85348406</v>
      </c>
      <c r="H24" s="39">
        <f t="shared" si="1"/>
        <v>150193112</v>
      </c>
      <c r="I24" s="41">
        <f t="shared" si="1"/>
        <v>88216568</v>
      </c>
      <c r="J24" s="42">
        <f t="shared" si="1"/>
        <v>76127163</v>
      </c>
      <c r="K24" s="38">
        <f t="shared" si="1"/>
        <v>80618666</v>
      </c>
      <c r="L24" s="39">
        <f t="shared" si="1"/>
        <v>85294546</v>
      </c>
    </row>
    <row r="25" spans="1:12" ht="13.5">
      <c r="A25" s="29" t="s">
        <v>39</v>
      </c>
      <c r="B25" s="30"/>
      <c r="C25" s="31">
        <f>+C12+C24</f>
        <v>122602806</v>
      </c>
      <c r="D25" s="31">
        <f aca="true" t="shared" si="2" ref="D25:L25">+D12+D24</f>
        <v>122229163</v>
      </c>
      <c r="E25" s="32">
        <f t="shared" si="2"/>
        <v>104774173</v>
      </c>
      <c r="F25" s="33">
        <f t="shared" si="2"/>
        <v>90593000</v>
      </c>
      <c r="G25" s="31">
        <f t="shared" si="2"/>
        <v>96197695</v>
      </c>
      <c r="H25" s="32">
        <f t="shared" si="2"/>
        <v>205124239</v>
      </c>
      <c r="I25" s="34">
        <f t="shared" si="2"/>
        <v>113931839</v>
      </c>
      <c r="J25" s="35">
        <f t="shared" si="2"/>
        <v>106852408</v>
      </c>
      <c r="K25" s="31">
        <f t="shared" si="2"/>
        <v>113156701</v>
      </c>
      <c r="L25" s="32">
        <f t="shared" si="2"/>
        <v>119719786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>
        <v>15305000</v>
      </c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233000</v>
      </c>
      <c r="D30" s="19">
        <v>1867000</v>
      </c>
      <c r="E30" s="20">
        <v>482980</v>
      </c>
      <c r="F30" s="21">
        <v>1626000</v>
      </c>
      <c r="G30" s="19">
        <v>1878000</v>
      </c>
      <c r="H30" s="20">
        <v>1010265</v>
      </c>
      <c r="I30" s="22">
        <v>472420</v>
      </c>
      <c r="J30" s="23">
        <v>482530</v>
      </c>
      <c r="K30" s="19">
        <v>511074</v>
      </c>
      <c r="L30" s="20">
        <v>541041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15104282</v>
      </c>
      <c r="D32" s="19">
        <v>16214228</v>
      </c>
      <c r="E32" s="20">
        <v>15228019</v>
      </c>
      <c r="F32" s="21">
        <v>15662000</v>
      </c>
      <c r="G32" s="19">
        <v>17170695</v>
      </c>
      <c r="H32" s="20">
        <v>22306243</v>
      </c>
      <c r="I32" s="22">
        <v>14698156</v>
      </c>
      <c r="J32" s="23">
        <v>3540677</v>
      </c>
      <c r="K32" s="19">
        <v>3749576</v>
      </c>
      <c r="L32" s="20">
        <v>3966652</v>
      </c>
    </row>
    <row r="33" spans="1:12" ht="13.5">
      <c r="A33" s="24" t="s">
        <v>47</v>
      </c>
      <c r="B33" s="18"/>
      <c r="C33" s="19">
        <v>1074282</v>
      </c>
      <c r="D33" s="19"/>
      <c r="E33" s="20">
        <v>2207796</v>
      </c>
      <c r="F33" s="21"/>
      <c r="G33" s="19"/>
      <c r="H33" s="20">
        <v>14772437</v>
      </c>
      <c r="I33" s="22">
        <v>2629210</v>
      </c>
      <c r="J33" s="23">
        <v>2207516</v>
      </c>
      <c r="K33" s="19">
        <v>2338056</v>
      </c>
      <c r="L33" s="20">
        <v>2473544</v>
      </c>
    </row>
    <row r="34" spans="1:12" ht="13.5">
      <c r="A34" s="29" t="s">
        <v>48</v>
      </c>
      <c r="B34" s="30"/>
      <c r="C34" s="31">
        <f>SUM(C29:C33)</f>
        <v>16411564</v>
      </c>
      <c r="D34" s="31">
        <f aca="true" t="shared" si="3" ref="D34:L34">SUM(D29:D33)</f>
        <v>18081228</v>
      </c>
      <c r="E34" s="32">
        <f t="shared" si="3"/>
        <v>17918795</v>
      </c>
      <c r="F34" s="33">
        <f t="shared" si="3"/>
        <v>32593000</v>
      </c>
      <c r="G34" s="31">
        <f t="shared" si="3"/>
        <v>19048695</v>
      </c>
      <c r="H34" s="32">
        <f t="shared" si="3"/>
        <v>38088945</v>
      </c>
      <c r="I34" s="34">
        <f t="shared" si="3"/>
        <v>17799786</v>
      </c>
      <c r="J34" s="35">
        <f t="shared" si="3"/>
        <v>6230723</v>
      </c>
      <c r="K34" s="31">
        <f t="shared" si="3"/>
        <v>6598706</v>
      </c>
      <c r="L34" s="32">
        <f t="shared" si="3"/>
        <v>6981237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1976998</v>
      </c>
      <c r="D37" s="19">
        <v>2043220</v>
      </c>
      <c r="E37" s="20">
        <v>1560240</v>
      </c>
      <c r="F37" s="21">
        <v>1285000</v>
      </c>
      <c r="G37" s="19">
        <v>1538000</v>
      </c>
      <c r="H37" s="20">
        <v>3076175</v>
      </c>
      <c r="I37" s="22">
        <v>1285538</v>
      </c>
      <c r="J37" s="23">
        <v>1560240</v>
      </c>
      <c r="K37" s="19">
        <v>1652094</v>
      </c>
      <c r="L37" s="20">
        <v>1748127</v>
      </c>
    </row>
    <row r="38" spans="1:12" ht="13.5">
      <c r="A38" s="24" t="s">
        <v>47</v>
      </c>
      <c r="B38" s="18"/>
      <c r="C38" s="19">
        <v>26750451</v>
      </c>
      <c r="D38" s="19">
        <v>6683835</v>
      </c>
      <c r="E38" s="20">
        <v>5944014</v>
      </c>
      <c r="F38" s="21">
        <v>24080000</v>
      </c>
      <c r="G38" s="19">
        <v>24080000</v>
      </c>
      <c r="H38" s="20">
        <v>11888028</v>
      </c>
      <c r="I38" s="22">
        <v>4044207</v>
      </c>
      <c r="J38" s="23">
        <v>5944014</v>
      </c>
      <c r="K38" s="19">
        <v>6294542</v>
      </c>
      <c r="L38" s="20">
        <v>6659604</v>
      </c>
    </row>
    <row r="39" spans="1:12" ht="13.5">
      <c r="A39" s="29" t="s">
        <v>50</v>
      </c>
      <c r="B39" s="37"/>
      <c r="C39" s="31">
        <f>SUM(C37:C38)</f>
        <v>28727449</v>
      </c>
      <c r="D39" s="38">
        <f aca="true" t="shared" si="4" ref="D39:L39">SUM(D37:D38)</f>
        <v>8727055</v>
      </c>
      <c r="E39" s="39">
        <f t="shared" si="4"/>
        <v>7504254</v>
      </c>
      <c r="F39" s="40">
        <f t="shared" si="4"/>
        <v>25365000</v>
      </c>
      <c r="G39" s="38">
        <f t="shared" si="4"/>
        <v>25618000</v>
      </c>
      <c r="H39" s="39">
        <f t="shared" si="4"/>
        <v>14964203</v>
      </c>
      <c r="I39" s="40">
        <f t="shared" si="4"/>
        <v>5329745</v>
      </c>
      <c r="J39" s="42">
        <f t="shared" si="4"/>
        <v>7504254</v>
      </c>
      <c r="K39" s="38">
        <f t="shared" si="4"/>
        <v>7946636</v>
      </c>
      <c r="L39" s="39">
        <f t="shared" si="4"/>
        <v>8407731</v>
      </c>
    </row>
    <row r="40" spans="1:12" ht="13.5">
      <c r="A40" s="29" t="s">
        <v>51</v>
      </c>
      <c r="B40" s="30"/>
      <c r="C40" s="31">
        <f>+C34+C39</f>
        <v>45139013</v>
      </c>
      <c r="D40" s="31">
        <f aca="true" t="shared" si="5" ref="D40:L40">+D34+D39</f>
        <v>26808283</v>
      </c>
      <c r="E40" s="32">
        <f t="shared" si="5"/>
        <v>25423049</v>
      </c>
      <c r="F40" s="33">
        <f t="shared" si="5"/>
        <v>57958000</v>
      </c>
      <c r="G40" s="31">
        <f t="shared" si="5"/>
        <v>44666695</v>
      </c>
      <c r="H40" s="32">
        <f t="shared" si="5"/>
        <v>53053148</v>
      </c>
      <c r="I40" s="34">
        <f t="shared" si="5"/>
        <v>23129531</v>
      </c>
      <c r="J40" s="35">
        <f t="shared" si="5"/>
        <v>13734977</v>
      </c>
      <c r="K40" s="31">
        <f t="shared" si="5"/>
        <v>14545342</v>
      </c>
      <c r="L40" s="32">
        <f t="shared" si="5"/>
        <v>15388968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77463793</v>
      </c>
      <c r="D42" s="46">
        <f aca="true" t="shared" si="6" ref="D42:L42">+D25-D40</f>
        <v>95420880</v>
      </c>
      <c r="E42" s="47">
        <f t="shared" si="6"/>
        <v>79351124</v>
      </c>
      <c r="F42" s="48">
        <f t="shared" si="6"/>
        <v>32635000</v>
      </c>
      <c r="G42" s="46">
        <f t="shared" si="6"/>
        <v>51531000</v>
      </c>
      <c r="H42" s="47">
        <f t="shared" si="6"/>
        <v>152071091</v>
      </c>
      <c r="I42" s="49">
        <f t="shared" si="6"/>
        <v>90802308</v>
      </c>
      <c r="J42" s="50">
        <f t="shared" si="6"/>
        <v>93117431</v>
      </c>
      <c r="K42" s="46">
        <f t="shared" si="6"/>
        <v>98611359</v>
      </c>
      <c r="L42" s="47">
        <f t="shared" si="6"/>
        <v>104330818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35493645</v>
      </c>
      <c r="D45" s="19">
        <v>53450732</v>
      </c>
      <c r="E45" s="20">
        <v>34635595</v>
      </c>
      <c r="F45" s="21">
        <v>-9335000</v>
      </c>
      <c r="G45" s="19">
        <v>9561000</v>
      </c>
      <c r="H45" s="20">
        <v>68130795</v>
      </c>
      <c r="I45" s="22">
        <v>35415688</v>
      </c>
      <c r="J45" s="23">
        <v>51147283</v>
      </c>
      <c r="K45" s="19">
        <v>54164972</v>
      </c>
      <c r="L45" s="20">
        <v>57306541</v>
      </c>
    </row>
    <row r="46" spans="1:12" ht="13.5">
      <c r="A46" s="24" t="s">
        <v>56</v>
      </c>
      <c r="B46" s="18" t="s">
        <v>44</v>
      </c>
      <c r="C46" s="19">
        <v>41970148</v>
      </c>
      <c r="D46" s="19">
        <v>41970148</v>
      </c>
      <c r="E46" s="20">
        <v>44715529</v>
      </c>
      <c r="F46" s="21">
        <v>41970000</v>
      </c>
      <c r="G46" s="19">
        <v>41970000</v>
      </c>
      <c r="H46" s="20">
        <v>83940296</v>
      </c>
      <c r="I46" s="22">
        <v>55386620</v>
      </c>
      <c r="J46" s="23">
        <v>41970148</v>
      </c>
      <c r="K46" s="19">
        <v>44446387</v>
      </c>
      <c r="L46" s="20">
        <v>47024277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77463793</v>
      </c>
      <c r="D48" s="53">
        <f aca="true" t="shared" si="7" ref="D48:L48">SUM(D45:D47)</f>
        <v>95420880</v>
      </c>
      <c r="E48" s="54">
        <f t="shared" si="7"/>
        <v>79351124</v>
      </c>
      <c r="F48" s="55">
        <f t="shared" si="7"/>
        <v>32635000</v>
      </c>
      <c r="G48" s="53">
        <f t="shared" si="7"/>
        <v>51531000</v>
      </c>
      <c r="H48" s="54">
        <f t="shared" si="7"/>
        <v>152071091</v>
      </c>
      <c r="I48" s="56">
        <f t="shared" si="7"/>
        <v>90802308</v>
      </c>
      <c r="J48" s="57">
        <f t="shared" si="7"/>
        <v>93117431</v>
      </c>
      <c r="K48" s="53">
        <f t="shared" si="7"/>
        <v>98611359</v>
      </c>
      <c r="L48" s="54">
        <f t="shared" si="7"/>
        <v>104330818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270368</v>
      </c>
      <c r="D6" s="19">
        <v>502304</v>
      </c>
      <c r="E6" s="20">
        <v>359378</v>
      </c>
      <c r="F6" s="21">
        <v>-188935</v>
      </c>
      <c r="G6" s="19">
        <v>-2055200</v>
      </c>
      <c r="H6" s="20">
        <v>39322</v>
      </c>
      <c r="I6" s="22">
        <v>537812</v>
      </c>
      <c r="J6" s="23">
        <v>2341359</v>
      </c>
      <c r="K6" s="19">
        <v>2295765</v>
      </c>
      <c r="L6" s="20">
        <v>3434092</v>
      </c>
    </row>
    <row r="7" spans="1:12" ht="13.5">
      <c r="A7" s="24" t="s">
        <v>19</v>
      </c>
      <c r="B7" s="18" t="s">
        <v>20</v>
      </c>
      <c r="C7" s="19">
        <v>6306674</v>
      </c>
      <c r="D7" s="19">
        <v>3139377</v>
      </c>
      <c r="E7" s="20">
        <v>1935866</v>
      </c>
      <c r="F7" s="21"/>
      <c r="G7" s="19"/>
      <c r="H7" s="20">
        <v>-81481</v>
      </c>
      <c r="I7" s="22">
        <v>74355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931196</v>
      </c>
      <c r="D8" s="19">
        <v>1494460</v>
      </c>
      <c r="E8" s="20">
        <v>3093891</v>
      </c>
      <c r="F8" s="21">
        <v>13990304</v>
      </c>
      <c r="G8" s="19">
        <v>13990304</v>
      </c>
      <c r="H8" s="20">
        <v>728018</v>
      </c>
      <c r="I8" s="22">
        <v>2894157</v>
      </c>
      <c r="J8" s="23">
        <v>35667817</v>
      </c>
      <c r="K8" s="19">
        <v>40906167</v>
      </c>
      <c r="L8" s="20">
        <v>47197085</v>
      </c>
    </row>
    <row r="9" spans="1:12" ht="13.5">
      <c r="A9" s="24" t="s">
        <v>22</v>
      </c>
      <c r="B9" s="18"/>
      <c r="C9" s="19">
        <v>2277582</v>
      </c>
      <c r="D9" s="19">
        <v>45055</v>
      </c>
      <c r="E9" s="20">
        <v>395952</v>
      </c>
      <c r="F9" s="21"/>
      <c r="G9" s="19"/>
      <c r="H9" s="20">
        <v>328839</v>
      </c>
      <c r="I9" s="22">
        <v>900776</v>
      </c>
      <c r="J9" s="23"/>
      <c r="K9" s="19"/>
      <c r="L9" s="20"/>
    </row>
    <row r="10" spans="1:12" ht="13.5">
      <c r="A10" s="24" t="s">
        <v>23</v>
      </c>
      <c r="B10" s="18"/>
      <c r="C10" s="19">
        <v>22600</v>
      </c>
      <c r="D10" s="19"/>
      <c r="E10" s="20">
        <v>5009</v>
      </c>
      <c r="F10" s="25"/>
      <c r="G10" s="26"/>
      <c r="H10" s="27"/>
      <c r="I10" s="22">
        <v>1146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115666</v>
      </c>
      <c r="D11" s="19">
        <v>124069</v>
      </c>
      <c r="E11" s="20">
        <v>210436</v>
      </c>
      <c r="F11" s="21">
        <v>174651</v>
      </c>
      <c r="G11" s="19">
        <v>174700</v>
      </c>
      <c r="H11" s="20"/>
      <c r="I11" s="22">
        <v>322589</v>
      </c>
      <c r="J11" s="23">
        <v>185829</v>
      </c>
      <c r="K11" s="19">
        <v>196421</v>
      </c>
      <c r="L11" s="20">
        <v>196234</v>
      </c>
    </row>
    <row r="12" spans="1:12" ht="13.5">
      <c r="A12" s="29" t="s">
        <v>26</v>
      </c>
      <c r="B12" s="30"/>
      <c r="C12" s="31">
        <f>SUM(C6:C11)</f>
        <v>9924086</v>
      </c>
      <c r="D12" s="31">
        <f aca="true" t="shared" si="0" ref="D12:L12">SUM(D6:D11)</f>
        <v>5305265</v>
      </c>
      <c r="E12" s="32">
        <f t="shared" si="0"/>
        <v>6000532</v>
      </c>
      <c r="F12" s="33">
        <f t="shared" si="0"/>
        <v>13976020</v>
      </c>
      <c r="G12" s="31">
        <f t="shared" si="0"/>
        <v>12109804</v>
      </c>
      <c r="H12" s="32">
        <f t="shared" si="0"/>
        <v>1014698</v>
      </c>
      <c r="I12" s="34">
        <f t="shared" si="0"/>
        <v>4730835</v>
      </c>
      <c r="J12" s="35">
        <f t="shared" si="0"/>
        <v>38195005</v>
      </c>
      <c r="K12" s="31">
        <f t="shared" si="0"/>
        <v>43398353</v>
      </c>
      <c r="L12" s="32">
        <f t="shared" si="0"/>
        <v>50827411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194519</v>
      </c>
      <c r="D15" s="19"/>
      <c r="E15" s="20"/>
      <c r="F15" s="21">
        <v>172892</v>
      </c>
      <c r="G15" s="19">
        <v>172892</v>
      </c>
      <c r="H15" s="20"/>
      <c r="I15" s="22"/>
      <c r="J15" s="23">
        <v>162078</v>
      </c>
      <c r="K15" s="19">
        <v>151265</v>
      </c>
      <c r="L15" s="20">
        <v>140452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46477708</v>
      </c>
      <c r="D17" s="19">
        <v>46188026</v>
      </c>
      <c r="E17" s="20">
        <v>37732422</v>
      </c>
      <c r="F17" s="21">
        <v>46470801</v>
      </c>
      <c r="G17" s="19">
        <v>46470801</v>
      </c>
      <c r="H17" s="20"/>
      <c r="I17" s="22">
        <v>37645967</v>
      </c>
      <c r="J17" s="23">
        <v>46177026</v>
      </c>
      <c r="K17" s="19">
        <v>46173253</v>
      </c>
      <c r="L17" s="20">
        <v>46169480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122033111</v>
      </c>
      <c r="D19" s="19">
        <v>126189880</v>
      </c>
      <c r="E19" s="20">
        <v>108525683</v>
      </c>
      <c r="F19" s="21">
        <v>156287017</v>
      </c>
      <c r="G19" s="19">
        <v>156287017</v>
      </c>
      <c r="H19" s="20">
        <v>-123178</v>
      </c>
      <c r="I19" s="22">
        <v>109672270</v>
      </c>
      <c r="J19" s="23">
        <v>153547066</v>
      </c>
      <c r="K19" s="19">
        <v>189131789</v>
      </c>
      <c r="L19" s="20">
        <v>237498511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375525</v>
      </c>
      <c r="D22" s="19">
        <v>289428</v>
      </c>
      <c r="E22" s="20">
        <v>241813</v>
      </c>
      <c r="F22" s="21">
        <v>266850</v>
      </c>
      <c r="G22" s="19">
        <v>266850</v>
      </c>
      <c r="H22" s="20"/>
      <c r="I22" s="22">
        <v>256520</v>
      </c>
      <c r="J22" s="23">
        <v>347968</v>
      </c>
      <c r="K22" s="19">
        <v>242491</v>
      </c>
      <c r="L22" s="20">
        <v>137016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169080863</v>
      </c>
      <c r="D24" s="38">
        <f aca="true" t="shared" si="1" ref="D24:L24">SUM(D15:D23)</f>
        <v>172667334</v>
      </c>
      <c r="E24" s="39">
        <f t="shared" si="1"/>
        <v>146499918</v>
      </c>
      <c r="F24" s="40">
        <f t="shared" si="1"/>
        <v>203197560</v>
      </c>
      <c r="G24" s="38">
        <f t="shared" si="1"/>
        <v>203197560</v>
      </c>
      <c r="H24" s="39">
        <f t="shared" si="1"/>
        <v>-123178</v>
      </c>
      <c r="I24" s="41">
        <f t="shared" si="1"/>
        <v>147574757</v>
      </c>
      <c r="J24" s="42">
        <f t="shared" si="1"/>
        <v>200234138</v>
      </c>
      <c r="K24" s="38">
        <f t="shared" si="1"/>
        <v>235698798</v>
      </c>
      <c r="L24" s="39">
        <f t="shared" si="1"/>
        <v>283945459</v>
      </c>
    </row>
    <row r="25" spans="1:12" ht="13.5">
      <c r="A25" s="29" t="s">
        <v>39</v>
      </c>
      <c r="B25" s="30"/>
      <c r="C25" s="31">
        <f>+C12+C24</f>
        <v>179004949</v>
      </c>
      <c r="D25" s="31">
        <f aca="true" t="shared" si="2" ref="D25:L25">+D12+D24</f>
        <v>177972599</v>
      </c>
      <c r="E25" s="32">
        <f t="shared" si="2"/>
        <v>152500450</v>
      </c>
      <c r="F25" s="33">
        <f t="shared" si="2"/>
        <v>217173580</v>
      </c>
      <c r="G25" s="31">
        <f t="shared" si="2"/>
        <v>215307364</v>
      </c>
      <c r="H25" s="32">
        <f t="shared" si="2"/>
        <v>891520</v>
      </c>
      <c r="I25" s="34">
        <f t="shared" si="2"/>
        <v>152305592</v>
      </c>
      <c r="J25" s="35">
        <f t="shared" si="2"/>
        <v>238429143</v>
      </c>
      <c r="K25" s="31">
        <f t="shared" si="2"/>
        <v>279097151</v>
      </c>
      <c r="L25" s="32">
        <f t="shared" si="2"/>
        <v>334772870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1141408</v>
      </c>
      <c r="D30" s="19">
        <v>704330</v>
      </c>
      <c r="E30" s="20">
        <v>1038479</v>
      </c>
      <c r="F30" s="21"/>
      <c r="G30" s="19"/>
      <c r="H30" s="20"/>
      <c r="I30" s="22">
        <v>1447499</v>
      </c>
      <c r="J30" s="23">
        <v>1399435</v>
      </c>
      <c r="K30" s="19"/>
      <c r="L30" s="20"/>
    </row>
    <row r="31" spans="1:12" ht="13.5">
      <c r="A31" s="24" t="s">
        <v>45</v>
      </c>
      <c r="B31" s="18"/>
      <c r="C31" s="19">
        <v>819977</v>
      </c>
      <c r="D31" s="19">
        <v>862497</v>
      </c>
      <c r="E31" s="20">
        <v>898029</v>
      </c>
      <c r="F31" s="21">
        <v>963687</v>
      </c>
      <c r="G31" s="19">
        <v>963605</v>
      </c>
      <c r="H31" s="20">
        <v>928</v>
      </c>
      <c r="I31" s="22">
        <v>914935</v>
      </c>
      <c r="J31" s="23">
        <v>1025363</v>
      </c>
      <c r="K31" s="19">
        <v>1083808</v>
      </c>
      <c r="L31" s="20">
        <v>1144502</v>
      </c>
    </row>
    <row r="32" spans="1:12" ht="13.5">
      <c r="A32" s="24" t="s">
        <v>46</v>
      </c>
      <c r="B32" s="18" t="s">
        <v>44</v>
      </c>
      <c r="C32" s="19">
        <v>8814562</v>
      </c>
      <c r="D32" s="19">
        <v>5213863</v>
      </c>
      <c r="E32" s="20">
        <v>8359763</v>
      </c>
      <c r="F32" s="21">
        <v>10721316</v>
      </c>
      <c r="G32" s="19">
        <v>10721300</v>
      </c>
      <c r="H32" s="20">
        <v>-572859</v>
      </c>
      <c r="I32" s="22">
        <v>13503784</v>
      </c>
      <c r="J32" s="23">
        <v>10967790</v>
      </c>
      <c r="K32" s="19">
        <v>10461943</v>
      </c>
      <c r="L32" s="20">
        <v>10804390</v>
      </c>
    </row>
    <row r="33" spans="1:12" ht="13.5">
      <c r="A33" s="24" t="s">
        <v>47</v>
      </c>
      <c r="B33" s="18"/>
      <c r="C33" s="19">
        <v>2132867</v>
      </c>
      <c r="D33" s="19">
        <v>2054180</v>
      </c>
      <c r="E33" s="20">
        <v>2294028</v>
      </c>
      <c r="F33" s="21">
        <v>1881969</v>
      </c>
      <c r="G33" s="19">
        <v>1881905</v>
      </c>
      <c r="H33" s="20">
        <v>48038</v>
      </c>
      <c r="I33" s="22">
        <v>2314263</v>
      </c>
      <c r="J33" s="23">
        <v>2109050</v>
      </c>
      <c r="K33" s="19">
        <v>2095306</v>
      </c>
      <c r="L33" s="20">
        <v>2093342</v>
      </c>
    </row>
    <row r="34" spans="1:12" ht="13.5">
      <c r="A34" s="29" t="s">
        <v>48</v>
      </c>
      <c r="B34" s="30"/>
      <c r="C34" s="31">
        <f>SUM(C29:C33)</f>
        <v>12908814</v>
      </c>
      <c r="D34" s="31">
        <f aca="true" t="shared" si="3" ref="D34:L34">SUM(D29:D33)</f>
        <v>8834870</v>
      </c>
      <c r="E34" s="32">
        <f t="shared" si="3"/>
        <v>12590299</v>
      </c>
      <c r="F34" s="33">
        <f t="shared" si="3"/>
        <v>13566972</v>
      </c>
      <c r="G34" s="31">
        <f t="shared" si="3"/>
        <v>13566810</v>
      </c>
      <c r="H34" s="32">
        <f t="shared" si="3"/>
        <v>-523893</v>
      </c>
      <c r="I34" s="34">
        <f t="shared" si="3"/>
        <v>18180481</v>
      </c>
      <c r="J34" s="35">
        <f t="shared" si="3"/>
        <v>15501638</v>
      </c>
      <c r="K34" s="31">
        <f t="shared" si="3"/>
        <v>13641057</v>
      </c>
      <c r="L34" s="32">
        <f t="shared" si="3"/>
        <v>14042234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963834</v>
      </c>
      <c r="D37" s="19">
        <v>296231</v>
      </c>
      <c r="E37" s="20">
        <v>2641807</v>
      </c>
      <c r="F37" s="21">
        <v>2669414</v>
      </c>
      <c r="G37" s="19">
        <v>-1152460</v>
      </c>
      <c r="H37" s="20">
        <v>145990</v>
      </c>
      <c r="I37" s="22">
        <v>2102237</v>
      </c>
      <c r="J37" s="23"/>
      <c r="K37" s="19"/>
      <c r="L37" s="20"/>
    </row>
    <row r="38" spans="1:12" ht="13.5">
      <c r="A38" s="24" t="s">
        <v>47</v>
      </c>
      <c r="B38" s="18"/>
      <c r="C38" s="19">
        <v>14033327</v>
      </c>
      <c r="D38" s="19">
        <v>14040215</v>
      </c>
      <c r="E38" s="20">
        <v>17698309</v>
      </c>
      <c r="F38" s="21">
        <v>13781465</v>
      </c>
      <c r="G38" s="19">
        <v>13781410</v>
      </c>
      <c r="H38" s="20"/>
      <c r="I38" s="22">
        <v>19546474</v>
      </c>
      <c r="J38" s="23">
        <v>14454490</v>
      </c>
      <c r="K38" s="19">
        <v>15168966</v>
      </c>
      <c r="L38" s="20">
        <v>15883665</v>
      </c>
    </row>
    <row r="39" spans="1:12" ht="13.5">
      <c r="A39" s="29" t="s">
        <v>50</v>
      </c>
      <c r="B39" s="37"/>
      <c r="C39" s="31">
        <f>SUM(C37:C38)</f>
        <v>14997161</v>
      </c>
      <c r="D39" s="38">
        <f aca="true" t="shared" si="4" ref="D39:L39">SUM(D37:D38)</f>
        <v>14336446</v>
      </c>
      <c r="E39" s="39">
        <f t="shared" si="4"/>
        <v>20340116</v>
      </c>
      <c r="F39" s="40">
        <f t="shared" si="4"/>
        <v>16450879</v>
      </c>
      <c r="G39" s="38">
        <f t="shared" si="4"/>
        <v>12628950</v>
      </c>
      <c r="H39" s="39">
        <f t="shared" si="4"/>
        <v>145990</v>
      </c>
      <c r="I39" s="40">
        <f t="shared" si="4"/>
        <v>21648711</v>
      </c>
      <c r="J39" s="42">
        <f t="shared" si="4"/>
        <v>14454490</v>
      </c>
      <c r="K39" s="38">
        <f t="shared" si="4"/>
        <v>15168966</v>
      </c>
      <c r="L39" s="39">
        <f t="shared" si="4"/>
        <v>15883665</v>
      </c>
    </row>
    <row r="40" spans="1:12" ht="13.5">
      <c r="A40" s="29" t="s">
        <v>51</v>
      </c>
      <c r="B40" s="30"/>
      <c r="C40" s="31">
        <f>+C34+C39</f>
        <v>27905975</v>
      </c>
      <c r="D40" s="31">
        <f aca="true" t="shared" si="5" ref="D40:L40">+D34+D39</f>
        <v>23171316</v>
      </c>
      <c r="E40" s="32">
        <f t="shared" si="5"/>
        <v>32930415</v>
      </c>
      <c r="F40" s="33">
        <f t="shared" si="5"/>
        <v>30017851</v>
      </c>
      <c r="G40" s="31">
        <f t="shared" si="5"/>
        <v>26195760</v>
      </c>
      <c r="H40" s="32">
        <f t="shared" si="5"/>
        <v>-377903</v>
      </c>
      <c r="I40" s="34">
        <f t="shared" si="5"/>
        <v>39829192</v>
      </c>
      <c r="J40" s="35">
        <f t="shared" si="5"/>
        <v>29956128</v>
      </c>
      <c r="K40" s="31">
        <f t="shared" si="5"/>
        <v>28810023</v>
      </c>
      <c r="L40" s="32">
        <f t="shared" si="5"/>
        <v>29925899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151098974</v>
      </c>
      <c r="D42" s="46">
        <f aca="true" t="shared" si="6" ref="D42:L42">+D25-D40</f>
        <v>154801283</v>
      </c>
      <c r="E42" s="47">
        <f t="shared" si="6"/>
        <v>119570035</v>
      </c>
      <c r="F42" s="48">
        <f t="shared" si="6"/>
        <v>187155729</v>
      </c>
      <c r="G42" s="46">
        <f t="shared" si="6"/>
        <v>189111604</v>
      </c>
      <c r="H42" s="47">
        <f t="shared" si="6"/>
        <v>1269423</v>
      </c>
      <c r="I42" s="49">
        <f t="shared" si="6"/>
        <v>112476400</v>
      </c>
      <c r="J42" s="50">
        <f t="shared" si="6"/>
        <v>208473015</v>
      </c>
      <c r="K42" s="46">
        <f t="shared" si="6"/>
        <v>250287128</v>
      </c>
      <c r="L42" s="47">
        <f t="shared" si="6"/>
        <v>304846971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149462034</v>
      </c>
      <c r="D45" s="19">
        <v>152675779</v>
      </c>
      <c r="E45" s="20">
        <v>118709432</v>
      </c>
      <c r="F45" s="21">
        <v>186142394</v>
      </c>
      <c r="G45" s="19">
        <v>188098269</v>
      </c>
      <c r="H45" s="20">
        <v>1269424</v>
      </c>
      <c r="I45" s="22">
        <v>112020601</v>
      </c>
      <c r="J45" s="23">
        <v>208473015</v>
      </c>
      <c r="K45" s="19">
        <v>250287128</v>
      </c>
      <c r="L45" s="20">
        <v>304846971</v>
      </c>
    </row>
    <row r="46" spans="1:12" ht="13.5">
      <c r="A46" s="24" t="s">
        <v>56</v>
      </c>
      <c r="B46" s="18" t="s">
        <v>44</v>
      </c>
      <c r="C46" s="19">
        <v>1636940</v>
      </c>
      <c r="D46" s="19">
        <v>2125504</v>
      </c>
      <c r="E46" s="20">
        <v>860603</v>
      </c>
      <c r="F46" s="21">
        <v>1013335</v>
      </c>
      <c r="G46" s="19">
        <v>1013335</v>
      </c>
      <c r="H46" s="20"/>
      <c r="I46" s="22">
        <v>455798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151098974</v>
      </c>
      <c r="D48" s="53">
        <f aca="true" t="shared" si="7" ref="D48:L48">SUM(D45:D47)</f>
        <v>154801283</v>
      </c>
      <c r="E48" s="54">
        <f t="shared" si="7"/>
        <v>119570035</v>
      </c>
      <c r="F48" s="55">
        <f t="shared" si="7"/>
        <v>187155729</v>
      </c>
      <c r="G48" s="53">
        <f t="shared" si="7"/>
        <v>189111604</v>
      </c>
      <c r="H48" s="54">
        <f t="shared" si="7"/>
        <v>1269424</v>
      </c>
      <c r="I48" s="56">
        <f t="shared" si="7"/>
        <v>112476399</v>
      </c>
      <c r="J48" s="57">
        <f t="shared" si="7"/>
        <v>208473015</v>
      </c>
      <c r="K48" s="53">
        <f t="shared" si="7"/>
        <v>250287128</v>
      </c>
      <c r="L48" s="54">
        <f t="shared" si="7"/>
        <v>304846971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3690806</v>
      </c>
      <c r="D6" s="19">
        <v>5955935</v>
      </c>
      <c r="E6" s="20">
        <v>18992442</v>
      </c>
      <c r="F6" s="21">
        <v>3228778</v>
      </c>
      <c r="G6" s="19">
        <v>3228778</v>
      </c>
      <c r="H6" s="20">
        <v>-5005215</v>
      </c>
      <c r="I6" s="22">
        <v>11294862</v>
      </c>
      <c r="J6" s="23">
        <v>4000000</v>
      </c>
      <c r="K6" s="19">
        <v>2501417</v>
      </c>
      <c r="L6" s="20">
        <v>3990666</v>
      </c>
    </row>
    <row r="7" spans="1:12" ht="13.5">
      <c r="A7" s="24" t="s">
        <v>19</v>
      </c>
      <c r="B7" s="18" t="s">
        <v>20</v>
      </c>
      <c r="C7" s="19">
        <v>15533097</v>
      </c>
      <c r="D7" s="19">
        <v>24064524</v>
      </c>
      <c r="E7" s="20"/>
      <c r="F7" s="21">
        <v>21655</v>
      </c>
      <c r="G7" s="19">
        <v>21655</v>
      </c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14627692</v>
      </c>
      <c r="D8" s="19">
        <v>10838438</v>
      </c>
      <c r="E8" s="20">
        <v>8166142</v>
      </c>
      <c r="F8" s="21">
        <v>17566791</v>
      </c>
      <c r="G8" s="19">
        <v>17566791</v>
      </c>
      <c r="H8" s="20">
        <v>-723593</v>
      </c>
      <c r="I8" s="22">
        <v>7386368</v>
      </c>
      <c r="J8" s="23">
        <v>16963979</v>
      </c>
      <c r="K8" s="19">
        <v>16926504</v>
      </c>
      <c r="L8" s="20">
        <v>16897365</v>
      </c>
    </row>
    <row r="9" spans="1:12" ht="13.5">
      <c r="A9" s="24" t="s">
        <v>22</v>
      </c>
      <c r="B9" s="18"/>
      <c r="C9" s="19">
        <v>11988385</v>
      </c>
      <c r="D9" s="19">
        <v>13998835</v>
      </c>
      <c r="E9" s="20">
        <v>17690327</v>
      </c>
      <c r="F9" s="21">
        <v>8785135</v>
      </c>
      <c r="G9" s="19">
        <v>8785135</v>
      </c>
      <c r="H9" s="20">
        <v>-93509</v>
      </c>
      <c r="I9" s="22">
        <v>16000655</v>
      </c>
      <c r="J9" s="23">
        <v>1714385</v>
      </c>
      <c r="K9" s="19">
        <v>1825642</v>
      </c>
      <c r="L9" s="20">
        <v>1943240</v>
      </c>
    </row>
    <row r="10" spans="1:12" ht="13.5">
      <c r="A10" s="24" t="s">
        <v>23</v>
      </c>
      <c r="B10" s="18"/>
      <c r="C10" s="19">
        <v>66359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948959</v>
      </c>
      <c r="D11" s="19">
        <v>960525</v>
      </c>
      <c r="E11" s="20">
        <v>44959992</v>
      </c>
      <c r="F11" s="21">
        <v>1267929</v>
      </c>
      <c r="G11" s="19">
        <v>1267929</v>
      </c>
      <c r="H11" s="20">
        <v>-589663</v>
      </c>
      <c r="I11" s="22">
        <v>45008696</v>
      </c>
      <c r="J11" s="23">
        <v>1038600</v>
      </c>
      <c r="K11" s="19">
        <v>1097800</v>
      </c>
      <c r="L11" s="20">
        <v>1159276</v>
      </c>
    </row>
    <row r="12" spans="1:12" ht="13.5">
      <c r="A12" s="29" t="s">
        <v>26</v>
      </c>
      <c r="B12" s="30"/>
      <c r="C12" s="31">
        <f>SUM(C6:C11)</f>
        <v>46855298</v>
      </c>
      <c r="D12" s="31">
        <f aca="true" t="shared" si="0" ref="D12:L12">SUM(D6:D11)</f>
        <v>55818257</v>
      </c>
      <c r="E12" s="32">
        <f t="shared" si="0"/>
        <v>89808903</v>
      </c>
      <c r="F12" s="33">
        <f t="shared" si="0"/>
        <v>30870288</v>
      </c>
      <c r="G12" s="31">
        <f t="shared" si="0"/>
        <v>30870288</v>
      </c>
      <c r="H12" s="32">
        <f t="shared" si="0"/>
        <v>-6411980</v>
      </c>
      <c r="I12" s="34">
        <f t="shared" si="0"/>
        <v>79690581</v>
      </c>
      <c r="J12" s="35">
        <f t="shared" si="0"/>
        <v>23716964</v>
      </c>
      <c r="K12" s="31">
        <f t="shared" si="0"/>
        <v>22351363</v>
      </c>
      <c r="L12" s="32">
        <f t="shared" si="0"/>
        <v>23990547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471820</v>
      </c>
      <c r="D15" s="19"/>
      <c r="E15" s="20"/>
      <c r="F15" s="21">
        <v>652573</v>
      </c>
      <c r="G15" s="19">
        <v>652573</v>
      </c>
      <c r="H15" s="20">
        <v>-709346</v>
      </c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254248</v>
      </c>
      <c r="D17" s="19">
        <v>24941275</v>
      </c>
      <c r="E17" s="20">
        <v>123444704</v>
      </c>
      <c r="F17" s="21">
        <v>243152</v>
      </c>
      <c r="G17" s="19">
        <v>243152</v>
      </c>
      <c r="H17" s="20"/>
      <c r="I17" s="22">
        <v>123444704</v>
      </c>
      <c r="J17" s="23">
        <v>21774422</v>
      </c>
      <c r="K17" s="19">
        <v>20718805</v>
      </c>
      <c r="L17" s="20">
        <v>19663188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606006720</v>
      </c>
      <c r="D19" s="19">
        <v>603069384</v>
      </c>
      <c r="E19" s="20">
        <v>689619521</v>
      </c>
      <c r="F19" s="21">
        <v>602242551</v>
      </c>
      <c r="G19" s="19">
        <v>602242551</v>
      </c>
      <c r="H19" s="20">
        <v>3443834</v>
      </c>
      <c r="I19" s="22">
        <v>656226047</v>
      </c>
      <c r="J19" s="23">
        <v>545809444</v>
      </c>
      <c r="K19" s="19">
        <v>519246961</v>
      </c>
      <c r="L19" s="20">
        <v>523637393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197168</v>
      </c>
      <c r="D22" s="19">
        <v>141554</v>
      </c>
      <c r="E22" s="20">
        <v>121041</v>
      </c>
      <c r="F22" s="21">
        <v>114554</v>
      </c>
      <c r="G22" s="19">
        <v>114554</v>
      </c>
      <c r="H22" s="20"/>
      <c r="I22" s="22">
        <v>92518</v>
      </c>
      <c r="J22" s="23">
        <v>90887</v>
      </c>
      <c r="K22" s="19">
        <v>90887</v>
      </c>
      <c r="L22" s="20">
        <v>90887</v>
      </c>
    </row>
    <row r="23" spans="1:12" ht="13.5">
      <c r="A23" s="24" t="s">
        <v>37</v>
      </c>
      <c r="B23" s="18"/>
      <c r="C23" s="19"/>
      <c r="D23" s="19">
        <v>49158</v>
      </c>
      <c r="E23" s="20">
        <v>1128767</v>
      </c>
      <c r="F23" s="25"/>
      <c r="G23" s="26"/>
      <c r="H23" s="27"/>
      <c r="I23" s="21">
        <v>1112442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606929956</v>
      </c>
      <c r="D24" s="38">
        <f aca="true" t="shared" si="1" ref="D24:L24">SUM(D15:D23)</f>
        <v>628201371</v>
      </c>
      <c r="E24" s="39">
        <f t="shared" si="1"/>
        <v>814314033</v>
      </c>
      <c r="F24" s="40">
        <f t="shared" si="1"/>
        <v>603252830</v>
      </c>
      <c r="G24" s="38">
        <f t="shared" si="1"/>
        <v>603252830</v>
      </c>
      <c r="H24" s="39">
        <f t="shared" si="1"/>
        <v>2734488</v>
      </c>
      <c r="I24" s="41">
        <f t="shared" si="1"/>
        <v>780875711</v>
      </c>
      <c r="J24" s="42">
        <f t="shared" si="1"/>
        <v>567674753</v>
      </c>
      <c r="K24" s="38">
        <f t="shared" si="1"/>
        <v>540056653</v>
      </c>
      <c r="L24" s="39">
        <f t="shared" si="1"/>
        <v>543391468</v>
      </c>
    </row>
    <row r="25" spans="1:12" ht="13.5">
      <c r="A25" s="29" t="s">
        <v>39</v>
      </c>
      <c r="B25" s="30"/>
      <c r="C25" s="31">
        <f>+C12+C24</f>
        <v>653785254</v>
      </c>
      <c r="D25" s="31">
        <f aca="true" t="shared" si="2" ref="D25:L25">+D12+D24</f>
        <v>684019628</v>
      </c>
      <c r="E25" s="32">
        <f t="shared" si="2"/>
        <v>904122936</v>
      </c>
      <c r="F25" s="33">
        <f t="shared" si="2"/>
        <v>634123118</v>
      </c>
      <c r="G25" s="31">
        <f t="shared" si="2"/>
        <v>634123118</v>
      </c>
      <c r="H25" s="32">
        <f t="shared" si="2"/>
        <v>-3677492</v>
      </c>
      <c r="I25" s="34">
        <f t="shared" si="2"/>
        <v>860566292</v>
      </c>
      <c r="J25" s="35">
        <f t="shared" si="2"/>
        <v>591391717</v>
      </c>
      <c r="K25" s="31">
        <f t="shared" si="2"/>
        <v>562408016</v>
      </c>
      <c r="L25" s="32">
        <f t="shared" si="2"/>
        <v>567382015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2203600</v>
      </c>
      <c r="D30" s="19">
        <v>1037013</v>
      </c>
      <c r="E30" s="20"/>
      <c r="F30" s="21">
        <v>404815</v>
      </c>
      <c r="G30" s="19">
        <v>404815</v>
      </c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1583192</v>
      </c>
      <c r="D31" s="19">
        <v>2394647</v>
      </c>
      <c r="E31" s="20">
        <v>2801390</v>
      </c>
      <c r="F31" s="21">
        <v>2769743</v>
      </c>
      <c r="G31" s="19">
        <v>2769743</v>
      </c>
      <c r="H31" s="20">
        <v>12291</v>
      </c>
      <c r="I31" s="22">
        <v>2988620</v>
      </c>
      <c r="J31" s="23">
        <v>3088532</v>
      </c>
      <c r="K31" s="19">
        <v>3242959</v>
      </c>
      <c r="L31" s="20">
        <v>3405107</v>
      </c>
    </row>
    <row r="32" spans="1:12" ht="13.5">
      <c r="A32" s="24" t="s">
        <v>46</v>
      </c>
      <c r="B32" s="18" t="s">
        <v>44</v>
      </c>
      <c r="C32" s="19">
        <v>150336939</v>
      </c>
      <c r="D32" s="19">
        <v>189169923</v>
      </c>
      <c r="E32" s="20">
        <v>184103090</v>
      </c>
      <c r="F32" s="21">
        <v>154347549</v>
      </c>
      <c r="G32" s="19">
        <v>154347549</v>
      </c>
      <c r="H32" s="20">
        <v>6227089</v>
      </c>
      <c r="I32" s="22">
        <v>209871445</v>
      </c>
      <c r="J32" s="23">
        <v>112186163</v>
      </c>
      <c r="K32" s="19">
        <v>132358583</v>
      </c>
      <c r="L32" s="20">
        <v>155306063</v>
      </c>
    </row>
    <row r="33" spans="1:12" ht="13.5">
      <c r="A33" s="24" t="s">
        <v>47</v>
      </c>
      <c r="B33" s="18"/>
      <c r="C33" s="19">
        <v>3731019</v>
      </c>
      <c r="D33" s="19">
        <v>2217453</v>
      </c>
      <c r="E33" s="20">
        <v>2601248</v>
      </c>
      <c r="F33" s="21">
        <v>1203952</v>
      </c>
      <c r="G33" s="19">
        <v>1203952</v>
      </c>
      <c r="H33" s="20"/>
      <c r="I33" s="22">
        <v>9169630</v>
      </c>
      <c r="J33" s="23">
        <v>7105887</v>
      </c>
      <c r="K33" s="19">
        <v>7510922</v>
      </c>
      <c r="L33" s="20">
        <v>7931534</v>
      </c>
    </row>
    <row r="34" spans="1:12" ht="13.5">
      <c r="A34" s="29" t="s">
        <v>48</v>
      </c>
      <c r="B34" s="30"/>
      <c r="C34" s="31">
        <f>SUM(C29:C33)</f>
        <v>157854750</v>
      </c>
      <c r="D34" s="31">
        <f aca="true" t="shared" si="3" ref="D34:L34">SUM(D29:D33)</f>
        <v>194819036</v>
      </c>
      <c r="E34" s="32">
        <f t="shared" si="3"/>
        <v>189505728</v>
      </c>
      <c r="F34" s="33">
        <f t="shared" si="3"/>
        <v>158726059</v>
      </c>
      <c r="G34" s="31">
        <f t="shared" si="3"/>
        <v>158726059</v>
      </c>
      <c r="H34" s="32">
        <f t="shared" si="3"/>
        <v>6239380</v>
      </c>
      <c r="I34" s="34">
        <f t="shared" si="3"/>
        <v>222029695</v>
      </c>
      <c r="J34" s="35">
        <f t="shared" si="3"/>
        <v>122380582</v>
      </c>
      <c r="K34" s="31">
        <f t="shared" si="3"/>
        <v>143112464</v>
      </c>
      <c r="L34" s="32">
        <f t="shared" si="3"/>
        <v>166642704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1550802</v>
      </c>
      <c r="D37" s="19">
        <v>516044</v>
      </c>
      <c r="E37" s="20"/>
      <c r="F37" s="21"/>
      <c r="G37" s="19"/>
      <c r="H37" s="20"/>
      <c r="I37" s="22"/>
      <c r="J37" s="23">
        <v>244426</v>
      </c>
      <c r="K37" s="19">
        <v>20238</v>
      </c>
      <c r="L37" s="20"/>
    </row>
    <row r="38" spans="1:12" ht="13.5">
      <c r="A38" s="24" t="s">
        <v>47</v>
      </c>
      <c r="B38" s="18"/>
      <c r="C38" s="19">
        <v>35416545</v>
      </c>
      <c r="D38" s="19">
        <v>40389740</v>
      </c>
      <c r="E38" s="20">
        <v>43357386</v>
      </c>
      <c r="F38" s="21">
        <v>39696292</v>
      </c>
      <c r="G38" s="19">
        <v>39696292</v>
      </c>
      <c r="H38" s="20"/>
      <c r="I38" s="22">
        <v>38478421</v>
      </c>
      <c r="J38" s="23">
        <v>111341522</v>
      </c>
      <c r="K38" s="19">
        <v>103857514</v>
      </c>
      <c r="L38" s="20">
        <v>96532755</v>
      </c>
    </row>
    <row r="39" spans="1:12" ht="13.5">
      <c r="A39" s="29" t="s">
        <v>50</v>
      </c>
      <c r="B39" s="37"/>
      <c r="C39" s="31">
        <f>SUM(C37:C38)</f>
        <v>36967347</v>
      </c>
      <c r="D39" s="38">
        <f aca="true" t="shared" si="4" ref="D39:L39">SUM(D37:D38)</f>
        <v>40905784</v>
      </c>
      <c r="E39" s="39">
        <f t="shared" si="4"/>
        <v>43357386</v>
      </c>
      <c r="F39" s="40">
        <f t="shared" si="4"/>
        <v>39696292</v>
      </c>
      <c r="G39" s="38">
        <f t="shared" si="4"/>
        <v>39696292</v>
      </c>
      <c r="H39" s="39">
        <f t="shared" si="4"/>
        <v>0</v>
      </c>
      <c r="I39" s="40">
        <f t="shared" si="4"/>
        <v>38478421</v>
      </c>
      <c r="J39" s="42">
        <f t="shared" si="4"/>
        <v>111585948</v>
      </c>
      <c r="K39" s="38">
        <f t="shared" si="4"/>
        <v>103877752</v>
      </c>
      <c r="L39" s="39">
        <f t="shared" si="4"/>
        <v>96532755</v>
      </c>
    </row>
    <row r="40" spans="1:12" ht="13.5">
      <c r="A40" s="29" t="s">
        <v>51</v>
      </c>
      <c r="B40" s="30"/>
      <c r="C40" s="31">
        <f>+C34+C39</f>
        <v>194822097</v>
      </c>
      <c r="D40" s="31">
        <f aca="true" t="shared" si="5" ref="D40:L40">+D34+D39</f>
        <v>235724820</v>
      </c>
      <c r="E40" s="32">
        <f t="shared" si="5"/>
        <v>232863114</v>
      </c>
      <c r="F40" s="33">
        <f t="shared" si="5"/>
        <v>198422351</v>
      </c>
      <c r="G40" s="31">
        <f t="shared" si="5"/>
        <v>198422351</v>
      </c>
      <c r="H40" s="32">
        <f t="shared" si="5"/>
        <v>6239380</v>
      </c>
      <c r="I40" s="34">
        <f t="shared" si="5"/>
        <v>260508116</v>
      </c>
      <c r="J40" s="35">
        <f t="shared" si="5"/>
        <v>233966530</v>
      </c>
      <c r="K40" s="31">
        <f t="shared" si="5"/>
        <v>246990216</v>
      </c>
      <c r="L40" s="32">
        <f t="shared" si="5"/>
        <v>263175459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458963157</v>
      </c>
      <c r="D42" s="46">
        <f aca="true" t="shared" si="6" ref="D42:L42">+D25-D40</f>
        <v>448294808</v>
      </c>
      <c r="E42" s="47">
        <f t="shared" si="6"/>
        <v>671259822</v>
      </c>
      <c r="F42" s="48">
        <f t="shared" si="6"/>
        <v>435700767</v>
      </c>
      <c r="G42" s="46">
        <f t="shared" si="6"/>
        <v>435700767</v>
      </c>
      <c r="H42" s="47">
        <f t="shared" si="6"/>
        <v>-9916872</v>
      </c>
      <c r="I42" s="49">
        <f t="shared" si="6"/>
        <v>600058176</v>
      </c>
      <c r="J42" s="50">
        <f t="shared" si="6"/>
        <v>357425187</v>
      </c>
      <c r="K42" s="46">
        <f t="shared" si="6"/>
        <v>315417800</v>
      </c>
      <c r="L42" s="47">
        <f t="shared" si="6"/>
        <v>304206556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458963157</v>
      </c>
      <c r="D45" s="19">
        <v>448294808</v>
      </c>
      <c r="E45" s="20">
        <v>671259822</v>
      </c>
      <c r="F45" s="21">
        <v>435700767</v>
      </c>
      <c r="G45" s="19">
        <v>435700767</v>
      </c>
      <c r="H45" s="20">
        <v>-9935505</v>
      </c>
      <c r="I45" s="22">
        <v>600058176</v>
      </c>
      <c r="J45" s="23">
        <v>357425187</v>
      </c>
      <c r="K45" s="19">
        <v>315417799</v>
      </c>
      <c r="L45" s="20">
        <v>304206556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18633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458963157</v>
      </c>
      <c r="D48" s="53">
        <f aca="true" t="shared" si="7" ref="D48:L48">SUM(D45:D47)</f>
        <v>448294808</v>
      </c>
      <c r="E48" s="54">
        <f t="shared" si="7"/>
        <v>671259822</v>
      </c>
      <c r="F48" s="55">
        <f t="shared" si="7"/>
        <v>435700767</v>
      </c>
      <c r="G48" s="53">
        <f t="shared" si="7"/>
        <v>435700767</v>
      </c>
      <c r="H48" s="54">
        <f t="shared" si="7"/>
        <v>-9916872</v>
      </c>
      <c r="I48" s="56">
        <f t="shared" si="7"/>
        <v>600058176</v>
      </c>
      <c r="J48" s="57">
        <f t="shared" si="7"/>
        <v>357425187</v>
      </c>
      <c r="K48" s="53">
        <f t="shared" si="7"/>
        <v>315417799</v>
      </c>
      <c r="L48" s="54">
        <f t="shared" si="7"/>
        <v>304206556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195204</v>
      </c>
      <c r="D6" s="19">
        <v>136202</v>
      </c>
      <c r="E6" s="20">
        <v>51236</v>
      </c>
      <c r="F6" s="21">
        <v>1592000</v>
      </c>
      <c r="G6" s="19">
        <v>1592000</v>
      </c>
      <c r="H6" s="20">
        <v>-305426</v>
      </c>
      <c r="I6" s="22">
        <v>387420</v>
      </c>
      <c r="J6" s="23">
        <v>51000</v>
      </c>
      <c r="K6" s="19">
        <v>102000</v>
      </c>
      <c r="L6" s="20">
        <v>205000</v>
      </c>
    </row>
    <row r="7" spans="1:12" ht="13.5">
      <c r="A7" s="24" t="s">
        <v>19</v>
      </c>
      <c r="B7" s="18" t="s">
        <v>20</v>
      </c>
      <c r="C7" s="19"/>
      <c r="D7" s="19">
        <v>728573</v>
      </c>
      <c r="E7" s="20">
        <v>519738</v>
      </c>
      <c r="F7" s="21">
        <v>729000</v>
      </c>
      <c r="G7" s="19">
        <v>729000</v>
      </c>
      <c r="H7" s="20">
        <v>-1259391</v>
      </c>
      <c r="I7" s="22">
        <v>7595653</v>
      </c>
      <c r="J7" s="23">
        <v>10520000</v>
      </c>
      <c r="K7" s="19">
        <v>8416000</v>
      </c>
      <c r="L7" s="20">
        <v>6733000</v>
      </c>
    </row>
    <row r="8" spans="1:12" ht="13.5">
      <c r="A8" s="24" t="s">
        <v>21</v>
      </c>
      <c r="B8" s="18" t="s">
        <v>20</v>
      </c>
      <c r="C8" s="19">
        <v>5181017</v>
      </c>
      <c r="D8" s="19">
        <v>4875760</v>
      </c>
      <c r="E8" s="20">
        <v>11175785</v>
      </c>
      <c r="F8" s="21">
        <v>45454000</v>
      </c>
      <c r="G8" s="19">
        <v>45454000</v>
      </c>
      <c r="H8" s="20">
        <v>132739</v>
      </c>
      <c r="I8" s="22">
        <v>11652923</v>
      </c>
      <c r="J8" s="23">
        <v>8018000</v>
      </c>
      <c r="K8" s="19">
        <v>8475000</v>
      </c>
      <c r="L8" s="20">
        <v>8949000</v>
      </c>
    </row>
    <row r="9" spans="1:12" ht="13.5">
      <c r="A9" s="24" t="s">
        <v>22</v>
      </c>
      <c r="B9" s="18"/>
      <c r="C9" s="19">
        <v>798203</v>
      </c>
      <c r="D9" s="19">
        <v>3604650</v>
      </c>
      <c r="E9" s="20">
        <v>1907498</v>
      </c>
      <c r="F9" s="21"/>
      <c r="G9" s="19"/>
      <c r="H9" s="20"/>
      <c r="I9" s="22">
        <v>1160615</v>
      </c>
      <c r="J9" s="23">
        <v>2997000</v>
      </c>
      <c r="K9" s="19">
        <v>3168000</v>
      </c>
      <c r="L9" s="20">
        <v>3345000</v>
      </c>
    </row>
    <row r="10" spans="1:12" ht="13.5">
      <c r="A10" s="24" t="s">
        <v>23</v>
      </c>
      <c r="B10" s="18"/>
      <c r="C10" s="19">
        <v>1471</v>
      </c>
      <c r="D10" s="19">
        <v>6</v>
      </c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53638</v>
      </c>
      <c r="D11" s="19">
        <v>81995</v>
      </c>
      <c r="E11" s="20">
        <v>2056804</v>
      </c>
      <c r="F11" s="21"/>
      <c r="G11" s="19"/>
      <c r="H11" s="20">
        <v>2507</v>
      </c>
      <c r="I11" s="22">
        <v>2084054</v>
      </c>
      <c r="J11" s="23">
        <v>94000</v>
      </c>
      <c r="K11" s="19">
        <v>99000</v>
      </c>
      <c r="L11" s="20">
        <v>105000</v>
      </c>
    </row>
    <row r="12" spans="1:12" ht="13.5">
      <c r="A12" s="29" t="s">
        <v>26</v>
      </c>
      <c r="B12" s="30"/>
      <c r="C12" s="31">
        <f>SUM(C6:C11)</f>
        <v>6229533</v>
      </c>
      <c r="D12" s="31">
        <f aca="true" t="shared" si="0" ref="D12:L12">SUM(D6:D11)</f>
        <v>9427186</v>
      </c>
      <c r="E12" s="32">
        <f t="shared" si="0"/>
        <v>15711061</v>
      </c>
      <c r="F12" s="33">
        <f t="shared" si="0"/>
        <v>47775000</v>
      </c>
      <c r="G12" s="31">
        <f t="shared" si="0"/>
        <v>47775000</v>
      </c>
      <c r="H12" s="32">
        <f t="shared" si="0"/>
        <v>-1429571</v>
      </c>
      <c r="I12" s="34">
        <f t="shared" si="0"/>
        <v>22880665</v>
      </c>
      <c r="J12" s="35">
        <f t="shared" si="0"/>
        <v>21680000</v>
      </c>
      <c r="K12" s="31">
        <f t="shared" si="0"/>
        <v>20260000</v>
      </c>
      <c r="L12" s="32">
        <f t="shared" si="0"/>
        <v>19337000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2496396</v>
      </c>
      <c r="D17" s="19">
        <v>2471010</v>
      </c>
      <c r="E17" s="20">
        <v>23752100</v>
      </c>
      <c r="F17" s="21">
        <v>499000</v>
      </c>
      <c r="G17" s="19">
        <v>499000</v>
      </c>
      <c r="H17" s="20">
        <v>1270511</v>
      </c>
      <c r="I17" s="22">
        <v>23752100</v>
      </c>
      <c r="J17" s="23">
        <v>2471000</v>
      </c>
      <c r="K17" s="19">
        <v>2471000</v>
      </c>
      <c r="L17" s="20">
        <v>2471000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>
        <v>10000000</v>
      </c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120149053</v>
      </c>
      <c r="D19" s="19">
        <v>109240368</v>
      </c>
      <c r="E19" s="20">
        <v>132842916</v>
      </c>
      <c r="F19" s="21">
        <v>105451000</v>
      </c>
      <c r="G19" s="19">
        <v>105451000</v>
      </c>
      <c r="H19" s="20"/>
      <c r="I19" s="22">
        <v>191176608</v>
      </c>
      <c r="J19" s="23">
        <v>109807000</v>
      </c>
      <c r="K19" s="19">
        <v>118903000</v>
      </c>
      <c r="L19" s="20">
        <v>136859000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143743</v>
      </c>
      <c r="D22" s="19">
        <v>107807</v>
      </c>
      <c r="E22" s="20">
        <v>69701</v>
      </c>
      <c r="F22" s="21"/>
      <c r="G22" s="19"/>
      <c r="H22" s="20"/>
      <c r="I22" s="22">
        <v>107655</v>
      </c>
      <c r="J22" s="23">
        <v>97000</v>
      </c>
      <c r="K22" s="19">
        <v>103000</v>
      </c>
      <c r="L22" s="20">
        <v>109000</v>
      </c>
    </row>
    <row r="23" spans="1:12" ht="13.5">
      <c r="A23" s="24" t="s">
        <v>37</v>
      </c>
      <c r="B23" s="18"/>
      <c r="C23" s="19"/>
      <c r="D23" s="19"/>
      <c r="E23" s="20">
        <v>5400</v>
      </c>
      <c r="F23" s="25"/>
      <c r="G23" s="26"/>
      <c r="H23" s="27"/>
      <c r="I23" s="21">
        <v>5400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122789192</v>
      </c>
      <c r="D24" s="38">
        <f aca="true" t="shared" si="1" ref="D24:L24">SUM(D15:D23)</f>
        <v>111819185</v>
      </c>
      <c r="E24" s="39">
        <f t="shared" si="1"/>
        <v>156670117</v>
      </c>
      <c r="F24" s="40">
        <f t="shared" si="1"/>
        <v>105950000</v>
      </c>
      <c r="G24" s="38">
        <f t="shared" si="1"/>
        <v>115950000</v>
      </c>
      <c r="H24" s="39">
        <f t="shared" si="1"/>
        <v>1270511</v>
      </c>
      <c r="I24" s="41">
        <f t="shared" si="1"/>
        <v>215041763</v>
      </c>
      <c r="J24" s="42">
        <f t="shared" si="1"/>
        <v>112375000</v>
      </c>
      <c r="K24" s="38">
        <f t="shared" si="1"/>
        <v>121477000</v>
      </c>
      <c r="L24" s="39">
        <f t="shared" si="1"/>
        <v>139439000</v>
      </c>
    </row>
    <row r="25" spans="1:12" ht="13.5">
      <c r="A25" s="29" t="s">
        <v>39</v>
      </c>
      <c r="B25" s="30"/>
      <c r="C25" s="31">
        <f>+C12+C24</f>
        <v>129018725</v>
      </c>
      <c r="D25" s="31">
        <f aca="true" t="shared" si="2" ref="D25:L25">+D12+D24</f>
        <v>121246371</v>
      </c>
      <c r="E25" s="32">
        <f t="shared" si="2"/>
        <v>172381178</v>
      </c>
      <c r="F25" s="33">
        <f t="shared" si="2"/>
        <v>153725000</v>
      </c>
      <c r="G25" s="31">
        <f t="shared" si="2"/>
        <v>163725000</v>
      </c>
      <c r="H25" s="32">
        <f t="shared" si="2"/>
        <v>-159060</v>
      </c>
      <c r="I25" s="34">
        <f t="shared" si="2"/>
        <v>237922428</v>
      </c>
      <c r="J25" s="35">
        <f t="shared" si="2"/>
        <v>134055000</v>
      </c>
      <c r="K25" s="31">
        <f t="shared" si="2"/>
        <v>141737000</v>
      </c>
      <c r="L25" s="32">
        <f t="shared" si="2"/>
        <v>158776000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163397</v>
      </c>
      <c r="D30" s="19">
        <v>142742</v>
      </c>
      <c r="E30" s="20">
        <v>182978</v>
      </c>
      <c r="F30" s="21"/>
      <c r="G30" s="19"/>
      <c r="H30" s="20"/>
      <c r="I30" s="22">
        <v>831181</v>
      </c>
      <c r="J30" s="23">
        <v>183000</v>
      </c>
      <c r="K30" s="19">
        <v>193000</v>
      </c>
      <c r="L30" s="20">
        <v>204000</v>
      </c>
    </row>
    <row r="31" spans="1:12" ht="13.5">
      <c r="A31" s="24" t="s">
        <v>45</v>
      </c>
      <c r="B31" s="18"/>
      <c r="C31" s="19">
        <v>29774</v>
      </c>
      <c r="D31" s="19">
        <v>1369119</v>
      </c>
      <c r="E31" s="20">
        <v>1363884</v>
      </c>
      <c r="F31" s="21"/>
      <c r="G31" s="19"/>
      <c r="H31" s="20">
        <v>-20252</v>
      </c>
      <c r="I31" s="22">
        <v>1469914</v>
      </c>
      <c r="J31" s="23">
        <v>1364000</v>
      </c>
      <c r="K31" s="19">
        <v>1442100</v>
      </c>
      <c r="L31" s="20">
        <v>1522450</v>
      </c>
    </row>
    <row r="32" spans="1:12" ht="13.5">
      <c r="A32" s="24" t="s">
        <v>46</v>
      </c>
      <c r="B32" s="18" t="s">
        <v>44</v>
      </c>
      <c r="C32" s="19">
        <v>38792364</v>
      </c>
      <c r="D32" s="19">
        <v>41628940</v>
      </c>
      <c r="E32" s="20">
        <v>47664465</v>
      </c>
      <c r="F32" s="21">
        <v>43159000</v>
      </c>
      <c r="G32" s="19">
        <v>43159000</v>
      </c>
      <c r="H32" s="20">
        <v>448090</v>
      </c>
      <c r="I32" s="22">
        <v>30804195</v>
      </c>
      <c r="J32" s="23">
        <v>19693000</v>
      </c>
      <c r="K32" s="19">
        <v>30818000</v>
      </c>
      <c r="L32" s="20">
        <v>54617200</v>
      </c>
    </row>
    <row r="33" spans="1:12" ht="13.5">
      <c r="A33" s="24" t="s">
        <v>47</v>
      </c>
      <c r="B33" s="18"/>
      <c r="C33" s="19">
        <v>1538173</v>
      </c>
      <c r="D33" s="19">
        <v>1794542</v>
      </c>
      <c r="E33" s="20">
        <v>1869097</v>
      </c>
      <c r="F33" s="21"/>
      <c r="G33" s="19"/>
      <c r="H33" s="20"/>
      <c r="I33" s="22">
        <v>1917231</v>
      </c>
      <c r="J33" s="23">
        <v>1869000</v>
      </c>
      <c r="K33" s="19">
        <v>1976000</v>
      </c>
      <c r="L33" s="20">
        <v>2086450</v>
      </c>
    </row>
    <row r="34" spans="1:12" ht="13.5">
      <c r="A34" s="29" t="s">
        <v>48</v>
      </c>
      <c r="B34" s="30"/>
      <c r="C34" s="31">
        <f>SUM(C29:C33)</f>
        <v>40523708</v>
      </c>
      <c r="D34" s="31">
        <f aca="true" t="shared" si="3" ref="D34:L34">SUM(D29:D33)</f>
        <v>44935343</v>
      </c>
      <c r="E34" s="32">
        <f t="shared" si="3"/>
        <v>51080424</v>
      </c>
      <c r="F34" s="33">
        <f t="shared" si="3"/>
        <v>43159000</v>
      </c>
      <c r="G34" s="31">
        <f t="shared" si="3"/>
        <v>43159000</v>
      </c>
      <c r="H34" s="32">
        <f t="shared" si="3"/>
        <v>427838</v>
      </c>
      <c r="I34" s="34">
        <f t="shared" si="3"/>
        <v>35022521</v>
      </c>
      <c r="J34" s="35">
        <f t="shared" si="3"/>
        <v>23109000</v>
      </c>
      <c r="K34" s="31">
        <f t="shared" si="3"/>
        <v>34429100</v>
      </c>
      <c r="L34" s="32">
        <f t="shared" si="3"/>
        <v>58430100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290285</v>
      </c>
      <c r="D37" s="19">
        <v>501171</v>
      </c>
      <c r="E37" s="20">
        <v>565265</v>
      </c>
      <c r="F37" s="21">
        <v>471000</v>
      </c>
      <c r="G37" s="19">
        <v>471000</v>
      </c>
      <c r="H37" s="20">
        <v>-954071</v>
      </c>
      <c r="I37" s="22">
        <v>1924320</v>
      </c>
      <c r="J37" s="23">
        <v>564500</v>
      </c>
      <c r="K37" s="19">
        <v>597450</v>
      </c>
      <c r="L37" s="20">
        <v>631450</v>
      </c>
    </row>
    <row r="38" spans="1:12" ht="13.5">
      <c r="A38" s="24" t="s">
        <v>47</v>
      </c>
      <c r="B38" s="18"/>
      <c r="C38" s="19">
        <v>10394134</v>
      </c>
      <c r="D38" s="19">
        <v>17968425</v>
      </c>
      <c r="E38" s="20">
        <v>14812102</v>
      </c>
      <c r="F38" s="21">
        <v>10997000</v>
      </c>
      <c r="G38" s="19">
        <v>10997000</v>
      </c>
      <c r="H38" s="20"/>
      <c r="I38" s="22">
        <v>16570543</v>
      </c>
      <c r="J38" s="23">
        <v>20916500</v>
      </c>
      <c r="K38" s="19">
        <v>22108450</v>
      </c>
      <c r="L38" s="20">
        <v>23346450</v>
      </c>
    </row>
    <row r="39" spans="1:12" ht="13.5">
      <c r="A39" s="29" t="s">
        <v>50</v>
      </c>
      <c r="B39" s="37"/>
      <c r="C39" s="31">
        <f>SUM(C37:C38)</f>
        <v>10684419</v>
      </c>
      <c r="D39" s="38">
        <f aca="true" t="shared" si="4" ref="D39:L39">SUM(D37:D38)</f>
        <v>18469596</v>
      </c>
      <c r="E39" s="39">
        <f t="shared" si="4"/>
        <v>15377367</v>
      </c>
      <c r="F39" s="40">
        <f t="shared" si="4"/>
        <v>11468000</v>
      </c>
      <c r="G39" s="38">
        <f t="shared" si="4"/>
        <v>11468000</v>
      </c>
      <c r="H39" s="39">
        <f t="shared" si="4"/>
        <v>-954071</v>
      </c>
      <c r="I39" s="40">
        <f t="shared" si="4"/>
        <v>18494863</v>
      </c>
      <c r="J39" s="42">
        <f t="shared" si="4"/>
        <v>21481000</v>
      </c>
      <c r="K39" s="38">
        <f t="shared" si="4"/>
        <v>22705900</v>
      </c>
      <c r="L39" s="39">
        <f t="shared" si="4"/>
        <v>23977900</v>
      </c>
    </row>
    <row r="40" spans="1:12" ht="13.5">
      <c r="A40" s="29" t="s">
        <v>51</v>
      </c>
      <c r="B40" s="30"/>
      <c r="C40" s="31">
        <f>+C34+C39</f>
        <v>51208127</v>
      </c>
      <c r="D40" s="31">
        <f aca="true" t="shared" si="5" ref="D40:L40">+D34+D39</f>
        <v>63404939</v>
      </c>
      <c r="E40" s="32">
        <f t="shared" si="5"/>
        <v>66457791</v>
      </c>
      <c r="F40" s="33">
        <f t="shared" si="5"/>
        <v>54627000</v>
      </c>
      <c r="G40" s="31">
        <f t="shared" si="5"/>
        <v>54627000</v>
      </c>
      <c r="H40" s="32">
        <f t="shared" si="5"/>
        <v>-526233</v>
      </c>
      <c r="I40" s="34">
        <f t="shared" si="5"/>
        <v>53517384</v>
      </c>
      <c r="J40" s="35">
        <f t="shared" si="5"/>
        <v>44590000</v>
      </c>
      <c r="K40" s="31">
        <f t="shared" si="5"/>
        <v>57135000</v>
      </c>
      <c r="L40" s="32">
        <f t="shared" si="5"/>
        <v>82408000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77810598</v>
      </c>
      <c r="D42" s="46">
        <f aca="true" t="shared" si="6" ref="D42:L42">+D25-D40</f>
        <v>57841432</v>
      </c>
      <c r="E42" s="47">
        <f t="shared" si="6"/>
        <v>105923387</v>
      </c>
      <c r="F42" s="48">
        <f t="shared" si="6"/>
        <v>99098000</v>
      </c>
      <c r="G42" s="46">
        <f t="shared" si="6"/>
        <v>109098000</v>
      </c>
      <c r="H42" s="47">
        <f t="shared" si="6"/>
        <v>367173</v>
      </c>
      <c r="I42" s="49">
        <f t="shared" si="6"/>
        <v>184405044</v>
      </c>
      <c r="J42" s="50">
        <f t="shared" si="6"/>
        <v>89465000</v>
      </c>
      <c r="K42" s="46">
        <f t="shared" si="6"/>
        <v>84602000</v>
      </c>
      <c r="L42" s="47">
        <f t="shared" si="6"/>
        <v>76368000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77810598</v>
      </c>
      <c r="D45" s="19">
        <v>57841432</v>
      </c>
      <c r="E45" s="20">
        <v>105923387</v>
      </c>
      <c r="F45" s="21">
        <v>99098000</v>
      </c>
      <c r="G45" s="19">
        <v>109098000</v>
      </c>
      <c r="H45" s="20">
        <v>367173</v>
      </c>
      <c r="I45" s="22">
        <v>184405044</v>
      </c>
      <c r="J45" s="23">
        <v>89465000</v>
      </c>
      <c r="K45" s="19">
        <v>84602000</v>
      </c>
      <c r="L45" s="20">
        <v>76368000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77810598</v>
      </c>
      <c r="D48" s="53">
        <f aca="true" t="shared" si="7" ref="D48:L48">SUM(D45:D47)</f>
        <v>57841432</v>
      </c>
      <c r="E48" s="54">
        <f t="shared" si="7"/>
        <v>105923387</v>
      </c>
      <c r="F48" s="55">
        <f t="shared" si="7"/>
        <v>99098000</v>
      </c>
      <c r="G48" s="53">
        <f t="shared" si="7"/>
        <v>109098000</v>
      </c>
      <c r="H48" s="54">
        <f t="shared" si="7"/>
        <v>367173</v>
      </c>
      <c r="I48" s="56">
        <f t="shared" si="7"/>
        <v>184405044</v>
      </c>
      <c r="J48" s="57">
        <f t="shared" si="7"/>
        <v>89465000</v>
      </c>
      <c r="K48" s="53">
        <f t="shared" si="7"/>
        <v>84602000</v>
      </c>
      <c r="L48" s="54">
        <f t="shared" si="7"/>
        <v>76368000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486812</v>
      </c>
      <c r="D6" s="19">
        <v>1200662</v>
      </c>
      <c r="E6" s="20">
        <v>484929</v>
      </c>
      <c r="F6" s="21">
        <v>1186535</v>
      </c>
      <c r="G6" s="19">
        <v>235562</v>
      </c>
      <c r="H6" s="20">
        <v>660178</v>
      </c>
      <c r="I6" s="22">
        <v>716682</v>
      </c>
      <c r="J6" s="23">
        <v>4000000</v>
      </c>
      <c r="K6" s="19">
        <v>6533827</v>
      </c>
      <c r="L6" s="20">
        <v>10944978</v>
      </c>
    </row>
    <row r="7" spans="1:12" ht="13.5">
      <c r="A7" s="24" t="s">
        <v>19</v>
      </c>
      <c r="B7" s="18" t="s">
        <v>20</v>
      </c>
      <c r="C7" s="19">
        <v>1872250</v>
      </c>
      <c r="D7" s="19">
        <v>2133029</v>
      </c>
      <c r="E7" s="20">
        <v>53767</v>
      </c>
      <c r="F7" s="21">
        <v>2133029</v>
      </c>
      <c r="G7" s="19">
        <v>53767</v>
      </c>
      <c r="H7" s="20">
        <v>723520</v>
      </c>
      <c r="I7" s="22">
        <v>69168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16443885</v>
      </c>
      <c r="D8" s="19">
        <v>12893491</v>
      </c>
      <c r="E8" s="20">
        <v>4711584</v>
      </c>
      <c r="F8" s="21">
        <v>18580451</v>
      </c>
      <c r="G8" s="19">
        <v>20195752</v>
      </c>
      <c r="H8" s="20">
        <v>22680432</v>
      </c>
      <c r="I8" s="22">
        <v>9478886</v>
      </c>
      <c r="J8" s="23">
        <v>19096388</v>
      </c>
      <c r="K8" s="19">
        <v>19372416</v>
      </c>
      <c r="L8" s="20">
        <v>19772493</v>
      </c>
    </row>
    <row r="9" spans="1:12" ht="13.5">
      <c r="A9" s="24" t="s">
        <v>22</v>
      </c>
      <c r="B9" s="18"/>
      <c r="C9" s="19">
        <v>813820</v>
      </c>
      <c r="D9" s="19"/>
      <c r="E9" s="20">
        <v>2862650</v>
      </c>
      <c r="F9" s="21">
        <v>1340686</v>
      </c>
      <c r="G9" s="19">
        <v>2050320</v>
      </c>
      <c r="H9" s="20">
        <v>-11834454</v>
      </c>
      <c r="I9" s="22">
        <v>1582211</v>
      </c>
      <c r="J9" s="23"/>
      <c r="K9" s="19"/>
      <c r="L9" s="20"/>
    </row>
    <row r="10" spans="1:12" ht="13.5">
      <c r="A10" s="24" t="s">
        <v>23</v>
      </c>
      <c r="B10" s="18"/>
      <c r="C10" s="19">
        <v>355742</v>
      </c>
      <c r="D10" s="19">
        <v>157339</v>
      </c>
      <c r="E10" s="20">
        <v>102761</v>
      </c>
      <c r="F10" s="25"/>
      <c r="G10" s="26"/>
      <c r="H10" s="27"/>
      <c r="I10" s="22">
        <v>132102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56241</v>
      </c>
      <c r="D11" s="19">
        <v>77995</v>
      </c>
      <c r="E11" s="20">
        <v>67319</v>
      </c>
      <c r="F11" s="21">
        <v>77996</v>
      </c>
      <c r="G11" s="19">
        <v>67319</v>
      </c>
      <c r="H11" s="20">
        <v>67319</v>
      </c>
      <c r="I11" s="22">
        <v>54752</v>
      </c>
      <c r="J11" s="23">
        <v>71358</v>
      </c>
      <c r="K11" s="19">
        <v>75426</v>
      </c>
      <c r="L11" s="20">
        <v>79649</v>
      </c>
    </row>
    <row r="12" spans="1:12" ht="13.5">
      <c r="A12" s="29" t="s">
        <v>26</v>
      </c>
      <c r="B12" s="30"/>
      <c r="C12" s="31">
        <f>SUM(C6:C11)</f>
        <v>20028750</v>
      </c>
      <c r="D12" s="31">
        <f aca="true" t="shared" si="0" ref="D12:L12">SUM(D6:D11)</f>
        <v>16462516</v>
      </c>
      <c r="E12" s="32">
        <f t="shared" si="0"/>
        <v>8283010</v>
      </c>
      <c r="F12" s="33">
        <f t="shared" si="0"/>
        <v>23318697</v>
      </c>
      <c r="G12" s="31">
        <f t="shared" si="0"/>
        <v>22602720</v>
      </c>
      <c r="H12" s="32">
        <f t="shared" si="0"/>
        <v>12296995</v>
      </c>
      <c r="I12" s="34">
        <f t="shared" si="0"/>
        <v>12033801</v>
      </c>
      <c r="J12" s="35">
        <f t="shared" si="0"/>
        <v>23167746</v>
      </c>
      <c r="K12" s="31">
        <f t="shared" si="0"/>
        <v>25981669</v>
      </c>
      <c r="L12" s="32">
        <f t="shared" si="0"/>
        <v>30797120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599591</v>
      </c>
      <c r="D15" s="19">
        <v>225165</v>
      </c>
      <c r="E15" s="20">
        <v>58689</v>
      </c>
      <c r="F15" s="21"/>
      <c r="G15" s="19"/>
      <c r="H15" s="20"/>
      <c r="I15" s="22">
        <v>187486</v>
      </c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12179648</v>
      </c>
      <c r="D17" s="19">
        <v>26346562</v>
      </c>
      <c r="E17" s="20">
        <v>26281562</v>
      </c>
      <c r="F17" s="21">
        <v>12179648</v>
      </c>
      <c r="G17" s="19">
        <v>12179648</v>
      </c>
      <c r="H17" s="20"/>
      <c r="I17" s="22">
        <v>26388200</v>
      </c>
      <c r="J17" s="23">
        <v>26346562</v>
      </c>
      <c r="K17" s="19">
        <v>26346562</v>
      </c>
      <c r="L17" s="20">
        <v>26346562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107921994</v>
      </c>
      <c r="D19" s="19">
        <v>150901243</v>
      </c>
      <c r="E19" s="20">
        <v>158255293</v>
      </c>
      <c r="F19" s="21">
        <v>171426609</v>
      </c>
      <c r="G19" s="19">
        <v>196848203</v>
      </c>
      <c r="H19" s="20">
        <v>212977952</v>
      </c>
      <c r="I19" s="22">
        <v>190284535</v>
      </c>
      <c r="J19" s="23">
        <v>252574924</v>
      </c>
      <c r="K19" s="19">
        <v>306961039</v>
      </c>
      <c r="L19" s="20">
        <v>322926154</v>
      </c>
    </row>
    <row r="20" spans="1:12" ht="13.5">
      <c r="A20" s="24" t="s">
        <v>34</v>
      </c>
      <c r="B20" s="18"/>
      <c r="C20" s="19"/>
      <c r="D20" s="19"/>
      <c r="E20" s="20">
        <v>67500</v>
      </c>
      <c r="F20" s="21"/>
      <c r="G20" s="19"/>
      <c r="H20" s="20"/>
      <c r="I20" s="22">
        <v>67500</v>
      </c>
      <c r="J20" s="23"/>
      <c r="K20" s="19"/>
      <c r="L20" s="20"/>
    </row>
    <row r="21" spans="1:12" ht="13.5">
      <c r="A21" s="24" t="s">
        <v>35</v>
      </c>
      <c r="B21" s="18"/>
      <c r="C21" s="19">
        <v>67500</v>
      </c>
      <c r="D21" s="19">
        <v>67500</v>
      </c>
      <c r="E21" s="20"/>
      <c r="F21" s="21"/>
      <c r="G21" s="19"/>
      <c r="H21" s="20"/>
      <c r="I21" s="22"/>
      <c r="J21" s="23">
        <v>67500</v>
      </c>
      <c r="K21" s="19">
        <v>67500</v>
      </c>
      <c r="L21" s="20">
        <v>67500</v>
      </c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>
        <v>120000</v>
      </c>
      <c r="K22" s="19">
        <v>120000</v>
      </c>
      <c r="L22" s="20">
        <v>120000</v>
      </c>
    </row>
    <row r="23" spans="1:12" ht="13.5">
      <c r="A23" s="24" t="s">
        <v>37</v>
      </c>
      <c r="B23" s="18"/>
      <c r="C23" s="19">
        <v>324073</v>
      </c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121092806</v>
      </c>
      <c r="D24" s="38">
        <f aca="true" t="shared" si="1" ref="D24:L24">SUM(D15:D23)</f>
        <v>177540470</v>
      </c>
      <c r="E24" s="39">
        <f t="shared" si="1"/>
        <v>184663044</v>
      </c>
      <c r="F24" s="40">
        <f t="shared" si="1"/>
        <v>183606257</v>
      </c>
      <c r="G24" s="38">
        <f t="shared" si="1"/>
        <v>209027851</v>
      </c>
      <c r="H24" s="39">
        <f t="shared" si="1"/>
        <v>212977952</v>
      </c>
      <c r="I24" s="41">
        <f t="shared" si="1"/>
        <v>216927721</v>
      </c>
      <c r="J24" s="42">
        <f t="shared" si="1"/>
        <v>279108986</v>
      </c>
      <c r="K24" s="38">
        <f t="shared" si="1"/>
        <v>333495101</v>
      </c>
      <c r="L24" s="39">
        <f t="shared" si="1"/>
        <v>349460216</v>
      </c>
    </row>
    <row r="25" spans="1:12" ht="13.5">
      <c r="A25" s="29" t="s">
        <v>39</v>
      </c>
      <c r="B25" s="30"/>
      <c r="C25" s="31">
        <f>+C12+C24</f>
        <v>141121556</v>
      </c>
      <c r="D25" s="31">
        <f aca="true" t="shared" si="2" ref="D25:L25">+D12+D24</f>
        <v>194002986</v>
      </c>
      <c r="E25" s="32">
        <f t="shared" si="2"/>
        <v>192946054</v>
      </c>
      <c r="F25" s="33">
        <f t="shared" si="2"/>
        <v>206924954</v>
      </c>
      <c r="G25" s="31">
        <f t="shared" si="2"/>
        <v>231630571</v>
      </c>
      <c r="H25" s="32">
        <f t="shared" si="2"/>
        <v>225274947</v>
      </c>
      <c r="I25" s="34">
        <f t="shared" si="2"/>
        <v>228961522</v>
      </c>
      <c r="J25" s="35">
        <f t="shared" si="2"/>
        <v>302276732</v>
      </c>
      <c r="K25" s="31">
        <f t="shared" si="2"/>
        <v>359476770</v>
      </c>
      <c r="L25" s="32">
        <f t="shared" si="2"/>
        <v>380257336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701563</v>
      </c>
      <c r="D30" s="19">
        <v>505717</v>
      </c>
      <c r="E30" s="20">
        <v>78388</v>
      </c>
      <c r="F30" s="21"/>
      <c r="G30" s="19"/>
      <c r="H30" s="20"/>
      <c r="I30" s="22">
        <v>154666</v>
      </c>
      <c r="J30" s="23"/>
      <c r="K30" s="19"/>
      <c r="L30" s="20"/>
    </row>
    <row r="31" spans="1:12" ht="13.5">
      <c r="A31" s="24" t="s">
        <v>45</v>
      </c>
      <c r="B31" s="18"/>
      <c r="C31" s="19">
        <v>584542</v>
      </c>
      <c r="D31" s="19">
        <v>631708</v>
      </c>
      <c r="E31" s="20">
        <v>704982</v>
      </c>
      <c r="F31" s="21">
        <v>739708</v>
      </c>
      <c r="G31" s="19">
        <v>764982</v>
      </c>
      <c r="H31" s="20">
        <v>771431</v>
      </c>
      <c r="I31" s="22">
        <v>771431</v>
      </c>
      <c r="J31" s="23">
        <v>742000</v>
      </c>
      <c r="K31" s="19">
        <v>802000</v>
      </c>
      <c r="L31" s="20">
        <v>862000</v>
      </c>
    </row>
    <row r="32" spans="1:12" ht="13.5">
      <c r="A32" s="24" t="s">
        <v>46</v>
      </c>
      <c r="B32" s="18" t="s">
        <v>44</v>
      </c>
      <c r="C32" s="19">
        <v>10068525</v>
      </c>
      <c r="D32" s="19">
        <v>13054581</v>
      </c>
      <c r="E32" s="20">
        <v>19526596</v>
      </c>
      <c r="F32" s="21">
        <v>8484021</v>
      </c>
      <c r="G32" s="19">
        <v>15523525</v>
      </c>
      <c r="H32" s="20">
        <v>54390511</v>
      </c>
      <c r="I32" s="22">
        <v>34135019</v>
      </c>
      <c r="J32" s="23">
        <v>11757151</v>
      </c>
      <c r="K32" s="19">
        <v>12811180</v>
      </c>
      <c r="L32" s="20">
        <v>13959702</v>
      </c>
    </row>
    <row r="33" spans="1:12" ht="13.5">
      <c r="A33" s="24" t="s">
        <v>47</v>
      </c>
      <c r="B33" s="18"/>
      <c r="C33" s="19">
        <v>3221105</v>
      </c>
      <c r="D33" s="19">
        <v>5269010</v>
      </c>
      <c r="E33" s="20">
        <v>3627769</v>
      </c>
      <c r="F33" s="21">
        <v>3872225</v>
      </c>
      <c r="G33" s="19">
        <v>3219455</v>
      </c>
      <c r="H33" s="20">
        <v>2719457</v>
      </c>
      <c r="I33" s="22">
        <v>3779810</v>
      </c>
      <c r="J33" s="23">
        <v>2696533</v>
      </c>
      <c r="K33" s="19">
        <v>2863389</v>
      </c>
      <c r="L33" s="20">
        <v>3038994</v>
      </c>
    </row>
    <row r="34" spans="1:12" ht="13.5">
      <c r="A34" s="29" t="s">
        <v>48</v>
      </c>
      <c r="B34" s="30"/>
      <c r="C34" s="31">
        <f>SUM(C29:C33)</f>
        <v>14575735</v>
      </c>
      <c r="D34" s="31">
        <f aca="true" t="shared" si="3" ref="D34:L34">SUM(D29:D33)</f>
        <v>19461016</v>
      </c>
      <c r="E34" s="32">
        <f t="shared" si="3"/>
        <v>23937735</v>
      </c>
      <c r="F34" s="33">
        <f t="shared" si="3"/>
        <v>13095954</v>
      </c>
      <c r="G34" s="31">
        <f t="shared" si="3"/>
        <v>19507962</v>
      </c>
      <c r="H34" s="32">
        <f t="shared" si="3"/>
        <v>57881399</v>
      </c>
      <c r="I34" s="34">
        <f t="shared" si="3"/>
        <v>38840926</v>
      </c>
      <c r="J34" s="35">
        <f t="shared" si="3"/>
        <v>15195684</v>
      </c>
      <c r="K34" s="31">
        <f t="shared" si="3"/>
        <v>16476569</v>
      </c>
      <c r="L34" s="32">
        <f t="shared" si="3"/>
        <v>17860696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584105</v>
      </c>
      <c r="D37" s="19">
        <v>78387</v>
      </c>
      <c r="E37" s="20"/>
      <c r="F37" s="21">
        <v>2078665</v>
      </c>
      <c r="G37" s="19">
        <v>2476279</v>
      </c>
      <c r="H37" s="20">
        <v>-23565</v>
      </c>
      <c r="I37" s="22">
        <v>350772</v>
      </c>
      <c r="J37" s="23">
        <v>2483887</v>
      </c>
      <c r="K37" s="19">
        <v>1852070</v>
      </c>
      <c r="L37" s="20">
        <v>1193052</v>
      </c>
    </row>
    <row r="38" spans="1:12" ht="13.5">
      <c r="A38" s="24" t="s">
        <v>47</v>
      </c>
      <c r="B38" s="18"/>
      <c r="C38" s="19">
        <v>16037568</v>
      </c>
      <c r="D38" s="19">
        <v>37011498</v>
      </c>
      <c r="E38" s="20">
        <v>38287968</v>
      </c>
      <c r="F38" s="21">
        <v>24393387</v>
      </c>
      <c r="G38" s="19">
        <v>41759045</v>
      </c>
      <c r="H38" s="20">
        <v>39196280</v>
      </c>
      <c r="I38" s="22">
        <v>40800510</v>
      </c>
      <c r="J38" s="23">
        <v>43330809</v>
      </c>
      <c r="K38" s="19">
        <v>45589833</v>
      </c>
      <c r="L38" s="20">
        <v>47987532</v>
      </c>
    </row>
    <row r="39" spans="1:12" ht="13.5">
      <c r="A39" s="29" t="s">
        <v>50</v>
      </c>
      <c r="B39" s="37"/>
      <c r="C39" s="31">
        <f>SUM(C37:C38)</f>
        <v>16621673</v>
      </c>
      <c r="D39" s="38">
        <f aca="true" t="shared" si="4" ref="D39:L39">SUM(D37:D38)</f>
        <v>37089885</v>
      </c>
      <c r="E39" s="39">
        <f t="shared" si="4"/>
        <v>38287968</v>
      </c>
      <c r="F39" s="40">
        <f t="shared" si="4"/>
        <v>26472052</v>
      </c>
      <c r="G39" s="38">
        <f t="shared" si="4"/>
        <v>44235324</v>
      </c>
      <c r="H39" s="39">
        <f t="shared" si="4"/>
        <v>39172715</v>
      </c>
      <c r="I39" s="40">
        <f t="shared" si="4"/>
        <v>41151282</v>
      </c>
      <c r="J39" s="42">
        <f t="shared" si="4"/>
        <v>45814696</v>
      </c>
      <c r="K39" s="38">
        <f t="shared" si="4"/>
        <v>47441903</v>
      </c>
      <c r="L39" s="39">
        <f t="shared" si="4"/>
        <v>49180584</v>
      </c>
    </row>
    <row r="40" spans="1:12" ht="13.5">
      <c r="A40" s="29" t="s">
        <v>51</v>
      </c>
      <c r="B40" s="30"/>
      <c r="C40" s="31">
        <f>+C34+C39</f>
        <v>31197408</v>
      </c>
      <c r="D40" s="31">
        <f aca="true" t="shared" si="5" ref="D40:L40">+D34+D39</f>
        <v>56550901</v>
      </c>
      <c r="E40" s="32">
        <f t="shared" si="5"/>
        <v>62225703</v>
      </c>
      <c r="F40" s="33">
        <f t="shared" si="5"/>
        <v>39568006</v>
      </c>
      <c r="G40" s="31">
        <f t="shared" si="5"/>
        <v>63743286</v>
      </c>
      <c r="H40" s="32">
        <f t="shared" si="5"/>
        <v>97054114</v>
      </c>
      <c r="I40" s="34">
        <f t="shared" si="5"/>
        <v>79992208</v>
      </c>
      <c r="J40" s="35">
        <f t="shared" si="5"/>
        <v>61010380</v>
      </c>
      <c r="K40" s="31">
        <f t="shared" si="5"/>
        <v>63918472</v>
      </c>
      <c r="L40" s="32">
        <f t="shared" si="5"/>
        <v>67041280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109924148</v>
      </c>
      <c r="D42" s="46">
        <f aca="true" t="shared" si="6" ref="D42:L42">+D25-D40</f>
        <v>137452085</v>
      </c>
      <c r="E42" s="47">
        <f t="shared" si="6"/>
        <v>130720351</v>
      </c>
      <c r="F42" s="48">
        <f t="shared" si="6"/>
        <v>167356948</v>
      </c>
      <c r="G42" s="46">
        <f t="shared" si="6"/>
        <v>167887285</v>
      </c>
      <c r="H42" s="47">
        <f t="shared" si="6"/>
        <v>128220833</v>
      </c>
      <c r="I42" s="49">
        <f t="shared" si="6"/>
        <v>148969314</v>
      </c>
      <c r="J42" s="50">
        <f t="shared" si="6"/>
        <v>241266352</v>
      </c>
      <c r="K42" s="46">
        <f t="shared" si="6"/>
        <v>295558298</v>
      </c>
      <c r="L42" s="47">
        <f t="shared" si="6"/>
        <v>313216056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88128423</v>
      </c>
      <c r="D45" s="19">
        <v>134489972</v>
      </c>
      <c r="E45" s="20">
        <v>127978185</v>
      </c>
      <c r="F45" s="21">
        <v>145561223</v>
      </c>
      <c r="G45" s="19">
        <v>165145119</v>
      </c>
      <c r="H45" s="20">
        <v>125554661</v>
      </c>
      <c r="I45" s="22">
        <v>146341138</v>
      </c>
      <c r="J45" s="23">
        <v>238304239</v>
      </c>
      <c r="K45" s="19">
        <v>292646189</v>
      </c>
      <c r="L45" s="20">
        <v>310353954</v>
      </c>
    </row>
    <row r="46" spans="1:12" ht="13.5">
      <c r="A46" s="24" t="s">
        <v>56</v>
      </c>
      <c r="B46" s="18" t="s">
        <v>44</v>
      </c>
      <c r="C46" s="19">
        <v>21795725</v>
      </c>
      <c r="D46" s="19">
        <v>2962113</v>
      </c>
      <c r="E46" s="20">
        <v>2742166</v>
      </c>
      <c r="F46" s="21">
        <v>21795725</v>
      </c>
      <c r="G46" s="19">
        <v>2742166</v>
      </c>
      <c r="H46" s="20">
        <v>2666172</v>
      </c>
      <c r="I46" s="22">
        <v>2628176</v>
      </c>
      <c r="J46" s="23">
        <v>2962113</v>
      </c>
      <c r="K46" s="19">
        <v>2912107</v>
      </c>
      <c r="L46" s="20">
        <v>2862101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109924148</v>
      </c>
      <c r="D48" s="53">
        <f aca="true" t="shared" si="7" ref="D48:L48">SUM(D45:D47)</f>
        <v>137452085</v>
      </c>
      <c r="E48" s="54">
        <f t="shared" si="7"/>
        <v>130720351</v>
      </c>
      <c r="F48" s="55">
        <f t="shared" si="7"/>
        <v>167356948</v>
      </c>
      <c r="G48" s="53">
        <f t="shared" si="7"/>
        <v>167887285</v>
      </c>
      <c r="H48" s="54">
        <f t="shared" si="7"/>
        <v>128220833</v>
      </c>
      <c r="I48" s="56">
        <f t="shared" si="7"/>
        <v>148969314</v>
      </c>
      <c r="J48" s="57">
        <f t="shared" si="7"/>
        <v>241266352</v>
      </c>
      <c r="K48" s="53">
        <f t="shared" si="7"/>
        <v>295558296</v>
      </c>
      <c r="L48" s="54">
        <f t="shared" si="7"/>
        <v>313216055</v>
      </c>
    </row>
    <row r="49" spans="1:12" ht="13.5">
      <c r="A49" s="58" t="s">
        <v>90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2018-05-28T11:56:17Z</dcterms:created>
  <dcterms:modified xsi:type="dcterms:W3CDTF">2018-05-28T11:57:22Z</dcterms:modified>
  <cp:category/>
  <cp:version/>
  <cp:contentType/>
  <cp:contentStatus/>
</cp:coreProperties>
</file>