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'BUF'!$A$1:$L$54</definedName>
    <definedName name="_xlnm.Print_Area" localSheetId="8">'CPT'!$A$1:$L$54</definedName>
    <definedName name="_xlnm.Print_Area" localSheetId="4">'EKU'!$A$1:$L$54</definedName>
    <definedName name="_xlnm.Print_Area" localSheetId="7">'ETH'!$A$1:$L$54</definedName>
    <definedName name="_xlnm.Print_Area" localSheetId="5">'JHB'!$A$1:$L$54</definedName>
    <definedName name="_xlnm.Print_Area" localSheetId="3">'MAN'!$A$1:$L$54</definedName>
    <definedName name="_xlnm.Print_Area" localSheetId="2">'NMA'!$A$1:$L$54</definedName>
    <definedName name="_xlnm.Print_Area" localSheetId="0">'Summary'!$A$1:$L$54</definedName>
    <definedName name="_xlnm.Print_Area" localSheetId="6">'TSH'!$A$1:$L$54</definedName>
  </definedNames>
  <calcPr fullCalcOnLoad="1"/>
</workbook>
</file>

<file path=xl/sharedStrings.xml><?xml version="1.0" encoding="utf-8"?>
<sst xmlns="http://schemas.openxmlformats.org/spreadsheetml/2006/main" count="675" uniqueCount="73">
  <si>
    <t>Eastern Cape: Buffalo City(BUF)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</si>
  <si>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</si>
  <si>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</si>
  <si>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</si>
  <si>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</si>
  <si>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</si>
  <si>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</si>
  <si>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</si>
  <si>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</si>
  <si>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</si>
  <si>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</si>
  <si>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</si>
  <si>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</si>
  <si>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</si>
  <si>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</si>
  <si>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</si>
  <si>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</si>
  <si>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</si>
  <si>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</si>
  <si>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</si>
  <si>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</si>
  <si>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</si>
  <si>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</si>
  <si>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</si>
  <si>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</si>
  <si>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</si>
  <si>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</si>
  <si>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</si>
  <si>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</si>
  <si>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</si>
  <si>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</si>
  <si>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</si>
  <si>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</si>
  <si>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</si>
  <si>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</si>
  <si>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</si>
  <si>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</si>
  <si>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</si>
  <si>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</si>
  <si>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</si>
  <si>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</si>
  <si>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</si>
  <si>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</si>
  <si>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</si>
  <si>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</si>
  <si>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</si>
  <si>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</si>
  <si>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</si>
  <si>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</si>
  <si>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</si>
  <si>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</si>
  <si>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</si>
  <si>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</si>
  <si>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</si>
  <si>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</si>
  <si>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</si>
  <si>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</si>
  <si>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</si>
  <si>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</si>
  <si>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REVIEW - Table A6 Budgeted Financial Position for 4th Quarter ended 30 June 2017 (Figures Finalised as at 2018/05/07)</t>
  </si>
  <si>
    <t>Free State: Mangaung(MAN) - REVIEW - Table A6 Budgeted Financial Position for 4th Quarter ended 30 June 2017 (Figures Finalised as at 2018/05/07)</t>
  </si>
  <si>
    <t>Gauteng: City of Ekurhuleni(EKU) - REVIEW - Table A6 Budgeted Financial Position for 4th Quarter ended 30 June 2017 (Figures Finalised as at 2018/05/07)</t>
  </si>
  <si>
    <t>Gauteng: City Of Johannesburg(JHB) - REVIEW - Table A6 Budgeted Financial Position for 4th Quarter ended 30 June 2017 (Figures Finalised as at 2018/05/07)</t>
  </si>
  <si>
    <t>Gauteng: City Of Tshwane(TSH) - REVIEW - Table A6 Budgeted Financial Position for 4th Quarter ended 30 June 2017 (Figures Finalised as at 2018/05/07)</t>
  </si>
  <si>
    <t>Kwazulu-Natal: eThekwini(ETH) - REVIEW - Table A6 Budgeted Financial Position for 4th Quarter ended 30 June 2017 (Figures Finalised as at 2018/05/07)</t>
  </si>
  <si>
    <t>Western Cape: Cape Town(CPT)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</si>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</sst>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8866831682</v>
      </c>
      <c r="D6" s="19">
        <v>11046156660</v>
      </c>
      <c r="E6" s="20">
        <v>14408905353</v>
      </c>
      <c r="F6" s="21">
        <v>12043877332</v>
      </c>
      <c r="G6" s="19">
        <v>10796852509</v>
      </c>
      <c r="H6" s="20">
        <v>8207513461</v>
      </c>
      <c r="I6" s="22">
        <v>11050556291</v>
      </c>
      <c r="J6" s="23">
        <v>13822636920</v>
      </c>
      <c r="K6" s="19">
        <v>15730206868</v>
      </c>
      <c r="L6" s="20">
        <v>16365366280</v>
      </c>
    </row>
    <row r="7" spans="1:12" ht="13.5">
      <c r="A7" s="24" t="s">
        <v>19</v>
      </c>
      <c r="B7" s="18" t="s">
        <v>20</v>
      </c>
      <c r="C7" s="19">
        <v>20223759685</v>
      </c>
      <c r="D7" s="19">
        <v>18469380296</v>
      </c>
      <c r="E7" s="20">
        <v>17694329198</v>
      </c>
      <c r="F7" s="21">
        <v>19969082130</v>
      </c>
      <c r="G7" s="19">
        <v>22108878151</v>
      </c>
      <c r="H7" s="20">
        <v>10831474001</v>
      </c>
      <c r="I7" s="22">
        <v>16259058307</v>
      </c>
      <c r="J7" s="23">
        <v>25627704538</v>
      </c>
      <c r="K7" s="19">
        <v>30246573957</v>
      </c>
      <c r="L7" s="20">
        <v>35454427090</v>
      </c>
    </row>
    <row r="8" spans="1:12" ht="13.5">
      <c r="A8" s="24" t="s">
        <v>21</v>
      </c>
      <c r="B8" s="18" t="s">
        <v>20</v>
      </c>
      <c r="C8" s="19">
        <v>21591498225</v>
      </c>
      <c r="D8" s="19">
        <v>22018689456</v>
      </c>
      <c r="E8" s="20">
        <v>23955594215</v>
      </c>
      <c r="F8" s="21">
        <v>24439599284</v>
      </c>
      <c r="G8" s="19">
        <v>25889563345</v>
      </c>
      <c r="H8" s="20">
        <v>23817794794</v>
      </c>
      <c r="I8" s="22">
        <v>28784867908</v>
      </c>
      <c r="J8" s="23">
        <v>28117049169</v>
      </c>
      <c r="K8" s="19">
        <v>29901803082</v>
      </c>
      <c r="L8" s="20">
        <v>32239568700</v>
      </c>
    </row>
    <row r="9" spans="1:12" ht="13.5">
      <c r="A9" s="24" t="s">
        <v>22</v>
      </c>
      <c r="B9" s="18"/>
      <c r="C9" s="19">
        <v>9739023897</v>
      </c>
      <c r="D9" s="19">
        <v>12925040101</v>
      </c>
      <c r="E9" s="20">
        <v>10334630003</v>
      </c>
      <c r="F9" s="21">
        <v>12893595739</v>
      </c>
      <c r="G9" s="19">
        <v>9416467244</v>
      </c>
      <c r="H9" s="20">
        <v>10670821888</v>
      </c>
      <c r="I9" s="22">
        <v>11833114700</v>
      </c>
      <c r="J9" s="23">
        <v>9843552558</v>
      </c>
      <c r="K9" s="19">
        <v>10161741360</v>
      </c>
      <c r="L9" s="20">
        <v>10502733565</v>
      </c>
    </row>
    <row r="10" spans="1:12" ht="13.5">
      <c r="A10" s="24" t="s">
        <v>23</v>
      </c>
      <c r="B10" s="18"/>
      <c r="C10" s="19">
        <v>470186207</v>
      </c>
      <c r="D10" s="19">
        <v>137531541</v>
      </c>
      <c r="E10" s="20">
        <v>163343760</v>
      </c>
      <c r="F10" s="25">
        <v>3018290985</v>
      </c>
      <c r="G10" s="26">
        <v>2909616814</v>
      </c>
      <c r="H10" s="27">
        <v>159088856</v>
      </c>
      <c r="I10" s="22">
        <v>150963734</v>
      </c>
      <c r="J10" s="28">
        <v>428388614</v>
      </c>
      <c r="K10" s="26">
        <v>447562495</v>
      </c>
      <c r="L10" s="27">
        <v>1317575386</v>
      </c>
    </row>
    <row r="11" spans="1:12" ht="13.5">
      <c r="A11" s="24" t="s">
        <v>24</v>
      </c>
      <c r="B11" s="18" t="s">
        <v>25</v>
      </c>
      <c r="C11" s="19">
        <v>1927731130</v>
      </c>
      <c r="D11" s="19">
        <v>2376812427</v>
      </c>
      <c r="E11" s="20">
        <v>2634116942</v>
      </c>
      <c r="F11" s="21">
        <v>2326091013</v>
      </c>
      <c r="G11" s="19">
        <v>2365409584</v>
      </c>
      <c r="H11" s="20">
        <v>2494230070</v>
      </c>
      <c r="I11" s="22">
        <v>3166462299</v>
      </c>
      <c r="J11" s="23">
        <v>2681890682</v>
      </c>
      <c r="K11" s="19">
        <v>2882550430</v>
      </c>
      <c r="L11" s="20">
        <v>3100190543</v>
      </c>
    </row>
    <row r="12" spans="1:12" ht="13.5">
      <c r="A12" s="29" t="s">
        <v>26</v>
      </c>
      <c r="B12" s="30"/>
      <c r="C12" s="31">
        <f>SUM(C6:C11)</f>
        <v>62819030826</v>
      </c>
      <c r="D12" s="31">
        <f aca="true" t="shared" si="0" ref="D12:L12">SUM(D6:D11)</f>
        <v>66973610481</v>
      </c>
      <c r="E12" s="32">
        <f t="shared" si="0"/>
        <v>69190919471</v>
      </c>
      <c r="F12" s="33">
        <f t="shared" si="0"/>
        <v>74690536483</v>
      </c>
      <c r="G12" s="31">
        <f t="shared" si="0"/>
        <v>73486787647</v>
      </c>
      <c r="H12" s="32">
        <f t="shared" si="0"/>
        <v>56180923070</v>
      </c>
      <c r="I12" s="34">
        <f t="shared" si="0"/>
        <v>71245023239</v>
      </c>
      <c r="J12" s="35">
        <f t="shared" si="0"/>
        <v>80521222481</v>
      </c>
      <c r="K12" s="31">
        <f t="shared" si="0"/>
        <v>89370438192</v>
      </c>
      <c r="L12" s="32">
        <f t="shared" si="0"/>
        <v>98979861564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388058913</v>
      </c>
      <c r="D15" s="19">
        <v>296088306</v>
      </c>
      <c r="E15" s="20">
        <v>216310874</v>
      </c>
      <c r="F15" s="21">
        <v>349722975</v>
      </c>
      <c r="G15" s="19">
        <v>246752841</v>
      </c>
      <c r="H15" s="20">
        <v>204751335</v>
      </c>
      <c r="I15" s="22">
        <v>292940181</v>
      </c>
      <c r="J15" s="23">
        <v>234964306</v>
      </c>
      <c r="K15" s="19">
        <v>239322891</v>
      </c>
      <c r="L15" s="20">
        <v>243959825</v>
      </c>
    </row>
    <row r="16" spans="1:12" ht="13.5">
      <c r="A16" s="24" t="s">
        <v>29</v>
      </c>
      <c r="B16" s="18"/>
      <c r="C16" s="19">
        <v>6479311996</v>
      </c>
      <c r="D16" s="19">
        <v>9496024815</v>
      </c>
      <c r="E16" s="20">
        <v>4680964147</v>
      </c>
      <c r="F16" s="25">
        <v>7200665784</v>
      </c>
      <c r="G16" s="26">
        <v>5876524860</v>
      </c>
      <c r="H16" s="27">
        <v>5801277861</v>
      </c>
      <c r="I16" s="22">
        <v>5642682826</v>
      </c>
      <c r="J16" s="28">
        <v>9355918315</v>
      </c>
      <c r="K16" s="26">
        <v>10756684886</v>
      </c>
      <c r="L16" s="27">
        <v>11706673567</v>
      </c>
    </row>
    <row r="17" spans="1:12" ht="13.5">
      <c r="A17" s="24" t="s">
        <v>30</v>
      </c>
      <c r="B17" s="18"/>
      <c r="C17" s="19">
        <v>4656387839</v>
      </c>
      <c r="D17" s="19">
        <v>5418169092</v>
      </c>
      <c r="E17" s="20">
        <v>5247956766</v>
      </c>
      <c r="F17" s="21">
        <v>4011956372</v>
      </c>
      <c r="G17" s="19">
        <v>3952718348</v>
      </c>
      <c r="H17" s="20">
        <v>4863830511</v>
      </c>
      <c r="I17" s="22">
        <v>5378134794</v>
      </c>
      <c r="J17" s="23">
        <v>5400356483</v>
      </c>
      <c r="K17" s="19">
        <v>5470757925</v>
      </c>
      <c r="L17" s="20">
        <v>5541200051</v>
      </c>
    </row>
    <row r="18" spans="1:12" ht="13.5">
      <c r="A18" s="24" t="s">
        <v>31</v>
      </c>
      <c r="B18" s="18"/>
      <c r="C18" s="19">
        <v>121477161</v>
      </c>
      <c r="D18" s="19">
        <v>151723601</v>
      </c>
      <c r="E18" s="20">
        <v>112291966</v>
      </c>
      <c r="F18" s="21">
        <v>168469561</v>
      </c>
      <c r="G18" s="19">
        <v>168624231</v>
      </c>
      <c r="H18" s="20">
        <v>128991743</v>
      </c>
      <c r="I18" s="22">
        <v>127539441</v>
      </c>
      <c r="J18" s="23">
        <v>182502681</v>
      </c>
      <c r="K18" s="19">
        <v>197333792</v>
      </c>
      <c r="L18" s="20">
        <v>213004717</v>
      </c>
    </row>
    <row r="19" spans="1:12" ht="13.5">
      <c r="A19" s="24" t="s">
        <v>32</v>
      </c>
      <c r="B19" s="18" t="s">
        <v>33</v>
      </c>
      <c r="C19" s="19">
        <v>224624558306</v>
      </c>
      <c r="D19" s="19">
        <v>244825641793</v>
      </c>
      <c r="E19" s="20">
        <v>266656312853</v>
      </c>
      <c r="F19" s="21">
        <v>287965364213</v>
      </c>
      <c r="G19" s="19">
        <v>286566627529</v>
      </c>
      <c r="H19" s="20">
        <v>231015439059</v>
      </c>
      <c r="I19" s="22">
        <v>284815110626</v>
      </c>
      <c r="J19" s="23">
        <v>308881429676</v>
      </c>
      <c r="K19" s="19">
        <v>331400529073</v>
      </c>
      <c r="L19" s="20">
        <v>354308610116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15246000</v>
      </c>
      <c r="D21" s="19">
        <v>23741000</v>
      </c>
      <c r="E21" s="20">
        <v>25645000</v>
      </c>
      <c r="F21" s="21"/>
      <c r="G21" s="19">
        <v>25623000</v>
      </c>
      <c r="H21" s="20">
        <v>25834000</v>
      </c>
      <c r="I21" s="22">
        <v>26736000</v>
      </c>
      <c r="J21" s="23">
        <v>25623000</v>
      </c>
      <c r="K21" s="19">
        <v>25623000</v>
      </c>
      <c r="L21" s="20">
        <v>26223000</v>
      </c>
    </row>
    <row r="22" spans="1:12" ht="13.5">
      <c r="A22" s="24" t="s">
        <v>36</v>
      </c>
      <c r="B22" s="18"/>
      <c r="C22" s="19">
        <v>3008662202</v>
      </c>
      <c r="D22" s="19">
        <v>3199807437</v>
      </c>
      <c r="E22" s="20">
        <v>3320459828</v>
      </c>
      <c r="F22" s="21">
        <v>3372692302</v>
      </c>
      <c r="G22" s="19">
        <v>3482409919</v>
      </c>
      <c r="H22" s="20">
        <v>2367384800</v>
      </c>
      <c r="I22" s="22">
        <v>3478053970</v>
      </c>
      <c r="J22" s="23">
        <v>3707918315</v>
      </c>
      <c r="K22" s="19">
        <v>3743938076</v>
      </c>
      <c r="L22" s="20">
        <v>3776557271</v>
      </c>
    </row>
    <row r="23" spans="1:12" ht="13.5">
      <c r="A23" s="24" t="s">
        <v>37</v>
      </c>
      <c r="B23" s="18"/>
      <c r="C23" s="19">
        <v>436984048</v>
      </c>
      <c r="D23" s="19">
        <v>651830477</v>
      </c>
      <c r="E23" s="20">
        <v>5756389265</v>
      </c>
      <c r="F23" s="25">
        <v>1229501270</v>
      </c>
      <c r="G23" s="26">
        <v>1093486237</v>
      </c>
      <c r="H23" s="27">
        <v>10454308760</v>
      </c>
      <c r="I23" s="21">
        <v>8948682266</v>
      </c>
      <c r="J23" s="28">
        <v>1276982044</v>
      </c>
      <c r="K23" s="26">
        <v>1331371584</v>
      </c>
      <c r="L23" s="27">
        <v>1386044483</v>
      </c>
    </row>
    <row r="24" spans="1:12" ht="13.5">
      <c r="A24" s="29" t="s">
        <v>38</v>
      </c>
      <c r="B24" s="37"/>
      <c r="C24" s="31">
        <f>SUM(C15:C23)</f>
        <v>239730686465</v>
      </c>
      <c r="D24" s="38">
        <f aca="true" t="shared" si="1" ref="D24:L24">SUM(D15:D23)</f>
        <v>264063026521</v>
      </c>
      <c r="E24" s="39">
        <f t="shared" si="1"/>
        <v>286016330699</v>
      </c>
      <c r="F24" s="40">
        <f t="shared" si="1"/>
        <v>304298372477</v>
      </c>
      <c r="G24" s="38">
        <f t="shared" si="1"/>
        <v>301412766965</v>
      </c>
      <c r="H24" s="39">
        <f t="shared" si="1"/>
        <v>254861818069</v>
      </c>
      <c r="I24" s="41">
        <f t="shared" si="1"/>
        <v>308709880104</v>
      </c>
      <c r="J24" s="42">
        <f t="shared" si="1"/>
        <v>329065694820</v>
      </c>
      <c r="K24" s="38">
        <f t="shared" si="1"/>
        <v>353165561227</v>
      </c>
      <c r="L24" s="39">
        <f t="shared" si="1"/>
        <v>377202273030</v>
      </c>
    </row>
    <row r="25" spans="1:12" ht="13.5">
      <c r="A25" s="29" t="s">
        <v>39</v>
      </c>
      <c r="B25" s="30"/>
      <c r="C25" s="31">
        <f>+C12+C24</f>
        <v>302549717291</v>
      </c>
      <c r="D25" s="31">
        <f aca="true" t="shared" si="2" ref="D25:L25">+D12+D24</f>
        <v>331036637002</v>
      </c>
      <c r="E25" s="32">
        <f t="shared" si="2"/>
        <v>355207250170</v>
      </c>
      <c r="F25" s="33">
        <f t="shared" si="2"/>
        <v>378988908960</v>
      </c>
      <c r="G25" s="31">
        <f t="shared" si="2"/>
        <v>374899554612</v>
      </c>
      <c r="H25" s="32">
        <f t="shared" si="2"/>
        <v>311042741139</v>
      </c>
      <c r="I25" s="34">
        <f t="shared" si="2"/>
        <v>379954903343</v>
      </c>
      <c r="J25" s="35">
        <f t="shared" si="2"/>
        <v>409586917301</v>
      </c>
      <c r="K25" s="31">
        <f t="shared" si="2"/>
        <v>442535999419</v>
      </c>
      <c r="L25" s="32">
        <f t="shared" si="2"/>
        <v>476182134594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857562000</v>
      </c>
      <c r="D29" s="19">
        <v>687496000</v>
      </c>
      <c r="E29" s="20">
        <v>830009039</v>
      </c>
      <c r="F29" s="21">
        <v>991181000</v>
      </c>
      <c r="G29" s="19">
        <v>991181000</v>
      </c>
      <c r="H29" s="20">
        <v>530557</v>
      </c>
      <c r="I29" s="22">
        <v>374854321</v>
      </c>
      <c r="J29" s="23">
        <v>821542820</v>
      </c>
      <c r="K29" s="19">
        <v>813327392</v>
      </c>
      <c r="L29" s="20">
        <v>809260755</v>
      </c>
    </row>
    <row r="30" spans="1:12" ht="13.5">
      <c r="A30" s="24" t="s">
        <v>43</v>
      </c>
      <c r="B30" s="18" t="s">
        <v>44</v>
      </c>
      <c r="C30" s="19">
        <v>3299915791</v>
      </c>
      <c r="D30" s="19">
        <v>4248330657</v>
      </c>
      <c r="E30" s="20">
        <v>3541390190</v>
      </c>
      <c r="F30" s="21">
        <v>6164870342</v>
      </c>
      <c r="G30" s="19">
        <v>6082103180</v>
      </c>
      <c r="H30" s="20">
        <v>2370664471</v>
      </c>
      <c r="I30" s="22">
        <v>6015719643</v>
      </c>
      <c r="J30" s="23">
        <v>3213534577</v>
      </c>
      <c r="K30" s="19">
        <v>3719111014</v>
      </c>
      <c r="L30" s="20">
        <v>6541200790</v>
      </c>
    </row>
    <row r="31" spans="1:12" ht="13.5">
      <c r="A31" s="24" t="s">
        <v>45</v>
      </c>
      <c r="B31" s="18"/>
      <c r="C31" s="19">
        <v>3209344004</v>
      </c>
      <c r="D31" s="19">
        <v>3380410403</v>
      </c>
      <c r="E31" s="20">
        <v>3824449584</v>
      </c>
      <c r="F31" s="21">
        <v>3580186122</v>
      </c>
      <c r="G31" s="19">
        <v>3670675614</v>
      </c>
      <c r="H31" s="20">
        <v>2007631861</v>
      </c>
      <c r="I31" s="22">
        <v>4147257010</v>
      </c>
      <c r="J31" s="23">
        <v>3988604983</v>
      </c>
      <c r="K31" s="19">
        <v>4153288127</v>
      </c>
      <c r="L31" s="20">
        <v>4327213748</v>
      </c>
    </row>
    <row r="32" spans="1:12" ht="13.5">
      <c r="A32" s="24" t="s">
        <v>46</v>
      </c>
      <c r="B32" s="18" t="s">
        <v>44</v>
      </c>
      <c r="C32" s="19">
        <v>41185215329</v>
      </c>
      <c r="D32" s="19">
        <v>41145125141</v>
      </c>
      <c r="E32" s="20">
        <v>47476795024</v>
      </c>
      <c r="F32" s="21">
        <v>40859801845</v>
      </c>
      <c r="G32" s="19">
        <v>44608433455</v>
      </c>
      <c r="H32" s="20">
        <v>39188644616</v>
      </c>
      <c r="I32" s="22">
        <v>48975244132</v>
      </c>
      <c r="J32" s="23">
        <v>49568419153</v>
      </c>
      <c r="K32" s="19">
        <v>50502286999</v>
      </c>
      <c r="L32" s="20">
        <v>51422811841</v>
      </c>
    </row>
    <row r="33" spans="1:12" ht="13.5">
      <c r="A33" s="24" t="s">
        <v>47</v>
      </c>
      <c r="B33" s="18"/>
      <c r="C33" s="19">
        <v>2209158498</v>
      </c>
      <c r="D33" s="19">
        <v>2798190615</v>
      </c>
      <c r="E33" s="20">
        <v>3065922889</v>
      </c>
      <c r="F33" s="21">
        <v>2838402318</v>
      </c>
      <c r="G33" s="19">
        <v>2850205378</v>
      </c>
      <c r="H33" s="20">
        <v>2335500491</v>
      </c>
      <c r="I33" s="22">
        <v>3602670337</v>
      </c>
      <c r="J33" s="23">
        <v>3100035373</v>
      </c>
      <c r="K33" s="19">
        <v>3286409302</v>
      </c>
      <c r="L33" s="20">
        <v>3480664552</v>
      </c>
    </row>
    <row r="34" spans="1:12" ht="13.5">
      <c r="A34" s="29" t="s">
        <v>48</v>
      </c>
      <c r="B34" s="30"/>
      <c r="C34" s="31">
        <f>SUM(C29:C33)</f>
        <v>50761195622</v>
      </c>
      <c r="D34" s="31">
        <f aca="true" t="shared" si="3" ref="D34:L34">SUM(D29:D33)</f>
        <v>52259552816</v>
      </c>
      <c r="E34" s="32">
        <f t="shared" si="3"/>
        <v>58738566726</v>
      </c>
      <c r="F34" s="33">
        <f t="shared" si="3"/>
        <v>54434441627</v>
      </c>
      <c r="G34" s="31">
        <f t="shared" si="3"/>
        <v>58202598627</v>
      </c>
      <c r="H34" s="32">
        <f t="shared" si="3"/>
        <v>45902971996</v>
      </c>
      <c r="I34" s="34">
        <f t="shared" si="3"/>
        <v>63115745443</v>
      </c>
      <c r="J34" s="35">
        <f t="shared" si="3"/>
        <v>60692136906</v>
      </c>
      <c r="K34" s="31">
        <f t="shared" si="3"/>
        <v>62474422834</v>
      </c>
      <c r="L34" s="32">
        <f t="shared" si="3"/>
        <v>66581151686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44531786278</v>
      </c>
      <c r="D37" s="19">
        <v>48966770102</v>
      </c>
      <c r="E37" s="20">
        <v>56294095729</v>
      </c>
      <c r="F37" s="21">
        <v>55066111044</v>
      </c>
      <c r="G37" s="19">
        <v>54102557692</v>
      </c>
      <c r="H37" s="20">
        <v>44006100420</v>
      </c>
      <c r="I37" s="22">
        <v>55324252607</v>
      </c>
      <c r="J37" s="23">
        <v>59170955928</v>
      </c>
      <c r="K37" s="19">
        <v>66793397541</v>
      </c>
      <c r="L37" s="20">
        <v>74699938448</v>
      </c>
    </row>
    <row r="38" spans="1:12" ht="13.5">
      <c r="A38" s="24" t="s">
        <v>47</v>
      </c>
      <c r="B38" s="18"/>
      <c r="C38" s="19">
        <v>22891757173</v>
      </c>
      <c r="D38" s="19">
        <v>27450497691</v>
      </c>
      <c r="E38" s="20">
        <v>21374918012</v>
      </c>
      <c r="F38" s="21">
        <v>31452762251</v>
      </c>
      <c r="G38" s="19">
        <v>27506394640</v>
      </c>
      <c r="H38" s="20">
        <v>23965292850</v>
      </c>
      <c r="I38" s="22">
        <v>22969154968</v>
      </c>
      <c r="J38" s="23">
        <v>30027537536</v>
      </c>
      <c r="K38" s="19">
        <v>31835620774</v>
      </c>
      <c r="L38" s="20">
        <v>33676726619</v>
      </c>
    </row>
    <row r="39" spans="1:12" ht="13.5">
      <c r="A39" s="29" t="s">
        <v>50</v>
      </c>
      <c r="B39" s="37"/>
      <c r="C39" s="31">
        <f>SUM(C37:C38)</f>
        <v>67423543451</v>
      </c>
      <c r="D39" s="38">
        <f aca="true" t="shared" si="4" ref="D39:L39">SUM(D37:D38)</f>
        <v>76417267793</v>
      </c>
      <c r="E39" s="39">
        <f t="shared" si="4"/>
        <v>77669013741</v>
      </c>
      <c r="F39" s="40">
        <f t="shared" si="4"/>
        <v>86518873295</v>
      </c>
      <c r="G39" s="38">
        <f t="shared" si="4"/>
        <v>81608952332</v>
      </c>
      <c r="H39" s="39">
        <f t="shared" si="4"/>
        <v>67971393270</v>
      </c>
      <c r="I39" s="40">
        <f t="shared" si="4"/>
        <v>78293407575</v>
      </c>
      <c r="J39" s="42">
        <f t="shared" si="4"/>
        <v>89198493464</v>
      </c>
      <c r="K39" s="38">
        <f t="shared" si="4"/>
        <v>98629018315</v>
      </c>
      <c r="L39" s="39">
        <f t="shared" si="4"/>
        <v>108376665067</v>
      </c>
    </row>
    <row r="40" spans="1:12" ht="13.5">
      <c r="A40" s="29" t="s">
        <v>51</v>
      </c>
      <c r="B40" s="30"/>
      <c r="C40" s="31">
        <f>+C34+C39</f>
        <v>118184739073</v>
      </c>
      <c r="D40" s="31">
        <f aca="true" t="shared" si="5" ref="D40:L40">+D34+D39</f>
        <v>128676820609</v>
      </c>
      <c r="E40" s="32">
        <f t="shared" si="5"/>
        <v>136407580467</v>
      </c>
      <c r="F40" s="33">
        <f t="shared" si="5"/>
        <v>140953314922</v>
      </c>
      <c r="G40" s="31">
        <f t="shared" si="5"/>
        <v>139811550959</v>
      </c>
      <c r="H40" s="32">
        <f t="shared" si="5"/>
        <v>113874365266</v>
      </c>
      <c r="I40" s="34">
        <f t="shared" si="5"/>
        <v>141409153018</v>
      </c>
      <c r="J40" s="35">
        <f t="shared" si="5"/>
        <v>149890630370</v>
      </c>
      <c r="K40" s="31">
        <f t="shared" si="5"/>
        <v>161103441149</v>
      </c>
      <c r="L40" s="32">
        <f t="shared" si="5"/>
        <v>174957816753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184364978218</v>
      </c>
      <c r="D42" s="46">
        <f aca="true" t="shared" si="6" ref="D42:L42">+D25-D40</f>
        <v>202359816393</v>
      </c>
      <c r="E42" s="47">
        <f t="shared" si="6"/>
        <v>218799669703</v>
      </c>
      <c r="F42" s="48">
        <f t="shared" si="6"/>
        <v>238035594038</v>
      </c>
      <c r="G42" s="46">
        <f t="shared" si="6"/>
        <v>235088003653</v>
      </c>
      <c r="H42" s="47">
        <f t="shared" si="6"/>
        <v>197168375873</v>
      </c>
      <c r="I42" s="49">
        <f t="shared" si="6"/>
        <v>238545750325</v>
      </c>
      <c r="J42" s="50">
        <f t="shared" si="6"/>
        <v>259696286931</v>
      </c>
      <c r="K42" s="46">
        <f t="shared" si="6"/>
        <v>281432558270</v>
      </c>
      <c r="L42" s="47">
        <f t="shared" si="6"/>
        <v>301224317841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162490457050</v>
      </c>
      <c r="D45" s="19">
        <v>179492040191</v>
      </c>
      <c r="E45" s="20">
        <v>195715949885</v>
      </c>
      <c r="F45" s="21">
        <v>218077852152</v>
      </c>
      <c r="G45" s="19">
        <v>214647589643</v>
      </c>
      <c r="H45" s="20">
        <v>187167932257</v>
      </c>
      <c r="I45" s="22">
        <v>224690484321</v>
      </c>
      <c r="J45" s="23">
        <v>236207722884</v>
      </c>
      <c r="K45" s="19">
        <v>256155987311</v>
      </c>
      <c r="L45" s="20">
        <v>273948757350</v>
      </c>
    </row>
    <row r="46" spans="1:12" ht="13.5">
      <c r="A46" s="24" t="s">
        <v>56</v>
      </c>
      <c r="B46" s="18" t="s">
        <v>44</v>
      </c>
      <c r="C46" s="19">
        <v>21639573783</v>
      </c>
      <c r="D46" s="19">
        <v>22569109925</v>
      </c>
      <c r="E46" s="20">
        <v>22724303951</v>
      </c>
      <c r="F46" s="21">
        <v>19640031747</v>
      </c>
      <c r="G46" s="19">
        <v>20110733010</v>
      </c>
      <c r="H46" s="20">
        <v>9672228527</v>
      </c>
      <c r="I46" s="22">
        <v>13447487565</v>
      </c>
      <c r="J46" s="23">
        <v>23488564045</v>
      </c>
      <c r="K46" s="19">
        <v>25276570959</v>
      </c>
      <c r="L46" s="20">
        <v>27275560490</v>
      </c>
    </row>
    <row r="47" spans="1:12" ht="13.5">
      <c r="A47" s="24" t="s">
        <v>57</v>
      </c>
      <c r="B47" s="18"/>
      <c r="C47" s="19">
        <v>234947385</v>
      </c>
      <c r="D47" s="19">
        <v>298666277</v>
      </c>
      <c r="E47" s="20">
        <v>359415867</v>
      </c>
      <c r="F47" s="21">
        <v>317710138</v>
      </c>
      <c r="G47" s="19">
        <v>329681000</v>
      </c>
      <c r="H47" s="20">
        <v>328215089</v>
      </c>
      <c r="I47" s="22">
        <v>407778439</v>
      </c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184364978218</v>
      </c>
      <c r="D48" s="53">
        <f aca="true" t="shared" si="7" ref="D48:L48">SUM(D45:D47)</f>
        <v>202359816393</v>
      </c>
      <c r="E48" s="54">
        <f t="shared" si="7"/>
        <v>218799669703</v>
      </c>
      <c r="F48" s="55">
        <f t="shared" si="7"/>
        <v>238035594037</v>
      </c>
      <c r="G48" s="53">
        <f t="shared" si="7"/>
        <v>235088003653</v>
      </c>
      <c r="H48" s="54">
        <f t="shared" si="7"/>
        <v>197168375873</v>
      </c>
      <c r="I48" s="56">
        <f t="shared" si="7"/>
        <v>238545750325</v>
      </c>
      <c r="J48" s="57">
        <f t="shared" si="7"/>
        <v>259696286929</v>
      </c>
      <c r="K48" s="53">
        <f t="shared" si="7"/>
        <v>281432558270</v>
      </c>
      <c r="L48" s="54">
        <f t="shared" si="7"/>
        <v>301224317840</v>
      </c>
    </row>
    <row r="49" spans="1:12" ht="13.5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198064080</v>
      </c>
      <c r="D6" s="19">
        <v>63352687</v>
      </c>
      <c r="E6" s="20">
        <v>222736132</v>
      </c>
      <c r="F6" s="21">
        <v>80644000</v>
      </c>
      <c r="G6" s="19">
        <v>80643860</v>
      </c>
      <c r="H6" s="20">
        <v>10813131</v>
      </c>
      <c r="I6" s="22">
        <v>24591070</v>
      </c>
      <c r="J6" s="23">
        <v>80713397</v>
      </c>
      <c r="K6" s="19">
        <v>80770469</v>
      </c>
      <c r="L6" s="20">
        <v>80832106</v>
      </c>
    </row>
    <row r="7" spans="1:12" ht="13.5">
      <c r="A7" s="24" t="s">
        <v>19</v>
      </c>
      <c r="B7" s="18" t="s">
        <v>20</v>
      </c>
      <c r="C7" s="19">
        <v>1966368832</v>
      </c>
      <c r="D7" s="19">
        <v>2137188521</v>
      </c>
      <c r="E7" s="20">
        <v>2151164102</v>
      </c>
      <c r="F7" s="21">
        <v>2410241754</v>
      </c>
      <c r="G7" s="19">
        <v>2410241754</v>
      </c>
      <c r="H7" s="20">
        <v>1655141677</v>
      </c>
      <c r="I7" s="22">
        <v>1665510900</v>
      </c>
      <c r="J7" s="23">
        <v>2461881198</v>
      </c>
      <c r="K7" s="19">
        <v>2609768618</v>
      </c>
      <c r="L7" s="20">
        <v>2853796297</v>
      </c>
    </row>
    <row r="8" spans="1:12" ht="13.5">
      <c r="A8" s="24" t="s">
        <v>21</v>
      </c>
      <c r="B8" s="18" t="s">
        <v>20</v>
      </c>
      <c r="C8" s="19">
        <v>577369636</v>
      </c>
      <c r="D8" s="19">
        <v>320652236</v>
      </c>
      <c r="E8" s="20">
        <v>448053489</v>
      </c>
      <c r="F8" s="21">
        <v>820635176</v>
      </c>
      <c r="G8" s="19">
        <v>820635350</v>
      </c>
      <c r="H8" s="20">
        <v>438311117</v>
      </c>
      <c r="I8" s="22">
        <v>558848344</v>
      </c>
      <c r="J8" s="23">
        <v>915237153</v>
      </c>
      <c r="K8" s="19">
        <v>874979269</v>
      </c>
      <c r="L8" s="20">
        <v>868957291</v>
      </c>
    </row>
    <row r="9" spans="1:12" ht="13.5">
      <c r="A9" s="24" t="s">
        <v>22</v>
      </c>
      <c r="B9" s="18"/>
      <c r="C9" s="19">
        <v>67726048</v>
      </c>
      <c r="D9" s="19">
        <v>457614927</v>
      </c>
      <c r="E9" s="20">
        <v>804824366</v>
      </c>
      <c r="F9" s="21">
        <v>108064374</v>
      </c>
      <c r="G9" s="19">
        <v>108063916</v>
      </c>
      <c r="H9" s="20">
        <v>780887358</v>
      </c>
      <c r="I9" s="22">
        <v>883914427</v>
      </c>
      <c r="J9" s="23">
        <v>118870308</v>
      </c>
      <c r="K9" s="19">
        <v>130757338</v>
      </c>
      <c r="L9" s="20">
        <v>143833072</v>
      </c>
    </row>
    <row r="10" spans="1:12" ht="13.5">
      <c r="A10" s="24" t="s">
        <v>23</v>
      </c>
      <c r="B10" s="18"/>
      <c r="C10" s="19">
        <v>15920</v>
      </c>
      <c r="D10" s="19">
        <v>17552</v>
      </c>
      <c r="E10" s="20">
        <v>2929996</v>
      </c>
      <c r="F10" s="25">
        <v>15400</v>
      </c>
      <c r="G10" s="26">
        <v>15400</v>
      </c>
      <c r="H10" s="27"/>
      <c r="I10" s="22">
        <v>2638016</v>
      </c>
      <c r="J10" s="28">
        <v>16940</v>
      </c>
      <c r="K10" s="26">
        <v>18634</v>
      </c>
      <c r="L10" s="27">
        <v>20497</v>
      </c>
    </row>
    <row r="11" spans="1:12" ht="13.5">
      <c r="A11" s="24" t="s">
        <v>24</v>
      </c>
      <c r="B11" s="18" t="s">
        <v>25</v>
      </c>
      <c r="C11" s="19">
        <v>50597990</v>
      </c>
      <c r="D11" s="19">
        <v>44878411</v>
      </c>
      <c r="E11" s="20">
        <v>36030237</v>
      </c>
      <c r="F11" s="21">
        <v>106480000</v>
      </c>
      <c r="G11" s="19">
        <v>106480000</v>
      </c>
      <c r="H11" s="20">
        <v>35290117</v>
      </c>
      <c r="I11" s="22">
        <v>38569512</v>
      </c>
      <c r="J11" s="23">
        <v>117128000</v>
      </c>
      <c r="K11" s="19">
        <v>128840800</v>
      </c>
      <c r="L11" s="20">
        <v>141724880</v>
      </c>
    </row>
    <row r="12" spans="1:12" ht="13.5">
      <c r="A12" s="29" t="s">
        <v>26</v>
      </c>
      <c r="B12" s="30"/>
      <c r="C12" s="31">
        <f>SUM(C6:C11)</f>
        <v>2860142506</v>
      </c>
      <c r="D12" s="31">
        <f aca="true" t="shared" si="0" ref="D12:L12">SUM(D6:D11)</f>
        <v>3023704334</v>
      </c>
      <c r="E12" s="32">
        <f t="shared" si="0"/>
        <v>3665738322</v>
      </c>
      <c r="F12" s="33">
        <f t="shared" si="0"/>
        <v>3526080704</v>
      </c>
      <c r="G12" s="31">
        <f t="shared" si="0"/>
        <v>3526080280</v>
      </c>
      <c r="H12" s="32">
        <f t="shared" si="0"/>
        <v>2920443400</v>
      </c>
      <c r="I12" s="34">
        <f t="shared" si="0"/>
        <v>3174072269</v>
      </c>
      <c r="J12" s="35">
        <f t="shared" si="0"/>
        <v>3693846996</v>
      </c>
      <c r="K12" s="31">
        <f t="shared" si="0"/>
        <v>3825135128</v>
      </c>
      <c r="L12" s="32">
        <f t="shared" si="0"/>
        <v>4089164143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26992</v>
      </c>
      <c r="D15" s="19">
        <v>9440</v>
      </c>
      <c r="E15" s="20">
        <v>69017614</v>
      </c>
      <c r="F15" s="21">
        <v>66000</v>
      </c>
      <c r="G15" s="19">
        <v>66000</v>
      </c>
      <c r="H15" s="20"/>
      <c r="I15" s="22">
        <v>72145339</v>
      </c>
      <c r="J15" s="23">
        <v>72600</v>
      </c>
      <c r="K15" s="19">
        <v>79860</v>
      </c>
      <c r="L15" s="20">
        <v>87846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333211336</v>
      </c>
      <c r="D17" s="19">
        <v>328302102</v>
      </c>
      <c r="E17" s="20">
        <v>342030031</v>
      </c>
      <c r="F17" s="21">
        <v>485540000</v>
      </c>
      <c r="G17" s="19">
        <v>485540000</v>
      </c>
      <c r="H17" s="20">
        <v>342030031</v>
      </c>
      <c r="I17" s="22">
        <v>408315388</v>
      </c>
      <c r="J17" s="23">
        <v>442030031</v>
      </c>
      <c r="K17" s="19">
        <v>442030031</v>
      </c>
      <c r="L17" s="20">
        <v>442030031</v>
      </c>
    </row>
    <row r="18" spans="1:12" ht="13.5">
      <c r="A18" s="24" t="s">
        <v>31</v>
      </c>
      <c r="B18" s="18"/>
      <c r="C18" s="19">
        <v>59548855</v>
      </c>
      <c r="D18" s="19">
        <v>81908295</v>
      </c>
      <c r="E18" s="20">
        <v>112291660</v>
      </c>
      <c r="F18" s="21">
        <v>90099125</v>
      </c>
      <c r="G18" s="19">
        <v>90099125</v>
      </c>
      <c r="H18" s="20">
        <v>112291660</v>
      </c>
      <c r="I18" s="22">
        <v>127539335</v>
      </c>
      <c r="J18" s="23">
        <v>99109037</v>
      </c>
      <c r="K18" s="19">
        <v>109019941</v>
      </c>
      <c r="L18" s="20">
        <v>119921935</v>
      </c>
    </row>
    <row r="19" spans="1:12" ht="13.5">
      <c r="A19" s="24" t="s">
        <v>32</v>
      </c>
      <c r="B19" s="18" t="s">
        <v>33</v>
      </c>
      <c r="C19" s="19">
        <v>11878209004</v>
      </c>
      <c r="D19" s="19">
        <v>12481254735</v>
      </c>
      <c r="E19" s="20">
        <v>12974903077</v>
      </c>
      <c r="F19" s="21">
        <v>13447559517</v>
      </c>
      <c r="G19" s="19">
        <v>13380873673</v>
      </c>
      <c r="H19" s="20">
        <v>13328960583</v>
      </c>
      <c r="I19" s="22">
        <v>15826001969</v>
      </c>
      <c r="J19" s="23">
        <v>14556876420</v>
      </c>
      <c r="K19" s="19">
        <v>16013882589</v>
      </c>
      <c r="L19" s="20">
        <v>17639109521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98875352</v>
      </c>
      <c r="D22" s="19">
        <v>95114804</v>
      </c>
      <c r="E22" s="20">
        <v>85956439</v>
      </c>
      <c r="F22" s="21">
        <v>25080000</v>
      </c>
      <c r="G22" s="19">
        <v>25080000</v>
      </c>
      <c r="H22" s="20">
        <v>85947721</v>
      </c>
      <c r="I22" s="22">
        <v>7073146</v>
      </c>
      <c r="J22" s="23">
        <v>60627860</v>
      </c>
      <c r="K22" s="19">
        <v>67063699</v>
      </c>
      <c r="L22" s="20">
        <v>74097154</v>
      </c>
    </row>
    <row r="23" spans="1:12" ht="13.5">
      <c r="A23" s="24" t="s">
        <v>37</v>
      </c>
      <c r="B23" s="18"/>
      <c r="C23" s="19">
        <v>64286456</v>
      </c>
      <c r="D23" s="19">
        <v>66444415</v>
      </c>
      <c r="E23" s="20">
        <v>49632925</v>
      </c>
      <c r="F23" s="25">
        <v>82676000</v>
      </c>
      <c r="G23" s="26">
        <v>82676000</v>
      </c>
      <c r="H23" s="27">
        <v>69017614</v>
      </c>
      <c r="I23" s="21">
        <v>49779875</v>
      </c>
      <c r="J23" s="28">
        <v>90943600</v>
      </c>
      <c r="K23" s="26">
        <v>100037960</v>
      </c>
      <c r="L23" s="27">
        <v>110041756</v>
      </c>
    </row>
    <row r="24" spans="1:12" ht="13.5">
      <c r="A24" s="29" t="s">
        <v>38</v>
      </c>
      <c r="B24" s="37"/>
      <c r="C24" s="31">
        <f>SUM(C15:C23)</f>
        <v>12434157995</v>
      </c>
      <c r="D24" s="38">
        <f aca="true" t="shared" si="1" ref="D24:L24">SUM(D15:D23)</f>
        <v>13053033791</v>
      </c>
      <c r="E24" s="39">
        <f t="shared" si="1"/>
        <v>13633831746</v>
      </c>
      <c r="F24" s="40">
        <f t="shared" si="1"/>
        <v>14131020642</v>
      </c>
      <c r="G24" s="38">
        <f t="shared" si="1"/>
        <v>14064334798</v>
      </c>
      <c r="H24" s="39">
        <f t="shared" si="1"/>
        <v>13938247609</v>
      </c>
      <c r="I24" s="41">
        <f t="shared" si="1"/>
        <v>16490855052</v>
      </c>
      <c r="J24" s="42">
        <f t="shared" si="1"/>
        <v>15249659548</v>
      </c>
      <c r="K24" s="38">
        <f t="shared" si="1"/>
        <v>16732114080</v>
      </c>
      <c r="L24" s="39">
        <f t="shared" si="1"/>
        <v>18385288243</v>
      </c>
    </row>
    <row r="25" spans="1:12" ht="13.5">
      <c r="A25" s="29" t="s">
        <v>39</v>
      </c>
      <c r="B25" s="30"/>
      <c r="C25" s="31">
        <f>+C12+C24</f>
        <v>15294300501</v>
      </c>
      <c r="D25" s="31">
        <f aca="true" t="shared" si="2" ref="D25:L25">+D12+D24</f>
        <v>16076738125</v>
      </c>
      <c r="E25" s="32">
        <f t="shared" si="2"/>
        <v>17299570068</v>
      </c>
      <c r="F25" s="33">
        <f t="shared" si="2"/>
        <v>17657101346</v>
      </c>
      <c r="G25" s="31">
        <f t="shared" si="2"/>
        <v>17590415078</v>
      </c>
      <c r="H25" s="32">
        <f t="shared" si="2"/>
        <v>16858691009</v>
      </c>
      <c r="I25" s="34">
        <f t="shared" si="2"/>
        <v>19664927321</v>
      </c>
      <c r="J25" s="35">
        <f t="shared" si="2"/>
        <v>18943506544</v>
      </c>
      <c r="K25" s="31">
        <f t="shared" si="2"/>
        <v>20557249208</v>
      </c>
      <c r="L25" s="32">
        <f t="shared" si="2"/>
        <v>22474452386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39</v>
      </c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57416464</v>
      </c>
      <c r="D30" s="19">
        <v>46097194</v>
      </c>
      <c r="E30" s="20">
        <v>50709031</v>
      </c>
      <c r="F30" s="21">
        <v>51825000</v>
      </c>
      <c r="G30" s="19">
        <v>51825000</v>
      </c>
      <c r="H30" s="20">
        <v>24573089</v>
      </c>
      <c r="I30" s="22">
        <v>47641565</v>
      </c>
      <c r="J30" s="23">
        <v>49273747</v>
      </c>
      <c r="K30" s="19">
        <v>59198184</v>
      </c>
      <c r="L30" s="20">
        <v>71268418</v>
      </c>
    </row>
    <row r="31" spans="1:12" ht="13.5">
      <c r="A31" s="24" t="s">
        <v>45</v>
      </c>
      <c r="B31" s="18"/>
      <c r="C31" s="19">
        <v>44837812</v>
      </c>
      <c r="D31" s="19">
        <v>48504722</v>
      </c>
      <c r="E31" s="20">
        <v>53708070</v>
      </c>
      <c r="F31" s="21">
        <v>59455000</v>
      </c>
      <c r="G31" s="19">
        <v>59455000</v>
      </c>
      <c r="H31" s="20">
        <v>57321211</v>
      </c>
      <c r="I31" s="22">
        <v>57321210</v>
      </c>
      <c r="J31" s="23">
        <v>65400500</v>
      </c>
      <c r="K31" s="19">
        <v>71940550</v>
      </c>
      <c r="L31" s="20">
        <v>79134605</v>
      </c>
    </row>
    <row r="32" spans="1:12" ht="13.5">
      <c r="A32" s="24" t="s">
        <v>46</v>
      </c>
      <c r="B32" s="18" t="s">
        <v>44</v>
      </c>
      <c r="C32" s="19">
        <v>855632808</v>
      </c>
      <c r="D32" s="19">
        <v>798612702</v>
      </c>
      <c r="E32" s="20">
        <v>1292355453</v>
      </c>
      <c r="F32" s="21">
        <v>852917409</v>
      </c>
      <c r="G32" s="19">
        <v>852917409</v>
      </c>
      <c r="H32" s="20">
        <v>655511355</v>
      </c>
      <c r="I32" s="22">
        <v>1079481575</v>
      </c>
      <c r="J32" s="23">
        <v>1039209150</v>
      </c>
      <c r="K32" s="19">
        <v>1033030065</v>
      </c>
      <c r="L32" s="20">
        <v>1136233071</v>
      </c>
    </row>
    <row r="33" spans="1:12" ht="13.5">
      <c r="A33" s="24" t="s">
        <v>47</v>
      </c>
      <c r="B33" s="18"/>
      <c r="C33" s="19">
        <v>141165287</v>
      </c>
      <c r="D33" s="19">
        <v>181899989</v>
      </c>
      <c r="E33" s="20">
        <v>191829712</v>
      </c>
      <c r="F33" s="21">
        <v>166958000</v>
      </c>
      <c r="G33" s="19">
        <v>166958000</v>
      </c>
      <c r="H33" s="20">
        <v>191829712</v>
      </c>
      <c r="I33" s="22">
        <v>186724379</v>
      </c>
      <c r="J33" s="23">
        <v>184646181</v>
      </c>
      <c r="K33" s="19">
        <v>203400160</v>
      </c>
      <c r="L33" s="20">
        <v>223707033</v>
      </c>
    </row>
    <row r="34" spans="1:12" ht="13.5">
      <c r="A34" s="29" t="s">
        <v>48</v>
      </c>
      <c r="B34" s="30"/>
      <c r="C34" s="31">
        <f>SUM(C29:C33)</f>
        <v>1099052371</v>
      </c>
      <c r="D34" s="31">
        <f aca="true" t="shared" si="3" ref="D34:L34">SUM(D29:D33)</f>
        <v>1075114607</v>
      </c>
      <c r="E34" s="32">
        <f t="shared" si="3"/>
        <v>1588602305</v>
      </c>
      <c r="F34" s="33">
        <f t="shared" si="3"/>
        <v>1131155409</v>
      </c>
      <c r="G34" s="31">
        <f t="shared" si="3"/>
        <v>1131155409</v>
      </c>
      <c r="H34" s="32">
        <f t="shared" si="3"/>
        <v>929235367</v>
      </c>
      <c r="I34" s="34">
        <f t="shared" si="3"/>
        <v>1371168729</v>
      </c>
      <c r="J34" s="35">
        <f t="shared" si="3"/>
        <v>1338529578</v>
      </c>
      <c r="K34" s="31">
        <f t="shared" si="3"/>
        <v>1367568959</v>
      </c>
      <c r="L34" s="32">
        <f t="shared" si="3"/>
        <v>1510343127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545998928</v>
      </c>
      <c r="D37" s="19">
        <v>497243882</v>
      </c>
      <c r="E37" s="20">
        <v>445767675</v>
      </c>
      <c r="F37" s="21">
        <v>518174636</v>
      </c>
      <c r="G37" s="19">
        <v>448592811</v>
      </c>
      <c r="H37" s="20">
        <v>421194586</v>
      </c>
      <c r="I37" s="22">
        <v>398126111</v>
      </c>
      <c r="J37" s="23">
        <v>422603145</v>
      </c>
      <c r="K37" s="19">
        <v>662414850</v>
      </c>
      <c r="L37" s="20">
        <v>985233992</v>
      </c>
    </row>
    <row r="38" spans="1:12" ht="13.5">
      <c r="A38" s="24" t="s">
        <v>47</v>
      </c>
      <c r="B38" s="18"/>
      <c r="C38" s="19">
        <v>457150973</v>
      </c>
      <c r="D38" s="19">
        <v>498290585</v>
      </c>
      <c r="E38" s="20">
        <v>498371669</v>
      </c>
      <c r="F38" s="21">
        <v>659099000</v>
      </c>
      <c r="G38" s="19">
        <v>659099000</v>
      </c>
      <c r="H38" s="20">
        <v>498371669</v>
      </c>
      <c r="I38" s="22">
        <v>517065919</v>
      </c>
      <c r="J38" s="23">
        <v>724998900</v>
      </c>
      <c r="K38" s="19">
        <v>797488790</v>
      </c>
      <c r="L38" s="20">
        <v>877227669</v>
      </c>
    </row>
    <row r="39" spans="1:12" ht="13.5">
      <c r="A39" s="29" t="s">
        <v>50</v>
      </c>
      <c r="B39" s="37"/>
      <c r="C39" s="31">
        <f>SUM(C37:C38)</f>
        <v>1003149901</v>
      </c>
      <c r="D39" s="38">
        <f aca="true" t="shared" si="4" ref="D39:L39">SUM(D37:D38)</f>
        <v>995534467</v>
      </c>
      <c r="E39" s="39">
        <f t="shared" si="4"/>
        <v>944139344</v>
      </c>
      <c r="F39" s="40">
        <f t="shared" si="4"/>
        <v>1177273636</v>
      </c>
      <c r="G39" s="38">
        <f t="shared" si="4"/>
        <v>1107691811</v>
      </c>
      <c r="H39" s="39">
        <f t="shared" si="4"/>
        <v>919566255</v>
      </c>
      <c r="I39" s="40">
        <f t="shared" si="4"/>
        <v>915192030</v>
      </c>
      <c r="J39" s="42">
        <f t="shared" si="4"/>
        <v>1147602045</v>
      </c>
      <c r="K39" s="38">
        <f t="shared" si="4"/>
        <v>1459903640</v>
      </c>
      <c r="L39" s="39">
        <f t="shared" si="4"/>
        <v>1862461661</v>
      </c>
    </row>
    <row r="40" spans="1:12" ht="13.5">
      <c r="A40" s="29" t="s">
        <v>51</v>
      </c>
      <c r="B40" s="30"/>
      <c r="C40" s="31">
        <f>+C34+C39</f>
        <v>2102202272</v>
      </c>
      <c r="D40" s="31">
        <f aca="true" t="shared" si="5" ref="D40:L40">+D34+D39</f>
        <v>2070649074</v>
      </c>
      <c r="E40" s="32">
        <f t="shared" si="5"/>
        <v>2532741649</v>
      </c>
      <c r="F40" s="33">
        <f t="shared" si="5"/>
        <v>2308429045</v>
      </c>
      <c r="G40" s="31">
        <f t="shared" si="5"/>
        <v>2238847220</v>
      </c>
      <c r="H40" s="32">
        <f t="shared" si="5"/>
        <v>1848801622</v>
      </c>
      <c r="I40" s="34">
        <f t="shared" si="5"/>
        <v>2286360759</v>
      </c>
      <c r="J40" s="35">
        <f t="shared" si="5"/>
        <v>2486131623</v>
      </c>
      <c r="K40" s="31">
        <f t="shared" si="5"/>
        <v>2827472599</v>
      </c>
      <c r="L40" s="32">
        <f t="shared" si="5"/>
        <v>3372804788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13192098229</v>
      </c>
      <c r="D42" s="46">
        <f aca="true" t="shared" si="6" ref="D42:L42">+D25-D40</f>
        <v>14006089051</v>
      </c>
      <c r="E42" s="47">
        <f t="shared" si="6"/>
        <v>14766828419</v>
      </c>
      <c r="F42" s="48">
        <f t="shared" si="6"/>
        <v>15348672301</v>
      </c>
      <c r="G42" s="46">
        <f t="shared" si="6"/>
        <v>15351567858</v>
      </c>
      <c r="H42" s="47">
        <f t="shared" si="6"/>
        <v>15009889387</v>
      </c>
      <c r="I42" s="49">
        <f t="shared" si="6"/>
        <v>17378566562</v>
      </c>
      <c r="J42" s="50">
        <f t="shared" si="6"/>
        <v>16457374921</v>
      </c>
      <c r="K42" s="46">
        <f t="shared" si="6"/>
        <v>17729776609</v>
      </c>
      <c r="L42" s="47">
        <f t="shared" si="6"/>
        <v>19101647598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9006243650</v>
      </c>
      <c r="D45" s="19">
        <v>9383408153</v>
      </c>
      <c r="E45" s="20">
        <v>10152887579</v>
      </c>
      <c r="F45" s="21">
        <v>12256811000</v>
      </c>
      <c r="G45" s="19">
        <v>12259706558</v>
      </c>
      <c r="H45" s="20">
        <v>10395948547</v>
      </c>
      <c r="I45" s="22">
        <v>10405662053</v>
      </c>
      <c r="J45" s="23">
        <v>13056327489</v>
      </c>
      <c r="K45" s="19">
        <v>13988624436</v>
      </c>
      <c r="L45" s="20">
        <v>14986380207</v>
      </c>
    </row>
    <row r="46" spans="1:12" ht="13.5">
      <c r="A46" s="24" t="s">
        <v>56</v>
      </c>
      <c r="B46" s="18" t="s">
        <v>44</v>
      </c>
      <c r="C46" s="19">
        <v>4185854579</v>
      </c>
      <c r="D46" s="19">
        <v>4622680898</v>
      </c>
      <c r="E46" s="20">
        <v>4613940840</v>
      </c>
      <c r="F46" s="21">
        <v>3091861300</v>
      </c>
      <c r="G46" s="19">
        <v>3091861300</v>
      </c>
      <c r="H46" s="20">
        <v>4613940840</v>
      </c>
      <c r="I46" s="22">
        <v>6972904509</v>
      </c>
      <c r="J46" s="23">
        <v>3401047430</v>
      </c>
      <c r="K46" s="19">
        <v>3741152173</v>
      </c>
      <c r="L46" s="20">
        <v>4115267390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13192098229</v>
      </c>
      <c r="D48" s="53">
        <f aca="true" t="shared" si="7" ref="D48:L48">SUM(D45:D47)</f>
        <v>14006089051</v>
      </c>
      <c r="E48" s="54">
        <f t="shared" si="7"/>
        <v>14766828419</v>
      </c>
      <c r="F48" s="55">
        <f t="shared" si="7"/>
        <v>15348672300</v>
      </c>
      <c r="G48" s="53">
        <f t="shared" si="7"/>
        <v>15351567858</v>
      </c>
      <c r="H48" s="54">
        <f t="shared" si="7"/>
        <v>15009889387</v>
      </c>
      <c r="I48" s="56">
        <f t="shared" si="7"/>
        <v>17378566562</v>
      </c>
      <c r="J48" s="57">
        <f t="shared" si="7"/>
        <v>16457374919</v>
      </c>
      <c r="K48" s="53">
        <f t="shared" si="7"/>
        <v>17729776609</v>
      </c>
      <c r="L48" s="54">
        <f t="shared" si="7"/>
        <v>19101647597</v>
      </c>
    </row>
    <row r="49" spans="1:12" ht="13.5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186617048</v>
      </c>
      <c r="D6" s="19">
        <v>193344559</v>
      </c>
      <c r="E6" s="20">
        <v>247167624</v>
      </c>
      <c r="F6" s="21">
        <v>200200000</v>
      </c>
      <c r="G6" s="19">
        <v>200200000</v>
      </c>
      <c r="H6" s="20">
        <v>94483607</v>
      </c>
      <c r="I6" s="22">
        <v>285651012</v>
      </c>
      <c r="J6" s="23">
        <v>200400000</v>
      </c>
      <c r="K6" s="19">
        <v>200450000</v>
      </c>
      <c r="L6" s="20">
        <v>200500000</v>
      </c>
    </row>
    <row r="7" spans="1:12" ht="13.5">
      <c r="A7" s="24" t="s">
        <v>19</v>
      </c>
      <c r="B7" s="18" t="s">
        <v>20</v>
      </c>
      <c r="C7" s="19">
        <v>1421480088</v>
      </c>
      <c r="D7" s="19">
        <v>1255208553</v>
      </c>
      <c r="E7" s="20">
        <v>1367807732</v>
      </c>
      <c r="F7" s="21">
        <v>1325728816</v>
      </c>
      <c r="G7" s="19">
        <v>1472951294</v>
      </c>
      <c r="H7" s="20">
        <v>1403307985</v>
      </c>
      <c r="I7" s="22">
        <v>1347374282</v>
      </c>
      <c r="J7" s="23">
        <v>2027434934</v>
      </c>
      <c r="K7" s="19">
        <v>2588803876</v>
      </c>
      <c r="L7" s="20">
        <v>3445312419</v>
      </c>
    </row>
    <row r="8" spans="1:12" ht="13.5">
      <c r="A8" s="24" t="s">
        <v>21</v>
      </c>
      <c r="B8" s="18" t="s">
        <v>20</v>
      </c>
      <c r="C8" s="19">
        <v>1036315398</v>
      </c>
      <c r="D8" s="19">
        <v>1142034491</v>
      </c>
      <c r="E8" s="20">
        <v>1267085219</v>
      </c>
      <c r="F8" s="21">
        <v>1091560440</v>
      </c>
      <c r="G8" s="19">
        <v>1258922088</v>
      </c>
      <c r="H8" s="20">
        <v>1258922088</v>
      </c>
      <c r="I8" s="22">
        <v>1544070464</v>
      </c>
      <c r="J8" s="23">
        <v>1331200000</v>
      </c>
      <c r="K8" s="19">
        <v>1411073000</v>
      </c>
      <c r="L8" s="20">
        <v>1495738120</v>
      </c>
    </row>
    <row r="9" spans="1:12" ht="13.5">
      <c r="A9" s="24" t="s">
        <v>22</v>
      </c>
      <c r="B9" s="18"/>
      <c r="C9" s="19">
        <v>440414259</v>
      </c>
      <c r="D9" s="19">
        <v>513325335</v>
      </c>
      <c r="E9" s="20">
        <v>452674001</v>
      </c>
      <c r="F9" s="21">
        <v>533540923</v>
      </c>
      <c r="G9" s="19">
        <v>489123904</v>
      </c>
      <c r="H9" s="20">
        <v>431405786</v>
      </c>
      <c r="I9" s="22">
        <v>424491159</v>
      </c>
      <c r="J9" s="23">
        <v>518471000</v>
      </c>
      <c r="K9" s="19">
        <v>549580000</v>
      </c>
      <c r="L9" s="20">
        <v>580000000</v>
      </c>
    </row>
    <row r="10" spans="1:12" ht="13.5">
      <c r="A10" s="24" t="s">
        <v>23</v>
      </c>
      <c r="B10" s="18"/>
      <c r="C10" s="19">
        <v>80</v>
      </c>
      <c r="D10" s="19">
        <v>80</v>
      </c>
      <c r="E10" s="20">
        <v>80</v>
      </c>
      <c r="F10" s="25">
        <v>80</v>
      </c>
      <c r="G10" s="26">
        <v>80</v>
      </c>
      <c r="H10" s="27">
        <v>80</v>
      </c>
      <c r="I10" s="22">
        <v>20</v>
      </c>
      <c r="J10" s="28">
        <v>80</v>
      </c>
      <c r="K10" s="26">
        <v>80</v>
      </c>
      <c r="L10" s="27">
        <v>80</v>
      </c>
    </row>
    <row r="11" spans="1:12" ht="13.5">
      <c r="A11" s="24" t="s">
        <v>24</v>
      </c>
      <c r="B11" s="18" t="s">
        <v>25</v>
      </c>
      <c r="C11" s="19">
        <v>104273575</v>
      </c>
      <c r="D11" s="19">
        <v>139994538</v>
      </c>
      <c r="E11" s="20">
        <v>145373625</v>
      </c>
      <c r="F11" s="21">
        <v>128000000</v>
      </c>
      <c r="G11" s="19">
        <v>195373625</v>
      </c>
      <c r="H11" s="20">
        <v>195373625</v>
      </c>
      <c r="I11" s="22">
        <v>198395729</v>
      </c>
      <c r="J11" s="23">
        <v>200000000</v>
      </c>
      <c r="K11" s="19">
        <v>205000000</v>
      </c>
      <c r="L11" s="20">
        <v>210000000</v>
      </c>
    </row>
    <row r="12" spans="1:12" ht="13.5">
      <c r="A12" s="29" t="s">
        <v>26</v>
      </c>
      <c r="B12" s="30"/>
      <c r="C12" s="31">
        <f>SUM(C6:C11)</f>
        <v>3189100448</v>
      </c>
      <c r="D12" s="31">
        <f aca="true" t="shared" si="0" ref="D12:L12">SUM(D6:D11)</f>
        <v>3243907556</v>
      </c>
      <c r="E12" s="32">
        <f t="shared" si="0"/>
        <v>3480108281</v>
      </c>
      <c r="F12" s="33">
        <f t="shared" si="0"/>
        <v>3279030259</v>
      </c>
      <c r="G12" s="31">
        <f t="shared" si="0"/>
        <v>3616570991</v>
      </c>
      <c r="H12" s="32">
        <f t="shared" si="0"/>
        <v>3383493171</v>
      </c>
      <c r="I12" s="34">
        <f t="shared" si="0"/>
        <v>3799982666</v>
      </c>
      <c r="J12" s="35">
        <f t="shared" si="0"/>
        <v>4277506014</v>
      </c>
      <c r="K12" s="31">
        <f t="shared" si="0"/>
        <v>4954906956</v>
      </c>
      <c r="L12" s="32">
        <f t="shared" si="0"/>
        <v>5931550619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12091250</v>
      </c>
      <c r="D15" s="19">
        <v>18298926</v>
      </c>
      <c r="E15" s="20">
        <v>24306821</v>
      </c>
      <c r="F15" s="21">
        <v>20298926</v>
      </c>
      <c r="G15" s="19">
        <v>26806821</v>
      </c>
      <c r="H15" s="20">
        <v>26806926</v>
      </c>
      <c r="I15" s="22">
        <v>64059344</v>
      </c>
      <c r="J15" s="23">
        <v>28147000</v>
      </c>
      <c r="K15" s="19">
        <v>29555000</v>
      </c>
      <c r="L15" s="20">
        <v>31033433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199439155</v>
      </c>
      <c r="D17" s="19">
        <v>198168885</v>
      </c>
      <c r="E17" s="20">
        <v>197280265</v>
      </c>
      <c r="F17" s="21">
        <v>198168886</v>
      </c>
      <c r="G17" s="19">
        <v>197280265</v>
      </c>
      <c r="H17" s="20">
        <v>197280265</v>
      </c>
      <c r="I17" s="22">
        <v>193631195</v>
      </c>
      <c r="J17" s="23">
        <v>197280265</v>
      </c>
      <c r="K17" s="19">
        <v>197280265</v>
      </c>
      <c r="L17" s="20">
        <v>197280265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13082108689</v>
      </c>
      <c r="D19" s="19">
        <v>13686347987</v>
      </c>
      <c r="E19" s="20">
        <v>14540793479</v>
      </c>
      <c r="F19" s="21">
        <v>14663255939</v>
      </c>
      <c r="G19" s="19">
        <v>15237520157</v>
      </c>
      <c r="H19" s="20">
        <v>14966719113</v>
      </c>
      <c r="I19" s="22">
        <v>15326948538</v>
      </c>
      <c r="J19" s="23">
        <v>15931954431</v>
      </c>
      <c r="K19" s="19">
        <v>16667119923</v>
      </c>
      <c r="L19" s="20">
        <v>17455864681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167213016</v>
      </c>
      <c r="D22" s="19">
        <v>144499027</v>
      </c>
      <c r="E22" s="20">
        <v>54180371</v>
      </c>
      <c r="F22" s="21">
        <v>175030949</v>
      </c>
      <c r="G22" s="19">
        <v>61194861</v>
      </c>
      <c r="H22" s="20">
        <v>57230853</v>
      </c>
      <c r="I22" s="22">
        <v>59148972</v>
      </c>
      <c r="J22" s="23">
        <v>60190112</v>
      </c>
      <c r="K22" s="19">
        <v>40756343</v>
      </c>
      <c r="L22" s="20">
        <v>23951386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13460852110</v>
      </c>
      <c r="D24" s="38">
        <f aca="true" t="shared" si="1" ref="D24:L24">SUM(D15:D23)</f>
        <v>14047314825</v>
      </c>
      <c r="E24" s="39">
        <f t="shared" si="1"/>
        <v>14816560936</v>
      </c>
      <c r="F24" s="40">
        <f t="shared" si="1"/>
        <v>15056754700</v>
      </c>
      <c r="G24" s="38">
        <f t="shared" si="1"/>
        <v>15522802104</v>
      </c>
      <c r="H24" s="39">
        <f t="shared" si="1"/>
        <v>15248037157</v>
      </c>
      <c r="I24" s="41">
        <f t="shared" si="1"/>
        <v>15643788049</v>
      </c>
      <c r="J24" s="42">
        <f t="shared" si="1"/>
        <v>16217571808</v>
      </c>
      <c r="K24" s="38">
        <f t="shared" si="1"/>
        <v>16934711531</v>
      </c>
      <c r="L24" s="39">
        <f t="shared" si="1"/>
        <v>17708129765</v>
      </c>
    </row>
    <row r="25" spans="1:12" ht="13.5">
      <c r="A25" s="29" t="s">
        <v>39</v>
      </c>
      <c r="B25" s="30"/>
      <c r="C25" s="31">
        <f>+C12+C24</f>
        <v>16649952558</v>
      </c>
      <c r="D25" s="31">
        <f aca="true" t="shared" si="2" ref="D25:L25">+D12+D24</f>
        <v>17291222381</v>
      </c>
      <c r="E25" s="32">
        <f t="shared" si="2"/>
        <v>18296669217</v>
      </c>
      <c r="F25" s="33">
        <f t="shared" si="2"/>
        <v>18335784959</v>
      </c>
      <c r="G25" s="31">
        <f t="shared" si="2"/>
        <v>19139373095</v>
      </c>
      <c r="H25" s="32">
        <f t="shared" si="2"/>
        <v>18631530328</v>
      </c>
      <c r="I25" s="34">
        <f t="shared" si="2"/>
        <v>19443770715</v>
      </c>
      <c r="J25" s="35">
        <f t="shared" si="2"/>
        <v>20495077822</v>
      </c>
      <c r="K25" s="31">
        <f t="shared" si="2"/>
        <v>21889618487</v>
      </c>
      <c r="L25" s="32">
        <f t="shared" si="2"/>
        <v>23639680384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113978027</v>
      </c>
      <c r="D30" s="19">
        <v>106793027</v>
      </c>
      <c r="E30" s="20">
        <v>95438884</v>
      </c>
      <c r="F30" s="21">
        <v>86409283</v>
      </c>
      <c r="G30" s="19">
        <v>86409283</v>
      </c>
      <c r="H30" s="20">
        <v>86409283</v>
      </c>
      <c r="I30" s="22">
        <v>87089172</v>
      </c>
      <c r="J30" s="23">
        <v>79760410</v>
      </c>
      <c r="K30" s="19">
        <v>89148738</v>
      </c>
      <c r="L30" s="20">
        <v>99142910</v>
      </c>
    </row>
    <row r="31" spans="1:12" ht="13.5">
      <c r="A31" s="24" t="s">
        <v>45</v>
      </c>
      <c r="B31" s="18"/>
      <c r="C31" s="19">
        <v>100347533</v>
      </c>
      <c r="D31" s="19">
        <v>111852356</v>
      </c>
      <c r="E31" s="20">
        <v>123959190</v>
      </c>
      <c r="F31" s="21">
        <v>118872000</v>
      </c>
      <c r="G31" s="19">
        <v>124935000</v>
      </c>
      <c r="H31" s="20">
        <v>124935000</v>
      </c>
      <c r="I31" s="22">
        <v>131340356</v>
      </c>
      <c r="J31" s="23">
        <v>128872000</v>
      </c>
      <c r="K31" s="19">
        <v>132872000</v>
      </c>
      <c r="L31" s="20">
        <v>135529440</v>
      </c>
    </row>
    <row r="32" spans="1:12" ht="13.5">
      <c r="A32" s="24" t="s">
        <v>46</v>
      </c>
      <c r="B32" s="18" t="s">
        <v>44</v>
      </c>
      <c r="C32" s="19">
        <v>1920417679</v>
      </c>
      <c r="D32" s="19">
        <v>1795602946</v>
      </c>
      <c r="E32" s="20">
        <v>1914569954</v>
      </c>
      <c r="F32" s="21">
        <v>2044465042</v>
      </c>
      <c r="G32" s="19">
        <v>1927219485</v>
      </c>
      <c r="H32" s="20">
        <v>2294340872</v>
      </c>
      <c r="I32" s="22">
        <v>1859217827</v>
      </c>
      <c r="J32" s="23">
        <v>2051117080</v>
      </c>
      <c r="K32" s="19">
        <v>2177859080</v>
      </c>
      <c r="L32" s="20">
        <v>2305627600</v>
      </c>
    </row>
    <row r="33" spans="1:12" ht="13.5">
      <c r="A33" s="24" t="s">
        <v>47</v>
      </c>
      <c r="B33" s="18"/>
      <c r="C33" s="19">
        <v>160734148</v>
      </c>
      <c r="D33" s="19">
        <v>158526294</v>
      </c>
      <c r="E33" s="20">
        <v>125739918</v>
      </c>
      <c r="F33" s="21">
        <v>178857296</v>
      </c>
      <c r="G33" s="19">
        <v>135967918</v>
      </c>
      <c r="H33" s="20">
        <v>135552326</v>
      </c>
      <c r="I33" s="22">
        <v>255133570</v>
      </c>
      <c r="J33" s="23">
        <v>144632000</v>
      </c>
      <c r="K33" s="19">
        <v>154775000</v>
      </c>
      <c r="L33" s="20">
        <v>165616650</v>
      </c>
    </row>
    <row r="34" spans="1:12" ht="13.5">
      <c r="A34" s="29" t="s">
        <v>48</v>
      </c>
      <c r="B34" s="30"/>
      <c r="C34" s="31">
        <f>SUM(C29:C33)</f>
        <v>2295477387</v>
      </c>
      <c r="D34" s="31">
        <f aca="true" t="shared" si="3" ref="D34:L34">SUM(D29:D33)</f>
        <v>2172774623</v>
      </c>
      <c r="E34" s="32">
        <f t="shared" si="3"/>
        <v>2259707946</v>
      </c>
      <c r="F34" s="33">
        <f t="shared" si="3"/>
        <v>2428603621</v>
      </c>
      <c r="G34" s="31">
        <f t="shared" si="3"/>
        <v>2274531686</v>
      </c>
      <c r="H34" s="32">
        <f t="shared" si="3"/>
        <v>2641237481</v>
      </c>
      <c r="I34" s="34">
        <f t="shared" si="3"/>
        <v>2332780925</v>
      </c>
      <c r="J34" s="35">
        <f t="shared" si="3"/>
        <v>2404381490</v>
      </c>
      <c r="K34" s="31">
        <f t="shared" si="3"/>
        <v>2554654818</v>
      </c>
      <c r="L34" s="32">
        <f t="shared" si="3"/>
        <v>2705916600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1579062215</v>
      </c>
      <c r="D37" s="19">
        <v>2841817111</v>
      </c>
      <c r="E37" s="20">
        <v>1377584501</v>
      </c>
      <c r="F37" s="21">
        <v>1231623122</v>
      </c>
      <c r="G37" s="19">
        <v>1231623122</v>
      </c>
      <c r="H37" s="20">
        <v>1231623122</v>
      </c>
      <c r="I37" s="22">
        <v>1290457417</v>
      </c>
      <c r="J37" s="23">
        <v>1151862712</v>
      </c>
      <c r="K37" s="19">
        <v>1062713974</v>
      </c>
      <c r="L37" s="20">
        <v>963571064</v>
      </c>
    </row>
    <row r="38" spans="1:12" ht="13.5">
      <c r="A38" s="24" t="s">
        <v>47</v>
      </c>
      <c r="B38" s="18"/>
      <c r="C38" s="19">
        <v>1615914540</v>
      </c>
      <c r="D38" s="19">
        <v>329771931</v>
      </c>
      <c r="E38" s="20">
        <v>1934447147</v>
      </c>
      <c r="F38" s="21">
        <v>1920859147</v>
      </c>
      <c r="G38" s="19">
        <v>2083764709</v>
      </c>
      <c r="H38" s="20">
        <v>2083764709</v>
      </c>
      <c r="I38" s="22">
        <v>2357756547</v>
      </c>
      <c r="J38" s="23">
        <v>2244664000</v>
      </c>
      <c r="K38" s="19">
        <v>2418962000</v>
      </c>
      <c r="L38" s="20">
        <v>2624400150</v>
      </c>
    </row>
    <row r="39" spans="1:12" ht="13.5">
      <c r="A39" s="29" t="s">
        <v>50</v>
      </c>
      <c r="B39" s="37"/>
      <c r="C39" s="31">
        <f>SUM(C37:C38)</f>
        <v>3194976755</v>
      </c>
      <c r="D39" s="38">
        <f aca="true" t="shared" si="4" ref="D39:L39">SUM(D37:D38)</f>
        <v>3171589042</v>
      </c>
      <c r="E39" s="39">
        <f t="shared" si="4"/>
        <v>3312031648</v>
      </c>
      <c r="F39" s="40">
        <f t="shared" si="4"/>
        <v>3152482269</v>
      </c>
      <c r="G39" s="38">
        <f t="shared" si="4"/>
        <v>3315387831</v>
      </c>
      <c r="H39" s="39">
        <f t="shared" si="4"/>
        <v>3315387831</v>
      </c>
      <c r="I39" s="40">
        <f t="shared" si="4"/>
        <v>3648213964</v>
      </c>
      <c r="J39" s="42">
        <f t="shared" si="4"/>
        <v>3396526712</v>
      </c>
      <c r="K39" s="38">
        <f t="shared" si="4"/>
        <v>3481675974</v>
      </c>
      <c r="L39" s="39">
        <f t="shared" si="4"/>
        <v>3587971214</v>
      </c>
    </row>
    <row r="40" spans="1:12" ht="13.5">
      <c r="A40" s="29" t="s">
        <v>51</v>
      </c>
      <c r="B40" s="30"/>
      <c r="C40" s="31">
        <f>+C34+C39</f>
        <v>5490454142</v>
      </c>
      <c r="D40" s="31">
        <f aca="true" t="shared" si="5" ref="D40:L40">+D34+D39</f>
        <v>5344363665</v>
      </c>
      <c r="E40" s="32">
        <f t="shared" si="5"/>
        <v>5571739594</v>
      </c>
      <c r="F40" s="33">
        <f t="shared" si="5"/>
        <v>5581085890</v>
      </c>
      <c r="G40" s="31">
        <f t="shared" si="5"/>
        <v>5589919517</v>
      </c>
      <c r="H40" s="32">
        <f t="shared" si="5"/>
        <v>5956625312</v>
      </c>
      <c r="I40" s="34">
        <f t="shared" si="5"/>
        <v>5980994889</v>
      </c>
      <c r="J40" s="35">
        <f t="shared" si="5"/>
        <v>5800908202</v>
      </c>
      <c r="K40" s="31">
        <f t="shared" si="5"/>
        <v>6036330792</v>
      </c>
      <c r="L40" s="32">
        <f t="shared" si="5"/>
        <v>6293887814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11159498416</v>
      </c>
      <c r="D42" s="46">
        <f aca="true" t="shared" si="6" ref="D42:L42">+D25-D40</f>
        <v>11946858716</v>
      </c>
      <c r="E42" s="47">
        <f t="shared" si="6"/>
        <v>12724929623</v>
      </c>
      <c r="F42" s="48">
        <f t="shared" si="6"/>
        <v>12754699069</v>
      </c>
      <c r="G42" s="46">
        <f t="shared" si="6"/>
        <v>13549453578</v>
      </c>
      <c r="H42" s="47">
        <f t="shared" si="6"/>
        <v>12674905016</v>
      </c>
      <c r="I42" s="49">
        <f t="shared" si="6"/>
        <v>13462775826</v>
      </c>
      <c r="J42" s="50">
        <f t="shared" si="6"/>
        <v>14694169620</v>
      </c>
      <c r="K42" s="46">
        <f t="shared" si="6"/>
        <v>15853287695</v>
      </c>
      <c r="L42" s="47">
        <f t="shared" si="6"/>
        <v>17345792570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10712047043</v>
      </c>
      <c r="D45" s="19">
        <v>11734266370</v>
      </c>
      <c r="E45" s="20">
        <v>12593391457</v>
      </c>
      <c r="F45" s="21">
        <v>12521745290</v>
      </c>
      <c r="G45" s="19">
        <v>13298737118</v>
      </c>
      <c r="H45" s="20">
        <v>12424188556</v>
      </c>
      <c r="I45" s="22">
        <v>13231690906</v>
      </c>
      <c r="J45" s="23">
        <v>14134365620</v>
      </c>
      <c r="K45" s="19">
        <v>15083801695</v>
      </c>
      <c r="L45" s="20">
        <v>16365988530</v>
      </c>
    </row>
    <row r="46" spans="1:12" ht="13.5">
      <c r="A46" s="24" t="s">
        <v>56</v>
      </c>
      <c r="B46" s="18" t="s">
        <v>44</v>
      </c>
      <c r="C46" s="19">
        <v>447451373</v>
      </c>
      <c r="D46" s="19">
        <v>212592346</v>
      </c>
      <c r="E46" s="20">
        <v>131538166</v>
      </c>
      <c r="F46" s="21">
        <v>232953779</v>
      </c>
      <c r="G46" s="19">
        <v>250716460</v>
      </c>
      <c r="H46" s="20">
        <v>250716460</v>
      </c>
      <c r="I46" s="22">
        <v>231084920</v>
      </c>
      <c r="J46" s="23">
        <v>559804000</v>
      </c>
      <c r="K46" s="19">
        <v>769486000</v>
      </c>
      <c r="L46" s="20">
        <v>979804040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11159498416</v>
      </c>
      <c r="D48" s="53">
        <f aca="true" t="shared" si="7" ref="D48:L48">SUM(D45:D47)</f>
        <v>11946858716</v>
      </c>
      <c r="E48" s="54">
        <f t="shared" si="7"/>
        <v>12724929623</v>
      </c>
      <c r="F48" s="55">
        <f t="shared" si="7"/>
        <v>12754699069</v>
      </c>
      <c r="G48" s="53">
        <f t="shared" si="7"/>
        <v>13549453578</v>
      </c>
      <c r="H48" s="54">
        <f t="shared" si="7"/>
        <v>12674905016</v>
      </c>
      <c r="I48" s="56">
        <f t="shared" si="7"/>
        <v>13462775826</v>
      </c>
      <c r="J48" s="57">
        <f t="shared" si="7"/>
        <v>14694169620</v>
      </c>
      <c r="K48" s="53">
        <f t="shared" si="7"/>
        <v>15853287695</v>
      </c>
      <c r="L48" s="54">
        <f t="shared" si="7"/>
        <v>17345792570</v>
      </c>
    </row>
    <row r="49" spans="1:12" ht="13.5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452267612</v>
      </c>
      <c r="D6" s="19">
        <v>312911132</v>
      </c>
      <c r="E6" s="20">
        <v>325679377</v>
      </c>
      <c r="F6" s="21">
        <v>62226219</v>
      </c>
      <c r="G6" s="19">
        <v>62226219</v>
      </c>
      <c r="H6" s="20">
        <v>387122307</v>
      </c>
      <c r="I6" s="22">
        <v>231774481</v>
      </c>
      <c r="J6" s="23">
        <v>416295934</v>
      </c>
      <c r="K6" s="19">
        <v>278964574</v>
      </c>
      <c r="L6" s="20">
        <v>311058741</v>
      </c>
    </row>
    <row r="7" spans="1:12" ht="13.5">
      <c r="A7" s="24" t="s">
        <v>19</v>
      </c>
      <c r="B7" s="18" t="s">
        <v>20</v>
      </c>
      <c r="C7" s="19">
        <v>186559010</v>
      </c>
      <c r="D7" s="19">
        <v>362715433</v>
      </c>
      <c r="E7" s="20">
        <v>107818543</v>
      </c>
      <c r="F7" s="21">
        <v>717987898</v>
      </c>
      <c r="G7" s="19">
        <v>717987898</v>
      </c>
      <c r="H7" s="20">
        <v>276734595</v>
      </c>
      <c r="I7" s="22">
        <v>162721621</v>
      </c>
      <c r="J7" s="23">
        <v>505314251</v>
      </c>
      <c r="K7" s="19">
        <v>463456489</v>
      </c>
      <c r="L7" s="20">
        <v>497634589</v>
      </c>
    </row>
    <row r="8" spans="1:12" ht="13.5">
      <c r="A8" s="24" t="s">
        <v>21</v>
      </c>
      <c r="B8" s="18" t="s">
        <v>20</v>
      </c>
      <c r="C8" s="19">
        <v>904795272</v>
      </c>
      <c r="D8" s="19">
        <v>936331245</v>
      </c>
      <c r="E8" s="20">
        <v>1177257968</v>
      </c>
      <c r="F8" s="21">
        <v>1535229446</v>
      </c>
      <c r="G8" s="19">
        <v>1535229446</v>
      </c>
      <c r="H8" s="20">
        <v>2277708874</v>
      </c>
      <c r="I8" s="22">
        <v>1513896079</v>
      </c>
      <c r="J8" s="23">
        <v>2361392064</v>
      </c>
      <c r="K8" s="19">
        <v>2745786850</v>
      </c>
      <c r="L8" s="20">
        <v>3522691134</v>
      </c>
    </row>
    <row r="9" spans="1:12" ht="13.5">
      <c r="A9" s="24" t="s">
        <v>22</v>
      </c>
      <c r="B9" s="18"/>
      <c r="C9" s="19">
        <v>68825765</v>
      </c>
      <c r="D9" s="19">
        <v>242521066</v>
      </c>
      <c r="E9" s="20">
        <v>152830889</v>
      </c>
      <c r="F9" s="21">
        <v>148803332</v>
      </c>
      <c r="G9" s="19">
        <v>148803332</v>
      </c>
      <c r="H9" s="20">
        <v>102803974</v>
      </c>
      <c r="I9" s="22">
        <v>98754164</v>
      </c>
      <c r="J9" s="23">
        <v>181820000</v>
      </c>
      <c r="K9" s="19">
        <v>194547132</v>
      </c>
      <c r="L9" s="20">
        <v>207515432</v>
      </c>
    </row>
    <row r="10" spans="1:12" ht="13.5">
      <c r="A10" s="24" t="s">
        <v>23</v>
      </c>
      <c r="B10" s="18"/>
      <c r="C10" s="19">
        <v>436944</v>
      </c>
      <c r="D10" s="19">
        <v>295545</v>
      </c>
      <c r="E10" s="20">
        <v>295545</v>
      </c>
      <c r="F10" s="25">
        <v>15395958</v>
      </c>
      <c r="G10" s="26">
        <v>15395958</v>
      </c>
      <c r="H10" s="27">
        <v>67476661</v>
      </c>
      <c r="I10" s="22">
        <v>275470</v>
      </c>
      <c r="J10" s="28">
        <v>24000</v>
      </c>
      <c r="K10" s="26">
        <v>27000</v>
      </c>
      <c r="L10" s="27">
        <v>31000</v>
      </c>
    </row>
    <row r="11" spans="1:12" ht="13.5">
      <c r="A11" s="24" t="s">
        <v>24</v>
      </c>
      <c r="B11" s="18" t="s">
        <v>25</v>
      </c>
      <c r="C11" s="19">
        <v>262734057</v>
      </c>
      <c r="D11" s="19">
        <v>321275212</v>
      </c>
      <c r="E11" s="20">
        <v>438906236</v>
      </c>
      <c r="F11" s="21">
        <v>323798229</v>
      </c>
      <c r="G11" s="19">
        <v>323798229</v>
      </c>
      <c r="H11" s="20">
        <v>576233985</v>
      </c>
      <c r="I11" s="22">
        <v>465752267</v>
      </c>
      <c r="J11" s="23">
        <v>458618233</v>
      </c>
      <c r="K11" s="19">
        <v>501033915</v>
      </c>
      <c r="L11" s="20">
        <v>547398831</v>
      </c>
    </row>
    <row r="12" spans="1:12" ht="13.5">
      <c r="A12" s="29" t="s">
        <v>26</v>
      </c>
      <c r="B12" s="30"/>
      <c r="C12" s="31">
        <f>SUM(C6:C11)</f>
        <v>1875618660</v>
      </c>
      <c r="D12" s="31">
        <f aca="true" t="shared" si="0" ref="D12:L12">SUM(D6:D11)</f>
        <v>2176049633</v>
      </c>
      <c r="E12" s="32">
        <f t="shared" si="0"/>
        <v>2202788558</v>
      </c>
      <c r="F12" s="33">
        <f t="shared" si="0"/>
        <v>2803441082</v>
      </c>
      <c r="G12" s="31">
        <f t="shared" si="0"/>
        <v>2803441082</v>
      </c>
      <c r="H12" s="32">
        <f t="shared" si="0"/>
        <v>3688080396</v>
      </c>
      <c r="I12" s="34">
        <f t="shared" si="0"/>
        <v>2473174082</v>
      </c>
      <c r="J12" s="35">
        <f t="shared" si="0"/>
        <v>3923464482</v>
      </c>
      <c r="K12" s="31">
        <f t="shared" si="0"/>
        <v>4183815960</v>
      </c>
      <c r="L12" s="32">
        <f t="shared" si="0"/>
        <v>5086329727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3356019</v>
      </c>
      <c r="D15" s="19">
        <v>4691251</v>
      </c>
      <c r="E15" s="20">
        <v>2732863</v>
      </c>
      <c r="F15" s="21">
        <v>5496750</v>
      </c>
      <c r="G15" s="19">
        <v>5496750</v>
      </c>
      <c r="H15" s="20">
        <v>101352321</v>
      </c>
      <c r="I15" s="22">
        <v>2227421</v>
      </c>
      <c r="J15" s="23">
        <v>3012981</v>
      </c>
      <c r="K15" s="19">
        <v>3163631</v>
      </c>
      <c r="L15" s="20">
        <v>3321812</v>
      </c>
    </row>
    <row r="16" spans="1:12" ht="13.5">
      <c r="A16" s="24" t="s">
        <v>29</v>
      </c>
      <c r="B16" s="18"/>
      <c r="C16" s="19"/>
      <c r="D16" s="19"/>
      <c r="E16" s="20"/>
      <c r="F16" s="25">
        <v>23500</v>
      </c>
      <c r="G16" s="26">
        <v>23500</v>
      </c>
      <c r="H16" s="27">
        <v>32624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1676857863</v>
      </c>
      <c r="D17" s="19">
        <v>1636496363</v>
      </c>
      <c r="E17" s="20">
        <v>1493202000</v>
      </c>
      <c r="F17" s="21">
        <v>304868038</v>
      </c>
      <c r="G17" s="19">
        <v>304868038</v>
      </c>
      <c r="H17" s="20">
        <v>1303778038</v>
      </c>
      <c r="I17" s="22">
        <v>1584438863</v>
      </c>
      <c r="J17" s="23">
        <v>1647257700</v>
      </c>
      <c r="K17" s="19">
        <v>1663730277</v>
      </c>
      <c r="L17" s="20">
        <v>1680367580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11028018749</v>
      </c>
      <c r="D19" s="19">
        <v>13526971822</v>
      </c>
      <c r="E19" s="20">
        <v>15022666004</v>
      </c>
      <c r="F19" s="21">
        <v>15841563538</v>
      </c>
      <c r="G19" s="19">
        <v>15841563538</v>
      </c>
      <c r="H19" s="20">
        <v>15335874594</v>
      </c>
      <c r="I19" s="22">
        <v>16591788769</v>
      </c>
      <c r="J19" s="23">
        <v>16904839141</v>
      </c>
      <c r="K19" s="19">
        <v>18063250135</v>
      </c>
      <c r="L19" s="20">
        <v>19340990756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>
        <v>600000</v>
      </c>
    </row>
    <row r="22" spans="1:12" ht="13.5">
      <c r="A22" s="24" t="s">
        <v>36</v>
      </c>
      <c r="B22" s="18"/>
      <c r="C22" s="19">
        <v>108274862</v>
      </c>
      <c r="D22" s="19">
        <v>115838065</v>
      </c>
      <c r="E22" s="20">
        <v>109096006</v>
      </c>
      <c r="F22" s="21">
        <v>129785321</v>
      </c>
      <c r="G22" s="19">
        <v>129785321</v>
      </c>
      <c r="H22" s="20">
        <v>119785321</v>
      </c>
      <c r="I22" s="22">
        <v>112264692</v>
      </c>
      <c r="J22" s="23">
        <v>228095231</v>
      </c>
      <c r="K22" s="19">
        <v>234718404</v>
      </c>
      <c r="L22" s="20">
        <v>241613463</v>
      </c>
    </row>
    <row r="23" spans="1:12" ht="13.5">
      <c r="A23" s="24" t="s">
        <v>37</v>
      </c>
      <c r="B23" s="18"/>
      <c r="C23" s="19">
        <v>321656341</v>
      </c>
      <c r="D23" s="19">
        <v>68197502</v>
      </c>
      <c r="E23" s="20">
        <v>143891447</v>
      </c>
      <c r="F23" s="25">
        <v>339784446</v>
      </c>
      <c r="G23" s="26">
        <v>339784446</v>
      </c>
      <c r="H23" s="27">
        <v>1039669096</v>
      </c>
      <c r="I23" s="21">
        <v>230245210</v>
      </c>
      <c r="J23" s="28">
        <v>484415993</v>
      </c>
      <c r="K23" s="26">
        <v>493999932</v>
      </c>
      <c r="L23" s="27">
        <v>503977300</v>
      </c>
    </row>
    <row r="24" spans="1:12" ht="13.5">
      <c r="A24" s="29" t="s">
        <v>38</v>
      </c>
      <c r="B24" s="37"/>
      <c r="C24" s="31">
        <f>SUM(C15:C23)</f>
        <v>13138163834</v>
      </c>
      <c r="D24" s="38">
        <f aca="true" t="shared" si="1" ref="D24:L24">SUM(D15:D23)</f>
        <v>15352195003</v>
      </c>
      <c r="E24" s="39">
        <f t="shared" si="1"/>
        <v>16771588320</v>
      </c>
      <c r="F24" s="40">
        <f t="shared" si="1"/>
        <v>16621521593</v>
      </c>
      <c r="G24" s="38">
        <f t="shared" si="1"/>
        <v>16621521593</v>
      </c>
      <c r="H24" s="39">
        <f t="shared" si="1"/>
        <v>17900491994</v>
      </c>
      <c r="I24" s="41">
        <f t="shared" si="1"/>
        <v>18520964955</v>
      </c>
      <c r="J24" s="42">
        <f t="shared" si="1"/>
        <v>19267621046</v>
      </c>
      <c r="K24" s="38">
        <f t="shared" si="1"/>
        <v>20458862379</v>
      </c>
      <c r="L24" s="39">
        <f t="shared" si="1"/>
        <v>21770870911</v>
      </c>
    </row>
    <row r="25" spans="1:12" ht="13.5">
      <c r="A25" s="29" t="s">
        <v>39</v>
      </c>
      <c r="B25" s="30"/>
      <c r="C25" s="31">
        <f>+C12+C24</f>
        <v>15013782494</v>
      </c>
      <c r="D25" s="31">
        <f aca="true" t="shared" si="2" ref="D25:L25">+D12+D24</f>
        <v>17528244636</v>
      </c>
      <c r="E25" s="32">
        <f t="shared" si="2"/>
        <v>18974376878</v>
      </c>
      <c r="F25" s="33">
        <f t="shared" si="2"/>
        <v>19424962675</v>
      </c>
      <c r="G25" s="31">
        <f t="shared" si="2"/>
        <v>19424962675</v>
      </c>
      <c r="H25" s="32">
        <f t="shared" si="2"/>
        <v>21588572390</v>
      </c>
      <c r="I25" s="34">
        <f t="shared" si="2"/>
        <v>20994139037</v>
      </c>
      <c r="J25" s="35">
        <f t="shared" si="2"/>
        <v>23191085528</v>
      </c>
      <c r="K25" s="31">
        <f t="shared" si="2"/>
        <v>24642678339</v>
      </c>
      <c r="L25" s="32">
        <f t="shared" si="2"/>
        <v>26857200638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8586359</v>
      </c>
      <c r="D30" s="19">
        <v>35002987</v>
      </c>
      <c r="E30" s="20">
        <v>145934243</v>
      </c>
      <c r="F30" s="21">
        <v>110529665</v>
      </c>
      <c r="G30" s="19">
        <v>110529665</v>
      </c>
      <c r="H30" s="20">
        <v>158883661</v>
      </c>
      <c r="I30" s="22">
        <v>152539674</v>
      </c>
      <c r="J30" s="23">
        <v>182425287</v>
      </c>
      <c r="K30" s="19">
        <v>175114383</v>
      </c>
      <c r="L30" s="20">
        <v>167595869</v>
      </c>
    </row>
    <row r="31" spans="1:12" ht="13.5">
      <c r="A31" s="24" t="s">
        <v>45</v>
      </c>
      <c r="B31" s="18"/>
      <c r="C31" s="19">
        <v>78017639</v>
      </c>
      <c r="D31" s="19">
        <v>101668902</v>
      </c>
      <c r="E31" s="20">
        <v>161471743</v>
      </c>
      <c r="F31" s="21">
        <v>111750903</v>
      </c>
      <c r="G31" s="19">
        <v>111750903</v>
      </c>
      <c r="H31" s="20">
        <v>183533957</v>
      </c>
      <c r="I31" s="22">
        <v>150182327</v>
      </c>
      <c r="J31" s="23">
        <v>173928890</v>
      </c>
      <c r="K31" s="19">
        <v>179146870</v>
      </c>
      <c r="L31" s="20">
        <v>184521276</v>
      </c>
    </row>
    <row r="32" spans="1:12" ht="13.5">
      <c r="A32" s="24" t="s">
        <v>46</v>
      </c>
      <c r="B32" s="18" t="s">
        <v>44</v>
      </c>
      <c r="C32" s="19">
        <v>1105689436</v>
      </c>
      <c r="D32" s="19">
        <v>1267304846</v>
      </c>
      <c r="E32" s="20">
        <v>1725020098</v>
      </c>
      <c r="F32" s="21">
        <v>2050098786</v>
      </c>
      <c r="G32" s="19">
        <v>2050098786</v>
      </c>
      <c r="H32" s="20">
        <v>2359212897</v>
      </c>
      <c r="I32" s="22">
        <v>1877396884</v>
      </c>
      <c r="J32" s="23">
        <v>2571537938</v>
      </c>
      <c r="K32" s="19">
        <v>2635745621</v>
      </c>
      <c r="L32" s="20">
        <v>3270592486</v>
      </c>
    </row>
    <row r="33" spans="1:12" ht="13.5">
      <c r="A33" s="24" t="s">
        <v>47</v>
      </c>
      <c r="B33" s="18"/>
      <c r="C33" s="19">
        <v>207016427</v>
      </c>
      <c r="D33" s="19">
        <v>194808344</v>
      </c>
      <c r="E33" s="20">
        <v>343948786</v>
      </c>
      <c r="F33" s="21">
        <v>246699036</v>
      </c>
      <c r="G33" s="19">
        <v>246699036</v>
      </c>
      <c r="H33" s="20">
        <v>341931299</v>
      </c>
      <c r="I33" s="22">
        <v>339545578</v>
      </c>
      <c r="J33" s="23">
        <v>362612580</v>
      </c>
      <c r="K33" s="19">
        <v>372377940</v>
      </c>
      <c r="L33" s="20">
        <v>382631700</v>
      </c>
    </row>
    <row r="34" spans="1:12" ht="13.5">
      <c r="A34" s="29" t="s">
        <v>48</v>
      </c>
      <c r="B34" s="30"/>
      <c r="C34" s="31">
        <f>SUM(C29:C33)</f>
        <v>1399309861</v>
      </c>
      <c r="D34" s="31">
        <f aca="true" t="shared" si="3" ref="D34:L34">SUM(D29:D33)</f>
        <v>1598785079</v>
      </c>
      <c r="E34" s="32">
        <f t="shared" si="3"/>
        <v>2376374870</v>
      </c>
      <c r="F34" s="33">
        <f t="shared" si="3"/>
        <v>2519078390</v>
      </c>
      <c r="G34" s="31">
        <f t="shared" si="3"/>
        <v>2519078390</v>
      </c>
      <c r="H34" s="32">
        <f t="shared" si="3"/>
        <v>3043561814</v>
      </c>
      <c r="I34" s="34">
        <f t="shared" si="3"/>
        <v>2519664463</v>
      </c>
      <c r="J34" s="35">
        <f t="shared" si="3"/>
        <v>3290504695</v>
      </c>
      <c r="K34" s="31">
        <f t="shared" si="3"/>
        <v>3362384814</v>
      </c>
      <c r="L34" s="32">
        <f t="shared" si="3"/>
        <v>4005341331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183277108</v>
      </c>
      <c r="D37" s="19">
        <v>557182589</v>
      </c>
      <c r="E37" s="20">
        <v>693277001</v>
      </c>
      <c r="F37" s="21">
        <v>1086619512</v>
      </c>
      <c r="G37" s="19">
        <v>1086619512</v>
      </c>
      <c r="H37" s="20">
        <v>1286619512</v>
      </c>
      <c r="I37" s="22">
        <v>1078600558</v>
      </c>
      <c r="J37" s="23">
        <v>1123223218</v>
      </c>
      <c r="K37" s="19">
        <v>991013461</v>
      </c>
      <c r="L37" s="20">
        <v>867975064</v>
      </c>
    </row>
    <row r="38" spans="1:12" ht="13.5">
      <c r="A38" s="24" t="s">
        <v>47</v>
      </c>
      <c r="B38" s="18"/>
      <c r="C38" s="19">
        <v>1057894323</v>
      </c>
      <c r="D38" s="19">
        <v>1625198928</v>
      </c>
      <c r="E38" s="20">
        <v>1771404850</v>
      </c>
      <c r="F38" s="21">
        <v>1178801053</v>
      </c>
      <c r="G38" s="19">
        <v>1178801053</v>
      </c>
      <c r="H38" s="20">
        <v>1118118316</v>
      </c>
      <c r="I38" s="22">
        <v>2044394918</v>
      </c>
      <c r="J38" s="23">
        <v>2034047918</v>
      </c>
      <c r="K38" s="19">
        <v>2204041930</v>
      </c>
      <c r="L38" s="20">
        <v>2384408106</v>
      </c>
    </row>
    <row r="39" spans="1:12" ht="13.5">
      <c r="A39" s="29" t="s">
        <v>50</v>
      </c>
      <c r="B39" s="37"/>
      <c r="C39" s="31">
        <f>SUM(C37:C38)</f>
        <v>1241171431</v>
      </c>
      <c r="D39" s="38">
        <f aca="true" t="shared" si="4" ref="D39:L39">SUM(D37:D38)</f>
        <v>2182381517</v>
      </c>
      <c r="E39" s="39">
        <f t="shared" si="4"/>
        <v>2464681851</v>
      </c>
      <c r="F39" s="40">
        <f t="shared" si="4"/>
        <v>2265420565</v>
      </c>
      <c r="G39" s="38">
        <f t="shared" si="4"/>
        <v>2265420565</v>
      </c>
      <c r="H39" s="39">
        <f t="shared" si="4"/>
        <v>2404737828</v>
      </c>
      <c r="I39" s="40">
        <f t="shared" si="4"/>
        <v>3122995476</v>
      </c>
      <c r="J39" s="42">
        <f t="shared" si="4"/>
        <v>3157271136</v>
      </c>
      <c r="K39" s="38">
        <f t="shared" si="4"/>
        <v>3195055391</v>
      </c>
      <c r="L39" s="39">
        <f t="shared" si="4"/>
        <v>3252383170</v>
      </c>
    </row>
    <row r="40" spans="1:12" ht="13.5">
      <c r="A40" s="29" t="s">
        <v>51</v>
      </c>
      <c r="B40" s="30"/>
      <c r="C40" s="31">
        <f>+C34+C39</f>
        <v>2640481292</v>
      </c>
      <c r="D40" s="31">
        <f aca="true" t="shared" si="5" ref="D40:L40">+D34+D39</f>
        <v>3781166596</v>
      </c>
      <c r="E40" s="32">
        <f t="shared" si="5"/>
        <v>4841056721</v>
      </c>
      <c r="F40" s="33">
        <f t="shared" si="5"/>
        <v>4784498955</v>
      </c>
      <c r="G40" s="31">
        <f t="shared" si="5"/>
        <v>4784498955</v>
      </c>
      <c r="H40" s="32">
        <f t="shared" si="5"/>
        <v>5448299642</v>
      </c>
      <c r="I40" s="34">
        <f t="shared" si="5"/>
        <v>5642659939</v>
      </c>
      <c r="J40" s="35">
        <f t="shared" si="5"/>
        <v>6447775831</v>
      </c>
      <c r="K40" s="31">
        <f t="shared" si="5"/>
        <v>6557440205</v>
      </c>
      <c r="L40" s="32">
        <f t="shared" si="5"/>
        <v>7257724501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12373301202</v>
      </c>
      <c r="D42" s="46">
        <f aca="true" t="shared" si="6" ref="D42:L42">+D25-D40</f>
        <v>13747078040</v>
      </c>
      <c r="E42" s="47">
        <f t="shared" si="6"/>
        <v>14133320157</v>
      </c>
      <c r="F42" s="48">
        <f t="shared" si="6"/>
        <v>14640463720</v>
      </c>
      <c r="G42" s="46">
        <f t="shared" si="6"/>
        <v>14640463720</v>
      </c>
      <c r="H42" s="47">
        <f t="shared" si="6"/>
        <v>16140272748</v>
      </c>
      <c r="I42" s="49">
        <f t="shared" si="6"/>
        <v>15351479098</v>
      </c>
      <c r="J42" s="50">
        <f t="shared" si="6"/>
        <v>16743309697</v>
      </c>
      <c r="K42" s="46">
        <f t="shared" si="6"/>
        <v>18085238134</v>
      </c>
      <c r="L42" s="47">
        <f t="shared" si="6"/>
        <v>19599476137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11356741197</v>
      </c>
      <c r="D45" s="19">
        <v>11686889025</v>
      </c>
      <c r="E45" s="20">
        <v>12093877710</v>
      </c>
      <c r="F45" s="21">
        <v>13638141101</v>
      </c>
      <c r="G45" s="19">
        <v>13638141101</v>
      </c>
      <c r="H45" s="20">
        <v>14100830301</v>
      </c>
      <c r="I45" s="22">
        <v>13234095693</v>
      </c>
      <c r="J45" s="23">
        <v>13781175351</v>
      </c>
      <c r="K45" s="19">
        <v>14666416877</v>
      </c>
      <c r="L45" s="20">
        <v>15713064990</v>
      </c>
    </row>
    <row r="46" spans="1:12" ht="13.5">
      <c r="A46" s="24" t="s">
        <v>56</v>
      </c>
      <c r="B46" s="18" t="s">
        <v>44</v>
      </c>
      <c r="C46" s="19">
        <v>1016560005</v>
      </c>
      <c r="D46" s="19">
        <v>2060189015</v>
      </c>
      <c r="E46" s="20">
        <v>2039442447</v>
      </c>
      <c r="F46" s="21">
        <v>1002322619</v>
      </c>
      <c r="G46" s="19">
        <v>1002322619</v>
      </c>
      <c r="H46" s="20">
        <v>2039442447</v>
      </c>
      <c r="I46" s="22">
        <v>2117383405</v>
      </c>
      <c r="J46" s="23">
        <v>2962134346</v>
      </c>
      <c r="K46" s="19">
        <v>3418821257</v>
      </c>
      <c r="L46" s="20">
        <v>3886411147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12373301202</v>
      </c>
      <c r="D48" s="53">
        <f aca="true" t="shared" si="7" ref="D48:L48">SUM(D45:D47)</f>
        <v>13747078040</v>
      </c>
      <c r="E48" s="54">
        <f t="shared" si="7"/>
        <v>14133320157</v>
      </c>
      <c r="F48" s="55">
        <f t="shared" si="7"/>
        <v>14640463720</v>
      </c>
      <c r="G48" s="53">
        <f t="shared" si="7"/>
        <v>14640463720</v>
      </c>
      <c r="H48" s="54">
        <f t="shared" si="7"/>
        <v>16140272748</v>
      </c>
      <c r="I48" s="56">
        <f t="shared" si="7"/>
        <v>15351479098</v>
      </c>
      <c r="J48" s="57">
        <f t="shared" si="7"/>
        <v>16743309697</v>
      </c>
      <c r="K48" s="53">
        <f t="shared" si="7"/>
        <v>18085238134</v>
      </c>
      <c r="L48" s="54">
        <f t="shared" si="7"/>
        <v>19599476137</v>
      </c>
    </row>
    <row r="49" spans="1:12" ht="13.5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5894540499</v>
      </c>
      <c r="D6" s="19">
        <v>7701376113</v>
      </c>
      <c r="E6" s="20">
        <v>7972586235</v>
      </c>
      <c r="F6" s="21">
        <v>9312929860</v>
      </c>
      <c r="G6" s="19">
        <v>8288844837</v>
      </c>
      <c r="H6" s="20">
        <v>4223661660</v>
      </c>
      <c r="I6" s="22">
        <v>5809953546</v>
      </c>
      <c r="J6" s="23">
        <v>10107803856</v>
      </c>
      <c r="K6" s="19">
        <v>12440935845</v>
      </c>
      <c r="L6" s="20">
        <v>13598453719</v>
      </c>
    </row>
    <row r="7" spans="1:12" ht="13.5">
      <c r="A7" s="24" t="s">
        <v>19</v>
      </c>
      <c r="B7" s="18" t="s">
        <v>20</v>
      </c>
      <c r="C7" s="19">
        <v>143069576</v>
      </c>
      <c r="D7" s="19">
        <v>115978314</v>
      </c>
      <c r="E7" s="20">
        <v>147020659</v>
      </c>
      <c r="F7" s="21">
        <v>143069576</v>
      </c>
      <c r="G7" s="19">
        <v>143069576</v>
      </c>
      <c r="H7" s="20">
        <v>147020659</v>
      </c>
      <c r="I7" s="22">
        <v>116916646</v>
      </c>
      <c r="J7" s="23">
        <v>160288574</v>
      </c>
      <c r="K7" s="19">
        <v>161321713</v>
      </c>
      <c r="L7" s="20">
        <v>162416842</v>
      </c>
    </row>
    <row r="8" spans="1:12" ht="13.5">
      <c r="A8" s="24" t="s">
        <v>21</v>
      </c>
      <c r="B8" s="18" t="s">
        <v>20</v>
      </c>
      <c r="C8" s="19">
        <v>4460073394</v>
      </c>
      <c r="D8" s="19">
        <v>4386817674</v>
      </c>
      <c r="E8" s="20">
        <v>5256386810</v>
      </c>
      <c r="F8" s="21">
        <v>4455685533</v>
      </c>
      <c r="G8" s="19">
        <v>4455685532</v>
      </c>
      <c r="H8" s="20">
        <v>5657609846</v>
      </c>
      <c r="I8" s="22">
        <v>4778588110</v>
      </c>
      <c r="J8" s="23">
        <v>4257824990</v>
      </c>
      <c r="K8" s="19">
        <v>4075023521</v>
      </c>
      <c r="L8" s="20">
        <v>3911187359</v>
      </c>
    </row>
    <row r="9" spans="1:12" ht="13.5">
      <c r="A9" s="24" t="s">
        <v>22</v>
      </c>
      <c r="B9" s="18"/>
      <c r="C9" s="19">
        <v>605178045</v>
      </c>
      <c r="D9" s="19">
        <v>753122784</v>
      </c>
      <c r="E9" s="20">
        <v>884983073</v>
      </c>
      <c r="F9" s="21">
        <v>486351171</v>
      </c>
      <c r="G9" s="19">
        <v>486351171</v>
      </c>
      <c r="H9" s="20">
        <v>3882348852</v>
      </c>
      <c r="I9" s="22">
        <v>925360662</v>
      </c>
      <c r="J9" s="23">
        <v>572999146</v>
      </c>
      <c r="K9" s="19">
        <v>576005479</v>
      </c>
      <c r="L9" s="20">
        <v>575068995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155324378</v>
      </c>
      <c r="D11" s="19">
        <v>366936452</v>
      </c>
      <c r="E11" s="20">
        <v>354918054</v>
      </c>
      <c r="F11" s="21">
        <v>157159953</v>
      </c>
      <c r="G11" s="19">
        <v>157159953</v>
      </c>
      <c r="H11" s="20">
        <v>331901737</v>
      </c>
      <c r="I11" s="22">
        <v>527708258</v>
      </c>
      <c r="J11" s="23">
        <v>171514208</v>
      </c>
      <c r="K11" s="19">
        <v>183854822</v>
      </c>
      <c r="L11" s="20">
        <v>198124657</v>
      </c>
    </row>
    <row r="12" spans="1:12" ht="13.5">
      <c r="A12" s="29" t="s">
        <v>26</v>
      </c>
      <c r="B12" s="30"/>
      <c r="C12" s="31">
        <f>SUM(C6:C11)</f>
        <v>11258185892</v>
      </c>
      <c r="D12" s="31">
        <f aca="true" t="shared" si="0" ref="D12:L12">SUM(D6:D11)</f>
        <v>13324231337</v>
      </c>
      <c r="E12" s="32">
        <f t="shared" si="0"/>
        <v>14615894831</v>
      </c>
      <c r="F12" s="33">
        <f t="shared" si="0"/>
        <v>14555196093</v>
      </c>
      <c r="G12" s="31">
        <f t="shared" si="0"/>
        <v>13531111069</v>
      </c>
      <c r="H12" s="32">
        <f t="shared" si="0"/>
        <v>14242542754</v>
      </c>
      <c r="I12" s="34">
        <f t="shared" si="0"/>
        <v>12158527222</v>
      </c>
      <c r="J12" s="35">
        <f t="shared" si="0"/>
        <v>15270430774</v>
      </c>
      <c r="K12" s="31">
        <f t="shared" si="0"/>
        <v>17437141380</v>
      </c>
      <c r="L12" s="32">
        <f t="shared" si="0"/>
        <v>18445251572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2506232</v>
      </c>
      <c r="D15" s="19">
        <v>4974360</v>
      </c>
      <c r="E15" s="20">
        <v>6890631</v>
      </c>
      <c r="F15" s="21">
        <v>4974360</v>
      </c>
      <c r="G15" s="19">
        <v>4974360</v>
      </c>
      <c r="H15" s="20">
        <v>6875388</v>
      </c>
      <c r="I15" s="22">
        <v>3124380</v>
      </c>
      <c r="J15" s="23">
        <v>37037730</v>
      </c>
      <c r="K15" s="19">
        <v>38133046</v>
      </c>
      <c r="L15" s="20">
        <v>39855882</v>
      </c>
    </row>
    <row r="16" spans="1:12" ht="13.5">
      <c r="A16" s="24" t="s">
        <v>29</v>
      </c>
      <c r="B16" s="18"/>
      <c r="C16" s="19">
        <v>637262092</v>
      </c>
      <c r="D16" s="19">
        <v>881595656</v>
      </c>
      <c r="E16" s="20">
        <v>1095830622</v>
      </c>
      <c r="F16" s="25">
        <v>1069033056</v>
      </c>
      <c r="G16" s="26">
        <v>1069033056</v>
      </c>
      <c r="H16" s="27">
        <v>2391234174</v>
      </c>
      <c r="I16" s="22">
        <v>1353011092</v>
      </c>
      <c r="J16" s="28">
        <v>2671349598</v>
      </c>
      <c r="K16" s="26">
        <v>2919947894</v>
      </c>
      <c r="L16" s="27">
        <v>3174525661</v>
      </c>
    </row>
    <row r="17" spans="1:12" ht="13.5">
      <c r="A17" s="24" t="s">
        <v>30</v>
      </c>
      <c r="B17" s="18"/>
      <c r="C17" s="19">
        <v>152324251</v>
      </c>
      <c r="D17" s="19">
        <v>565447297</v>
      </c>
      <c r="E17" s="20">
        <v>499316148</v>
      </c>
      <c r="F17" s="21">
        <v>174320654</v>
      </c>
      <c r="G17" s="19">
        <v>174320654</v>
      </c>
      <c r="H17" s="20">
        <v>621169186</v>
      </c>
      <c r="I17" s="22">
        <v>524733797</v>
      </c>
      <c r="J17" s="23">
        <v>226153037</v>
      </c>
      <c r="K17" s="19">
        <v>226153037</v>
      </c>
      <c r="L17" s="20">
        <v>226153037</v>
      </c>
    </row>
    <row r="18" spans="1:12" ht="13.5">
      <c r="A18" s="24" t="s">
        <v>31</v>
      </c>
      <c r="B18" s="18"/>
      <c r="C18" s="19">
        <v>306</v>
      </c>
      <c r="D18" s="19">
        <v>306</v>
      </c>
      <c r="E18" s="20">
        <v>306</v>
      </c>
      <c r="F18" s="21">
        <v>306</v>
      </c>
      <c r="G18" s="19">
        <v>306</v>
      </c>
      <c r="H18" s="20">
        <v>306</v>
      </c>
      <c r="I18" s="22">
        <v>106</v>
      </c>
      <c r="J18" s="23">
        <v>306</v>
      </c>
      <c r="K18" s="19">
        <v>306</v>
      </c>
      <c r="L18" s="20">
        <v>306</v>
      </c>
    </row>
    <row r="19" spans="1:12" ht="13.5">
      <c r="A19" s="24" t="s">
        <v>32</v>
      </c>
      <c r="B19" s="18" t="s">
        <v>33</v>
      </c>
      <c r="C19" s="19">
        <v>42685283597</v>
      </c>
      <c r="D19" s="19">
        <v>44272585592</v>
      </c>
      <c r="E19" s="20">
        <v>47097354509</v>
      </c>
      <c r="F19" s="21">
        <v>47646569855</v>
      </c>
      <c r="G19" s="19">
        <v>48406883213</v>
      </c>
      <c r="H19" s="20">
        <v>49453611754</v>
      </c>
      <c r="I19" s="22">
        <v>49287779068</v>
      </c>
      <c r="J19" s="23">
        <v>54515466500</v>
      </c>
      <c r="K19" s="19">
        <v>58989981229</v>
      </c>
      <c r="L19" s="20">
        <v>63376249035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122341711</v>
      </c>
      <c r="D22" s="19">
        <v>126996624</v>
      </c>
      <c r="E22" s="20">
        <v>73508576</v>
      </c>
      <c r="F22" s="21">
        <v>130259846</v>
      </c>
      <c r="G22" s="19">
        <v>130259846</v>
      </c>
      <c r="H22" s="20">
        <v>300716548</v>
      </c>
      <c r="I22" s="22">
        <v>355094891</v>
      </c>
      <c r="J22" s="23">
        <v>145812956</v>
      </c>
      <c r="K22" s="19">
        <v>150626777</v>
      </c>
      <c r="L22" s="20">
        <v>155234070</v>
      </c>
    </row>
    <row r="23" spans="1:12" ht="13.5">
      <c r="A23" s="24" t="s">
        <v>37</v>
      </c>
      <c r="B23" s="18"/>
      <c r="C23" s="19">
        <v>36196251</v>
      </c>
      <c r="D23" s="19">
        <v>59453892</v>
      </c>
      <c r="E23" s="20">
        <v>59454180</v>
      </c>
      <c r="F23" s="25">
        <v>36194251</v>
      </c>
      <c r="G23" s="26">
        <v>36194251</v>
      </c>
      <c r="H23" s="27">
        <v>59454180</v>
      </c>
      <c r="I23" s="21">
        <v>62517082</v>
      </c>
      <c r="J23" s="28">
        <v>36194251</v>
      </c>
      <c r="K23" s="26">
        <v>36194251</v>
      </c>
      <c r="L23" s="27">
        <v>36194251</v>
      </c>
    </row>
    <row r="24" spans="1:12" ht="13.5">
      <c r="A24" s="29" t="s">
        <v>38</v>
      </c>
      <c r="B24" s="37"/>
      <c r="C24" s="31">
        <f>SUM(C15:C23)</f>
        <v>43635914440</v>
      </c>
      <c r="D24" s="38">
        <f aca="true" t="shared" si="1" ref="D24:L24">SUM(D15:D23)</f>
        <v>45911053727</v>
      </c>
      <c r="E24" s="39">
        <f t="shared" si="1"/>
        <v>48832354972</v>
      </c>
      <c r="F24" s="40">
        <f t="shared" si="1"/>
        <v>49061352328</v>
      </c>
      <c r="G24" s="38">
        <f t="shared" si="1"/>
        <v>49821665686</v>
      </c>
      <c r="H24" s="39">
        <f t="shared" si="1"/>
        <v>52833061536</v>
      </c>
      <c r="I24" s="41">
        <f t="shared" si="1"/>
        <v>51586260416</v>
      </c>
      <c r="J24" s="42">
        <f t="shared" si="1"/>
        <v>57632014378</v>
      </c>
      <c r="K24" s="38">
        <f t="shared" si="1"/>
        <v>62361036540</v>
      </c>
      <c r="L24" s="39">
        <f t="shared" si="1"/>
        <v>67008212242</v>
      </c>
    </row>
    <row r="25" spans="1:12" ht="13.5">
      <c r="A25" s="29" t="s">
        <v>39</v>
      </c>
      <c r="B25" s="30"/>
      <c r="C25" s="31">
        <f>+C12+C24</f>
        <v>54894100332</v>
      </c>
      <c r="D25" s="31">
        <f aca="true" t="shared" si="2" ref="D25:L25">+D12+D24</f>
        <v>59235285064</v>
      </c>
      <c r="E25" s="32">
        <f t="shared" si="2"/>
        <v>63448249803</v>
      </c>
      <c r="F25" s="33">
        <f t="shared" si="2"/>
        <v>63616548421</v>
      </c>
      <c r="G25" s="31">
        <f t="shared" si="2"/>
        <v>63352776755</v>
      </c>
      <c r="H25" s="32">
        <f t="shared" si="2"/>
        <v>67075604290</v>
      </c>
      <c r="I25" s="34">
        <f t="shared" si="2"/>
        <v>63744787638</v>
      </c>
      <c r="J25" s="35">
        <f t="shared" si="2"/>
        <v>72902445152</v>
      </c>
      <c r="K25" s="31">
        <f t="shared" si="2"/>
        <v>79798177920</v>
      </c>
      <c r="L25" s="32">
        <f t="shared" si="2"/>
        <v>85453463814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267666436</v>
      </c>
      <c r="D30" s="19">
        <v>368432050</v>
      </c>
      <c r="E30" s="20">
        <v>384807233</v>
      </c>
      <c r="F30" s="21">
        <v>381507419</v>
      </c>
      <c r="G30" s="19">
        <v>381507419</v>
      </c>
      <c r="H30" s="20">
        <v>384807233</v>
      </c>
      <c r="I30" s="22">
        <v>402710089</v>
      </c>
      <c r="J30" s="23">
        <v>346428816</v>
      </c>
      <c r="K30" s="19">
        <v>292478366</v>
      </c>
      <c r="L30" s="20">
        <v>1916683443</v>
      </c>
    </row>
    <row r="31" spans="1:12" ht="13.5">
      <c r="A31" s="24" t="s">
        <v>45</v>
      </c>
      <c r="B31" s="18"/>
      <c r="C31" s="19">
        <v>643208904</v>
      </c>
      <c r="D31" s="19">
        <v>713698782</v>
      </c>
      <c r="E31" s="20">
        <v>750847367</v>
      </c>
      <c r="F31" s="21">
        <v>661051373</v>
      </c>
      <c r="G31" s="19">
        <v>661051373</v>
      </c>
      <c r="H31" s="20">
        <v>818828605</v>
      </c>
      <c r="I31" s="22">
        <v>807025549</v>
      </c>
      <c r="J31" s="23">
        <v>715760795</v>
      </c>
      <c r="K31" s="19">
        <v>766064213</v>
      </c>
      <c r="L31" s="20">
        <v>816364984</v>
      </c>
    </row>
    <row r="32" spans="1:12" ht="13.5">
      <c r="A32" s="24" t="s">
        <v>46</v>
      </c>
      <c r="B32" s="18" t="s">
        <v>44</v>
      </c>
      <c r="C32" s="19">
        <v>5352657348</v>
      </c>
      <c r="D32" s="19">
        <v>5898454653</v>
      </c>
      <c r="E32" s="20">
        <v>7061016718</v>
      </c>
      <c r="F32" s="21">
        <v>4853107799</v>
      </c>
      <c r="G32" s="19">
        <v>6853107799</v>
      </c>
      <c r="H32" s="20">
        <v>8692603977</v>
      </c>
      <c r="I32" s="22">
        <v>6840711650</v>
      </c>
      <c r="J32" s="23">
        <v>7547367438</v>
      </c>
      <c r="K32" s="19">
        <v>8087122839</v>
      </c>
      <c r="L32" s="20">
        <v>8711078353</v>
      </c>
    </row>
    <row r="33" spans="1:12" ht="13.5">
      <c r="A33" s="24" t="s">
        <v>47</v>
      </c>
      <c r="B33" s="18"/>
      <c r="C33" s="19">
        <v>272930166</v>
      </c>
      <c r="D33" s="19">
        <v>372871780</v>
      </c>
      <c r="E33" s="20">
        <v>403806769</v>
      </c>
      <c r="F33" s="21">
        <v>411780838</v>
      </c>
      <c r="G33" s="19">
        <v>411780838</v>
      </c>
      <c r="H33" s="20">
        <v>632636790</v>
      </c>
      <c r="I33" s="22">
        <v>477371489</v>
      </c>
      <c r="J33" s="23">
        <v>516932123</v>
      </c>
      <c r="K33" s="19">
        <v>589255516</v>
      </c>
      <c r="L33" s="20">
        <v>660538050</v>
      </c>
    </row>
    <row r="34" spans="1:12" ht="13.5">
      <c r="A34" s="29" t="s">
        <v>48</v>
      </c>
      <c r="B34" s="30"/>
      <c r="C34" s="31">
        <f>SUM(C29:C33)</f>
        <v>6536462854</v>
      </c>
      <c r="D34" s="31">
        <f aca="true" t="shared" si="3" ref="D34:L34">SUM(D29:D33)</f>
        <v>7353457265</v>
      </c>
      <c r="E34" s="32">
        <f t="shared" si="3"/>
        <v>8600478087</v>
      </c>
      <c r="F34" s="33">
        <f t="shared" si="3"/>
        <v>6307447429</v>
      </c>
      <c r="G34" s="31">
        <f t="shared" si="3"/>
        <v>8307447429</v>
      </c>
      <c r="H34" s="32">
        <f t="shared" si="3"/>
        <v>10528876605</v>
      </c>
      <c r="I34" s="34">
        <f t="shared" si="3"/>
        <v>8527818777</v>
      </c>
      <c r="J34" s="35">
        <f t="shared" si="3"/>
        <v>9126489172</v>
      </c>
      <c r="K34" s="31">
        <f t="shared" si="3"/>
        <v>9734920934</v>
      </c>
      <c r="L34" s="32">
        <f t="shared" si="3"/>
        <v>12104664830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5021110609</v>
      </c>
      <c r="D37" s="19">
        <v>5411930238</v>
      </c>
      <c r="E37" s="20">
        <v>5050855469</v>
      </c>
      <c r="F37" s="21">
        <v>5760444173</v>
      </c>
      <c r="G37" s="19">
        <v>5770257131</v>
      </c>
      <c r="H37" s="20">
        <v>4689780700</v>
      </c>
      <c r="I37" s="22">
        <v>4669348050</v>
      </c>
      <c r="J37" s="23">
        <v>9604297731</v>
      </c>
      <c r="K37" s="19">
        <v>13359058250</v>
      </c>
      <c r="L37" s="20">
        <v>17515520309</v>
      </c>
    </row>
    <row r="38" spans="1:12" ht="13.5">
      <c r="A38" s="24" t="s">
        <v>47</v>
      </c>
      <c r="B38" s="18"/>
      <c r="C38" s="19">
        <v>2829946877</v>
      </c>
      <c r="D38" s="19">
        <v>2899201385</v>
      </c>
      <c r="E38" s="20">
        <v>3473945881</v>
      </c>
      <c r="F38" s="21">
        <v>3030335775</v>
      </c>
      <c r="G38" s="19">
        <v>3030335775</v>
      </c>
      <c r="H38" s="20">
        <v>3473945881</v>
      </c>
      <c r="I38" s="22">
        <v>2972681020</v>
      </c>
      <c r="J38" s="23">
        <v>3420385189</v>
      </c>
      <c r="K38" s="19">
        <v>3618715773</v>
      </c>
      <c r="L38" s="20">
        <v>3847633220</v>
      </c>
    </row>
    <row r="39" spans="1:12" ht="13.5">
      <c r="A39" s="29" t="s">
        <v>50</v>
      </c>
      <c r="B39" s="37"/>
      <c r="C39" s="31">
        <f>SUM(C37:C38)</f>
        <v>7851057486</v>
      </c>
      <c r="D39" s="38">
        <f aca="true" t="shared" si="4" ref="D39:L39">SUM(D37:D38)</f>
        <v>8311131623</v>
      </c>
      <c r="E39" s="39">
        <f t="shared" si="4"/>
        <v>8524801350</v>
      </c>
      <c r="F39" s="40">
        <f t="shared" si="4"/>
        <v>8790779948</v>
      </c>
      <c r="G39" s="38">
        <f t="shared" si="4"/>
        <v>8800592906</v>
      </c>
      <c r="H39" s="39">
        <f t="shared" si="4"/>
        <v>8163726581</v>
      </c>
      <c r="I39" s="40">
        <f t="shared" si="4"/>
        <v>7642029070</v>
      </c>
      <c r="J39" s="42">
        <f t="shared" si="4"/>
        <v>13024682920</v>
      </c>
      <c r="K39" s="38">
        <f t="shared" si="4"/>
        <v>16977774023</v>
      </c>
      <c r="L39" s="39">
        <f t="shared" si="4"/>
        <v>21363153529</v>
      </c>
    </row>
    <row r="40" spans="1:12" ht="13.5">
      <c r="A40" s="29" t="s">
        <v>51</v>
      </c>
      <c r="B40" s="30"/>
      <c r="C40" s="31">
        <f>+C34+C39</f>
        <v>14387520340</v>
      </c>
      <c r="D40" s="31">
        <f aca="true" t="shared" si="5" ref="D40:L40">+D34+D39</f>
        <v>15664588888</v>
      </c>
      <c r="E40" s="32">
        <f t="shared" si="5"/>
        <v>17125279437</v>
      </c>
      <c r="F40" s="33">
        <f t="shared" si="5"/>
        <v>15098227377</v>
      </c>
      <c r="G40" s="31">
        <f t="shared" si="5"/>
        <v>17108040335</v>
      </c>
      <c r="H40" s="32">
        <f t="shared" si="5"/>
        <v>18692603186</v>
      </c>
      <c r="I40" s="34">
        <f t="shared" si="5"/>
        <v>16169847847</v>
      </c>
      <c r="J40" s="35">
        <f t="shared" si="5"/>
        <v>22151172092</v>
      </c>
      <c r="K40" s="31">
        <f t="shared" si="5"/>
        <v>26712694957</v>
      </c>
      <c r="L40" s="32">
        <f t="shared" si="5"/>
        <v>33467818359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40506579992</v>
      </c>
      <c r="D42" s="46">
        <f aca="true" t="shared" si="6" ref="D42:L42">+D25-D40</f>
        <v>43570696176</v>
      </c>
      <c r="E42" s="47">
        <f t="shared" si="6"/>
        <v>46322970366</v>
      </c>
      <c r="F42" s="48">
        <f t="shared" si="6"/>
        <v>48518321044</v>
      </c>
      <c r="G42" s="46">
        <f t="shared" si="6"/>
        <v>46244736420</v>
      </c>
      <c r="H42" s="47">
        <f t="shared" si="6"/>
        <v>48383001104</v>
      </c>
      <c r="I42" s="49">
        <f t="shared" si="6"/>
        <v>47574939791</v>
      </c>
      <c r="J42" s="50">
        <f t="shared" si="6"/>
        <v>50751273060</v>
      </c>
      <c r="K42" s="46">
        <f t="shared" si="6"/>
        <v>53085482963</v>
      </c>
      <c r="L42" s="47">
        <f t="shared" si="6"/>
        <v>51985645455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40506579992</v>
      </c>
      <c r="D45" s="19">
        <v>43570696176</v>
      </c>
      <c r="E45" s="20">
        <v>46322970366</v>
      </c>
      <c r="F45" s="21">
        <v>47472067703</v>
      </c>
      <c r="G45" s="19">
        <v>46244736420</v>
      </c>
      <c r="H45" s="20">
        <v>48383001104</v>
      </c>
      <c r="I45" s="22">
        <v>47574939791</v>
      </c>
      <c r="J45" s="23">
        <v>50751273060</v>
      </c>
      <c r="K45" s="19">
        <v>53085482963</v>
      </c>
      <c r="L45" s="20">
        <v>51985645455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1046253341</v>
      </c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40506579992</v>
      </c>
      <c r="D48" s="53">
        <f aca="true" t="shared" si="7" ref="D48:L48">SUM(D45:D47)</f>
        <v>43570696176</v>
      </c>
      <c r="E48" s="54">
        <f t="shared" si="7"/>
        <v>46322970366</v>
      </c>
      <c r="F48" s="55">
        <f t="shared" si="7"/>
        <v>48518321044</v>
      </c>
      <c r="G48" s="53">
        <f t="shared" si="7"/>
        <v>46244736420</v>
      </c>
      <c r="H48" s="54">
        <f t="shared" si="7"/>
        <v>48383001104</v>
      </c>
      <c r="I48" s="56">
        <f t="shared" si="7"/>
        <v>47574939791</v>
      </c>
      <c r="J48" s="57">
        <f t="shared" si="7"/>
        <v>50751273060</v>
      </c>
      <c r="K48" s="53">
        <f t="shared" si="7"/>
        <v>53085482963</v>
      </c>
      <c r="L48" s="54">
        <f t="shared" si="7"/>
        <v>51985645455</v>
      </c>
    </row>
    <row r="49" spans="1:12" ht="13.5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608901000</v>
      </c>
      <c r="D6" s="19">
        <v>1602748000</v>
      </c>
      <c r="E6" s="20">
        <v>4369765000</v>
      </c>
      <c r="F6" s="21">
        <v>944858335</v>
      </c>
      <c r="G6" s="19">
        <v>721626487</v>
      </c>
      <c r="H6" s="20">
        <v>2670787000</v>
      </c>
      <c r="I6" s="22">
        <v>3095911000</v>
      </c>
      <c r="J6" s="23">
        <v>1488218362</v>
      </c>
      <c r="K6" s="19">
        <v>1140745620</v>
      </c>
      <c r="L6" s="20">
        <v>564374013</v>
      </c>
    </row>
    <row r="7" spans="1:12" ht="13.5">
      <c r="A7" s="24" t="s">
        <v>19</v>
      </c>
      <c r="B7" s="18" t="s">
        <v>20</v>
      </c>
      <c r="C7" s="19">
        <v>4704755000</v>
      </c>
      <c r="D7" s="19">
        <v>3276806000</v>
      </c>
      <c r="E7" s="20"/>
      <c r="F7" s="21">
        <v>2745187000</v>
      </c>
      <c r="G7" s="19">
        <v>2545187000</v>
      </c>
      <c r="H7" s="20"/>
      <c r="I7" s="22"/>
      <c r="J7" s="23">
        <v>3645187000</v>
      </c>
      <c r="K7" s="19">
        <v>4825187000</v>
      </c>
      <c r="L7" s="20">
        <v>6805187000</v>
      </c>
    </row>
    <row r="8" spans="1:12" ht="13.5">
      <c r="A8" s="24" t="s">
        <v>21</v>
      </c>
      <c r="B8" s="18" t="s">
        <v>20</v>
      </c>
      <c r="C8" s="19">
        <v>4866574000</v>
      </c>
      <c r="D8" s="19">
        <v>5001394000</v>
      </c>
      <c r="E8" s="20">
        <v>5330264000</v>
      </c>
      <c r="F8" s="21">
        <v>5448942167</v>
      </c>
      <c r="G8" s="19">
        <v>6189202167</v>
      </c>
      <c r="H8" s="20">
        <v>5908661000</v>
      </c>
      <c r="I8" s="22">
        <v>6015670000</v>
      </c>
      <c r="J8" s="23">
        <v>6499343917</v>
      </c>
      <c r="K8" s="19">
        <v>6736749584</v>
      </c>
      <c r="L8" s="20">
        <v>6968451667</v>
      </c>
    </row>
    <row r="9" spans="1:12" ht="13.5">
      <c r="A9" s="24" t="s">
        <v>22</v>
      </c>
      <c r="B9" s="18"/>
      <c r="C9" s="19">
        <v>4253010000</v>
      </c>
      <c r="D9" s="19">
        <v>5986107000</v>
      </c>
      <c r="E9" s="20">
        <v>2356935000</v>
      </c>
      <c r="F9" s="21">
        <v>6349309827</v>
      </c>
      <c r="G9" s="19">
        <v>2868635600</v>
      </c>
      <c r="H9" s="20">
        <v>3289273000</v>
      </c>
      <c r="I9" s="22">
        <v>4371182000</v>
      </c>
      <c r="J9" s="23">
        <v>2871504236</v>
      </c>
      <c r="K9" s="19">
        <v>2874375740</v>
      </c>
      <c r="L9" s="20">
        <v>2877250116</v>
      </c>
    </row>
    <row r="10" spans="1:12" ht="13.5">
      <c r="A10" s="24" t="s">
        <v>23</v>
      </c>
      <c r="B10" s="18"/>
      <c r="C10" s="19">
        <v>186361000</v>
      </c>
      <c r="D10" s="19"/>
      <c r="E10" s="20"/>
      <c r="F10" s="25">
        <v>2733000000</v>
      </c>
      <c r="G10" s="26">
        <v>2733000000</v>
      </c>
      <c r="H10" s="27"/>
      <c r="I10" s="22"/>
      <c r="J10" s="28"/>
      <c r="K10" s="26"/>
      <c r="L10" s="27">
        <v>850000000</v>
      </c>
    </row>
    <row r="11" spans="1:12" ht="13.5">
      <c r="A11" s="24" t="s">
        <v>24</v>
      </c>
      <c r="B11" s="18" t="s">
        <v>25</v>
      </c>
      <c r="C11" s="19">
        <v>302912000</v>
      </c>
      <c r="D11" s="19">
        <v>315252000</v>
      </c>
      <c r="E11" s="20">
        <v>318756000</v>
      </c>
      <c r="F11" s="21">
        <v>354003092</v>
      </c>
      <c r="G11" s="19">
        <v>335846160</v>
      </c>
      <c r="H11" s="20">
        <v>348245000</v>
      </c>
      <c r="I11" s="22">
        <v>319320000</v>
      </c>
      <c r="J11" s="23">
        <v>356668622</v>
      </c>
      <c r="K11" s="19">
        <v>377712071</v>
      </c>
      <c r="L11" s="20">
        <v>398108523</v>
      </c>
    </row>
    <row r="12" spans="1:12" ht="13.5">
      <c r="A12" s="29" t="s">
        <v>26</v>
      </c>
      <c r="B12" s="30"/>
      <c r="C12" s="31">
        <f>SUM(C6:C11)</f>
        <v>14922513000</v>
      </c>
      <c r="D12" s="31">
        <f aca="true" t="shared" si="0" ref="D12:L12">SUM(D6:D11)</f>
        <v>16182307000</v>
      </c>
      <c r="E12" s="32">
        <f t="shared" si="0"/>
        <v>12375720000</v>
      </c>
      <c r="F12" s="33">
        <f t="shared" si="0"/>
        <v>18575300421</v>
      </c>
      <c r="G12" s="31">
        <f t="shared" si="0"/>
        <v>15393497414</v>
      </c>
      <c r="H12" s="32">
        <f t="shared" si="0"/>
        <v>12216966000</v>
      </c>
      <c r="I12" s="34">
        <f t="shared" si="0"/>
        <v>13802083000</v>
      </c>
      <c r="J12" s="35">
        <f t="shared" si="0"/>
        <v>14860922137</v>
      </c>
      <c r="K12" s="31">
        <f t="shared" si="0"/>
        <v>15954770015</v>
      </c>
      <c r="L12" s="32">
        <f t="shared" si="0"/>
        <v>18463371319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65849000</v>
      </c>
      <c r="D15" s="19">
        <v>49889000</v>
      </c>
      <c r="E15" s="20"/>
      <c r="F15" s="21">
        <v>71140973</v>
      </c>
      <c r="G15" s="19">
        <v>62175360</v>
      </c>
      <c r="H15" s="20"/>
      <c r="I15" s="22"/>
      <c r="J15" s="23">
        <v>66030232</v>
      </c>
      <c r="K15" s="19">
        <v>69926016</v>
      </c>
      <c r="L15" s="20">
        <v>73702021</v>
      </c>
    </row>
    <row r="16" spans="1:12" ht="13.5">
      <c r="A16" s="24" t="s">
        <v>29</v>
      </c>
      <c r="B16" s="18"/>
      <c r="C16" s="19">
        <v>2245558000</v>
      </c>
      <c r="D16" s="19">
        <v>4588635000</v>
      </c>
      <c r="E16" s="20"/>
      <c r="F16" s="25">
        <v>2367333892</v>
      </c>
      <c r="G16" s="26">
        <v>1722381644</v>
      </c>
      <c r="H16" s="27"/>
      <c r="I16" s="22"/>
      <c r="J16" s="28">
        <v>2656658321</v>
      </c>
      <c r="K16" s="26">
        <v>3686107548</v>
      </c>
      <c r="L16" s="27">
        <v>4098901684</v>
      </c>
    </row>
    <row r="17" spans="1:12" ht="13.5">
      <c r="A17" s="24" t="s">
        <v>30</v>
      </c>
      <c r="B17" s="18"/>
      <c r="C17" s="19">
        <v>1013179000</v>
      </c>
      <c r="D17" s="19">
        <v>1015414000</v>
      </c>
      <c r="E17" s="20">
        <v>1015391000</v>
      </c>
      <c r="F17" s="21">
        <v>1017445843</v>
      </c>
      <c r="G17" s="19">
        <v>1016406391</v>
      </c>
      <c r="H17" s="20">
        <v>1008615000</v>
      </c>
      <c r="I17" s="22">
        <v>1015368000</v>
      </c>
      <c r="J17" s="23">
        <v>1017422797</v>
      </c>
      <c r="K17" s="19">
        <v>1018440220</v>
      </c>
      <c r="L17" s="20">
        <v>1019458660</v>
      </c>
    </row>
    <row r="18" spans="1:12" ht="13.5">
      <c r="A18" s="24" t="s">
        <v>31</v>
      </c>
      <c r="B18" s="18"/>
      <c r="C18" s="19">
        <v>61928000</v>
      </c>
      <c r="D18" s="19">
        <v>69815000</v>
      </c>
      <c r="E18" s="20"/>
      <c r="F18" s="21">
        <v>78370130</v>
      </c>
      <c r="G18" s="19">
        <v>78524800</v>
      </c>
      <c r="H18" s="20">
        <v>15791000</v>
      </c>
      <c r="I18" s="22"/>
      <c r="J18" s="23">
        <v>83393338</v>
      </c>
      <c r="K18" s="19">
        <v>88313545</v>
      </c>
      <c r="L18" s="20">
        <v>93082476</v>
      </c>
    </row>
    <row r="19" spans="1:12" ht="13.5">
      <c r="A19" s="24" t="s">
        <v>32</v>
      </c>
      <c r="B19" s="18" t="s">
        <v>33</v>
      </c>
      <c r="C19" s="19">
        <v>47978144000</v>
      </c>
      <c r="D19" s="19">
        <v>54331466000</v>
      </c>
      <c r="E19" s="20">
        <v>60421580000</v>
      </c>
      <c r="F19" s="21">
        <v>65805524157</v>
      </c>
      <c r="G19" s="19">
        <v>66845524609</v>
      </c>
      <c r="H19" s="20">
        <v>63053286000</v>
      </c>
      <c r="I19" s="22">
        <v>65406305000</v>
      </c>
      <c r="J19" s="23">
        <v>70869034203</v>
      </c>
      <c r="K19" s="19">
        <v>75291577933</v>
      </c>
      <c r="L19" s="20">
        <v>78764237493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15246000</v>
      </c>
      <c r="D21" s="19">
        <v>23741000</v>
      </c>
      <c r="E21" s="20">
        <v>25645000</v>
      </c>
      <c r="F21" s="21"/>
      <c r="G21" s="19">
        <v>25623000</v>
      </c>
      <c r="H21" s="20">
        <v>25834000</v>
      </c>
      <c r="I21" s="22">
        <v>26736000</v>
      </c>
      <c r="J21" s="23">
        <v>25623000</v>
      </c>
      <c r="K21" s="19">
        <v>25623000</v>
      </c>
      <c r="L21" s="20">
        <v>25623000</v>
      </c>
    </row>
    <row r="22" spans="1:12" ht="13.5">
      <c r="A22" s="24" t="s">
        <v>36</v>
      </c>
      <c r="B22" s="18"/>
      <c r="C22" s="19">
        <v>622068000</v>
      </c>
      <c r="D22" s="19">
        <v>821925000</v>
      </c>
      <c r="E22" s="20">
        <v>1077385000</v>
      </c>
      <c r="F22" s="21">
        <v>1186212000</v>
      </c>
      <c r="G22" s="19">
        <v>1249935000</v>
      </c>
      <c r="H22" s="20">
        <v>780956000</v>
      </c>
      <c r="I22" s="22">
        <v>886245000</v>
      </c>
      <c r="J22" s="23">
        <v>1402135000</v>
      </c>
      <c r="K22" s="19">
        <v>1555435000</v>
      </c>
      <c r="L22" s="20">
        <v>1709835000</v>
      </c>
    </row>
    <row r="23" spans="1:12" ht="13.5">
      <c r="A23" s="24" t="s">
        <v>37</v>
      </c>
      <c r="B23" s="18"/>
      <c r="C23" s="19"/>
      <c r="D23" s="19">
        <v>443108000</v>
      </c>
      <c r="E23" s="20">
        <v>5462058000</v>
      </c>
      <c r="F23" s="25">
        <v>681263913</v>
      </c>
      <c r="G23" s="26">
        <v>545261880</v>
      </c>
      <c r="H23" s="27">
        <v>5570932000</v>
      </c>
      <c r="I23" s="21">
        <v>4276003000</v>
      </c>
      <c r="J23" s="28">
        <v>579068117</v>
      </c>
      <c r="K23" s="26">
        <v>613233136</v>
      </c>
      <c r="L23" s="27">
        <v>646347725</v>
      </c>
    </row>
    <row r="24" spans="1:12" ht="13.5">
      <c r="A24" s="29" t="s">
        <v>38</v>
      </c>
      <c r="B24" s="37"/>
      <c r="C24" s="31">
        <f>SUM(C15:C23)</f>
        <v>52001972000</v>
      </c>
      <c r="D24" s="38">
        <f aca="true" t="shared" si="1" ref="D24:L24">SUM(D15:D23)</f>
        <v>61343993000</v>
      </c>
      <c r="E24" s="39">
        <f t="shared" si="1"/>
        <v>68002059000</v>
      </c>
      <c r="F24" s="40">
        <f t="shared" si="1"/>
        <v>71207290908</v>
      </c>
      <c r="G24" s="38">
        <f t="shared" si="1"/>
        <v>71545832684</v>
      </c>
      <c r="H24" s="39">
        <f t="shared" si="1"/>
        <v>70455414000</v>
      </c>
      <c r="I24" s="41">
        <f t="shared" si="1"/>
        <v>71610657000</v>
      </c>
      <c r="J24" s="42">
        <f t="shared" si="1"/>
        <v>76699365008</v>
      </c>
      <c r="K24" s="38">
        <f t="shared" si="1"/>
        <v>82348656398</v>
      </c>
      <c r="L24" s="39">
        <f t="shared" si="1"/>
        <v>86431188059</v>
      </c>
    </row>
    <row r="25" spans="1:12" ht="13.5">
      <c r="A25" s="29" t="s">
        <v>39</v>
      </c>
      <c r="B25" s="30"/>
      <c r="C25" s="31">
        <f>+C12+C24</f>
        <v>66924485000</v>
      </c>
      <c r="D25" s="31">
        <f aca="true" t="shared" si="2" ref="D25:L25">+D12+D24</f>
        <v>77526300000</v>
      </c>
      <c r="E25" s="32">
        <f t="shared" si="2"/>
        <v>80377779000</v>
      </c>
      <c r="F25" s="33">
        <f t="shared" si="2"/>
        <v>89782591329</v>
      </c>
      <c r="G25" s="31">
        <f t="shared" si="2"/>
        <v>86939330098</v>
      </c>
      <c r="H25" s="32">
        <f t="shared" si="2"/>
        <v>82672380000</v>
      </c>
      <c r="I25" s="34">
        <f t="shared" si="2"/>
        <v>85412740000</v>
      </c>
      <c r="J25" s="35">
        <f t="shared" si="2"/>
        <v>91560287145</v>
      </c>
      <c r="K25" s="31">
        <f t="shared" si="2"/>
        <v>98303426413</v>
      </c>
      <c r="L25" s="32">
        <f t="shared" si="2"/>
        <v>104894559378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971179000</v>
      </c>
      <c r="D30" s="19">
        <v>1574094000</v>
      </c>
      <c r="E30" s="20">
        <v>594229000</v>
      </c>
      <c r="F30" s="21">
        <v>3263120553</v>
      </c>
      <c r="G30" s="19">
        <v>3263120553</v>
      </c>
      <c r="H30" s="20">
        <v>594165000</v>
      </c>
      <c r="I30" s="22">
        <v>3255769000</v>
      </c>
      <c r="J30" s="23">
        <v>509128403</v>
      </c>
      <c r="K30" s="19">
        <v>532191149</v>
      </c>
      <c r="L30" s="20">
        <v>1405456515</v>
      </c>
    </row>
    <row r="31" spans="1:12" ht="13.5">
      <c r="A31" s="24" t="s">
        <v>45</v>
      </c>
      <c r="B31" s="18"/>
      <c r="C31" s="19"/>
      <c r="D31" s="19">
        <v>28293000</v>
      </c>
      <c r="E31" s="20">
        <v>37766000</v>
      </c>
      <c r="F31" s="21"/>
      <c r="G31" s="19">
        <v>40031960</v>
      </c>
      <c r="H31" s="20">
        <v>43227000</v>
      </c>
      <c r="I31" s="22">
        <v>45243000</v>
      </c>
      <c r="J31" s="23">
        <v>40432280</v>
      </c>
      <c r="K31" s="19">
        <v>40836603</v>
      </c>
      <c r="L31" s="20">
        <v>41244969</v>
      </c>
    </row>
    <row r="32" spans="1:12" ht="13.5">
      <c r="A32" s="24" t="s">
        <v>46</v>
      </c>
      <c r="B32" s="18" t="s">
        <v>44</v>
      </c>
      <c r="C32" s="19">
        <v>12788207000</v>
      </c>
      <c r="D32" s="19">
        <v>11959793000</v>
      </c>
      <c r="E32" s="20">
        <v>13383839000</v>
      </c>
      <c r="F32" s="21">
        <v>12648981009</v>
      </c>
      <c r="G32" s="19">
        <v>13892782185</v>
      </c>
      <c r="H32" s="20">
        <v>11963663000</v>
      </c>
      <c r="I32" s="22">
        <v>14112698000</v>
      </c>
      <c r="J32" s="23">
        <v>13296159664</v>
      </c>
      <c r="K32" s="19">
        <v>13032717424</v>
      </c>
      <c r="L32" s="20">
        <v>12146649462</v>
      </c>
    </row>
    <row r="33" spans="1:12" ht="13.5">
      <c r="A33" s="24" t="s">
        <v>47</v>
      </c>
      <c r="B33" s="18"/>
      <c r="C33" s="19">
        <v>94226000</v>
      </c>
      <c r="D33" s="19">
        <v>32342000</v>
      </c>
      <c r="E33" s="20">
        <v>269922000</v>
      </c>
      <c r="F33" s="21">
        <v>32736634</v>
      </c>
      <c r="G33" s="19">
        <v>34257080</v>
      </c>
      <c r="H33" s="20">
        <v>43899000</v>
      </c>
      <c r="I33" s="22">
        <v>272377000</v>
      </c>
      <c r="J33" s="23">
        <v>36381019</v>
      </c>
      <c r="K33" s="19">
        <v>38527499</v>
      </c>
      <c r="L33" s="20">
        <v>40607984</v>
      </c>
    </row>
    <row r="34" spans="1:12" ht="13.5">
      <c r="A34" s="29" t="s">
        <v>48</v>
      </c>
      <c r="B34" s="30"/>
      <c r="C34" s="31">
        <f>SUM(C29:C33)</f>
        <v>13853612000</v>
      </c>
      <c r="D34" s="31">
        <f aca="true" t="shared" si="3" ref="D34:L34">SUM(D29:D33)</f>
        <v>13594522000</v>
      </c>
      <c r="E34" s="32">
        <f t="shared" si="3"/>
        <v>14285756000</v>
      </c>
      <c r="F34" s="33">
        <f t="shared" si="3"/>
        <v>15944838196</v>
      </c>
      <c r="G34" s="31">
        <f t="shared" si="3"/>
        <v>17230191778</v>
      </c>
      <c r="H34" s="32">
        <f t="shared" si="3"/>
        <v>12644954000</v>
      </c>
      <c r="I34" s="34">
        <f t="shared" si="3"/>
        <v>17686087000</v>
      </c>
      <c r="J34" s="35">
        <f t="shared" si="3"/>
        <v>13882101366</v>
      </c>
      <c r="K34" s="31">
        <f t="shared" si="3"/>
        <v>13644272675</v>
      </c>
      <c r="L34" s="32">
        <f t="shared" si="3"/>
        <v>13633958930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12398911000</v>
      </c>
      <c r="D37" s="19">
        <v>14109897000</v>
      </c>
      <c r="E37" s="20">
        <v>23331796000</v>
      </c>
      <c r="F37" s="21">
        <v>16829812186</v>
      </c>
      <c r="G37" s="19">
        <v>16320658443</v>
      </c>
      <c r="H37" s="20">
        <v>19653724000</v>
      </c>
      <c r="I37" s="22">
        <v>22951348000</v>
      </c>
      <c r="J37" s="23">
        <v>19337335040</v>
      </c>
      <c r="K37" s="19">
        <v>21154869891</v>
      </c>
      <c r="L37" s="20">
        <v>22492287376</v>
      </c>
    </row>
    <row r="38" spans="1:12" ht="13.5">
      <c r="A38" s="24" t="s">
        <v>47</v>
      </c>
      <c r="B38" s="18"/>
      <c r="C38" s="19">
        <v>5299969000</v>
      </c>
      <c r="D38" s="19">
        <v>10527586000</v>
      </c>
      <c r="E38" s="20">
        <v>718450000</v>
      </c>
      <c r="F38" s="21">
        <v>11299405695</v>
      </c>
      <c r="G38" s="19">
        <v>6915975300</v>
      </c>
      <c r="H38" s="20">
        <v>5966329000</v>
      </c>
      <c r="I38" s="22">
        <v>604545000</v>
      </c>
      <c r="J38" s="23">
        <v>7344765769</v>
      </c>
      <c r="K38" s="19">
        <v>7778106949</v>
      </c>
      <c r="L38" s="20">
        <v>8198124724</v>
      </c>
    </row>
    <row r="39" spans="1:12" ht="13.5">
      <c r="A39" s="29" t="s">
        <v>50</v>
      </c>
      <c r="B39" s="37"/>
      <c r="C39" s="31">
        <f>SUM(C37:C38)</f>
        <v>17698880000</v>
      </c>
      <c r="D39" s="38">
        <f aca="true" t="shared" si="4" ref="D39:L39">SUM(D37:D38)</f>
        <v>24637483000</v>
      </c>
      <c r="E39" s="39">
        <f t="shared" si="4"/>
        <v>24050246000</v>
      </c>
      <c r="F39" s="40">
        <f t="shared" si="4"/>
        <v>28129217881</v>
      </c>
      <c r="G39" s="38">
        <f t="shared" si="4"/>
        <v>23236633743</v>
      </c>
      <c r="H39" s="39">
        <f t="shared" si="4"/>
        <v>25620053000</v>
      </c>
      <c r="I39" s="40">
        <f t="shared" si="4"/>
        <v>23555893000</v>
      </c>
      <c r="J39" s="42">
        <f t="shared" si="4"/>
        <v>26682100809</v>
      </c>
      <c r="K39" s="38">
        <f t="shared" si="4"/>
        <v>28932976840</v>
      </c>
      <c r="L39" s="39">
        <f t="shared" si="4"/>
        <v>30690412100</v>
      </c>
    </row>
    <row r="40" spans="1:12" ht="13.5">
      <c r="A40" s="29" t="s">
        <v>51</v>
      </c>
      <c r="B40" s="30"/>
      <c r="C40" s="31">
        <f>+C34+C39</f>
        <v>31552492000</v>
      </c>
      <c r="D40" s="31">
        <f aca="true" t="shared" si="5" ref="D40:L40">+D34+D39</f>
        <v>38232005000</v>
      </c>
      <c r="E40" s="32">
        <f t="shared" si="5"/>
        <v>38336002000</v>
      </c>
      <c r="F40" s="33">
        <f t="shared" si="5"/>
        <v>44074056077</v>
      </c>
      <c r="G40" s="31">
        <f t="shared" si="5"/>
        <v>40466825521</v>
      </c>
      <c r="H40" s="32">
        <f t="shared" si="5"/>
        <v>38265007000</v>
      </c>
      <c r="I40" s="34">
        <f t="shared" si="5"/>
        <v>41241980000</v>
      </c>
      <c r="J40" s="35">
        <f t="shared" si="5"/>
        <v>40564202175</v>
      </c>
      <c r="K40" s="31">
        <f t="shared" si="5"/>
        <v>42577249515</v>
      </c>
      <c r="L40" s="32">
        <f t="shared" si="5"/>
        <v>44324371030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35371993000</v>
      </c>
      <c r="D42" s="46">
        <f aca="true" t="shared" si="6" ref="D42:L42">+D25-D40</f>
        <v>39294295000</v>
      </c>
      <c r="E42" s="47">
        <f t="shared" si="6"/>
        <v>42041777000</v>
      </c>
      <c r="F42" s="48">
        <f t="shared" si="6"/>
        <v>45708535252</v>
      </c>
      <c r="G42" s="46">
        <f t="shared" si="6"/>
        <v>46472504577</v>
      </c>
      <c r="H42" s="47">
        <f t="shared" si="6"/>
        <v>44407373000</v>
      </c>
      <c r="I42" s="49">
        <f t="shared" si="6"/>
        <v>44170760000</v>
      </c>
      <c r="J42" s="50">
        <f t="shared" si="6"/>
        <v>50996084970</v>
      </c>
      <c r="K42" s="46">
        <f t="shared" si="6"/>
        <v>55726176898</v>
      </c>
      <c r="L42" s="47">
        <f t="shared" si="6"/>
        <v>60570188348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35409714000</v>
      </c>
      <c r="D45" s="19">
        <v>39313865000</v>
      </c>
      <c r="E45" s="20">
        <v>42047147000</v>
      </c>
      <c r="F45" s="21">
        <v>45730399880</v>
      </c>
      <c r="G45" s="19">
        <v>46478175578</v>
      </c>
      <c r="H45" s="20">
        <v>44410044000</v>
      </c>
      <c r="I45" s="22">
        <v>44172146000</v>
      </c>
      <c r="J45" s="23">
        <v>51002084888</v>
      </c>
      <c r="K45" s="19">
        <v>55732506811</v>
      </c>
      <c r="L45" s="20">
        <v>60576866406</v>
      </c>
    </row>
    <row r="46" spans="1:12" ht="13.5">
      <c r="A46" s="24" t="s">
        <v>56</v>
      </c>
      <c r="B46" s="18" t="s">
        <v>44</v>
      </c>
      <c r="C46" s="19">
        <v>-37721000</v>
      </c>
      <c r="D46" s="19">
        <v>-19570000</v>
      </c>
      <c r="E46" s="20">
        <v>-5370000</v>
      </c>
      <c r="F46" s="21">
        <v>-21864628</v>
      </c>
      <c r="G46" s="19">
        <v>-5671001</v>
      </c>
      <c r="H46" s="20">
        <v>-2671000</v>
      </c>
      <c r="I46" s="22">
        <v>-1386000</v>
      </c>
      <c r="J46" s="23">
        <v>-5999918</v>
      </c>
      <c r="K46" s="19">
        <v>-6329913</v>
      </c>
      <c r="L46" s="20">
        <v>-6678058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35371993000</v>
      </c>
      <c r="D48" s="53">
        <f aca="true" t="shared" si="7" ref="D48:L48">SUM(D45:D47)</f>
        <v>39294295000</v>
      </c>
      <c r="E48" s="54">
        <f t="shared" si="7"/>
        <v>42041777000</v>
      </c>
      <c r="F48" s="55">
        <f t="shared" si="7"/>
        <v>45708535252</v>
      </c>
      <c r="G48" s="53">
        <f t="shared" si="7"/>
        <v>46472504577</v>
      </c>
      <c r="H48" s="54">
        <f t="shared" si="7"/>
        <v>44407373000</v>
      </c>
      <c r="I48" s="56">
        <f t="shared" si="7"/>
        <v>44170760000</v>
      </c>
      <c r="J48" s="57">
        <f t="shared" si="7"/>
        <v>50996084970</v>
      </c>
      <c r="K48" s="53">
        <f t="shared" si="7"/>
        <v>55726176898</v>
      </c>
      <c r="L48" s="54">
        <f t="shared" si="7"/>
        <v>60570188348</v>
      </c>
    </row>
    <row r="49" spans="1:12" ht="13.5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213085437</v>
      </c>
      <c r="D6" s="19">
        <v>97558776</v>
      </c>
      <c r="E6" s="20">
        <v>95219108</v>
      </c>
      <c r="F6" s="21">
        <v>142716918</v>
      </c>
      <c r="G6" s="19">
        <v>143009106</v>
      </c>
      <c r="H6" s="20">
        <v>318948460</v>
      </c>
      <c r="I6" s="22">
        <v>456778833</v>
      </c>
      <c r="J6" s="23">
        <v>121000000</v>
      </c>
      <c r="K6" s="19">
        <v>133100000</v>
      </c>
      <c r="L6" s="20">
        <v>146410000</v>
      </c>
    </row>
    <row r="7" spans="1:12" ht="13.5">
      <c r="A7" s="24" t="s">
        <v>19</v>
      </c>
      <c r="B7" s="18" t="s">
        <v>20</v>
      </c>
      <c r="C7" s="19">
        <v>622948673</v>
      </c>
      <c r="D7" s="19">
        <v>502959644</v>
      </c>
      <c r="E7" s="20">
        <v>1090829976</v>
      </c>
      <c r="F7" s="21">
        <v>2986934707</v>
      </c>
      <c r="G7" s="19">
        <v>2240638629</v>
      </c>
      <c r="H7" s="20">
        <v>1710507632</v>
      </c>
      <c r="I7" s="22">
        <v>1712536970</v>
      </c>
      <c r="J7" s="23">
        <v>2502288641</v>
      </c>
      <c r="K7" s="19">
        <v>3848911179</v>
      </c>
      <c r="L7" s="20">
        <v>4980837055</v>
      </c>
    </row>
    <row r="8" spans="1:12" ht="13.5">
      <c r="A8" s="24" t="s">
        <v>21</v>
      </c>
      <c r="B8" s="18" t="s">
        <v>20</v>
      </c>
      <c r="C8" s="19">
        <v>2558968182</v>
      </c>
      <c r="D8" s="19">
        <v>2537093207</v>
      </c>
      <c r="E8" s="20">
        <v>2603596625</v>
      </c>
      <c r="F8" s="21">
        <v>2698589097</v>
      </c>
      <c r="G8" s="19">
        <v>2792794337</v>
      </c>
      <c r="H8" s="20">
        <v>3984506477</v>
      </c>
      <c r="I8" s="22">
        <v>4630010267</v>
      </c>
      <c r="J8" s="23">
        <v>3423485804</v>
      </c>
      <c r="K8" s="19">
        <v>3879948465</v>
      </c>
      <c r="L8" s="20">
        <v>4358826720</v>
      </c>
    </row>
    <row r="9" spans="1:12" ht="13.5">
      <c r="A9" s="24" t="s">
        <v>22</v>
      </c>
      <c r="B9" s="18"/>
      <c r="C9" s="19">
        <v>1302566448</v>
      </c>
      <c r="D9" s="19">
        <v>1200509057</v>
      </c>
      <c r="E9" s="20">
        <v>1106236231</v>
      </c>
      <c r="F9" s="21">
        <v>1068300580</v>
      </c>
      <c r="G9" s="19">
        <v>1011974321</v>
      </c>
      <c r="H9" s="20">
        <v>1254786163</v>
      </c>
      <c r="I9" s="22">
        <v>1351392144</v>
      </c>
      <c r="J9" s="23">
        <v>1067507936</v>
      </c>
      <c r="K9" s="19">
        <v>1119868201</v>
      </c>
      <c r="L9" s="20">
        <v>1170448217</v>
      </c>
    </row>
    <row r="10" spans="1:12" ht="13.5">
      <c r="A10" s="24" t="s">
        <v>23</v>
      </c>
      <c r="B10" s="18"/>
      <c r="C10" s="19">
        <v>162118924</v>
      </c>
      <c r="D10" s="19">
        <v>106414732</v>
      </c>
      <c r="E10" s="20">
        <v>101430580</v>
      </c>
      <c r="F10" s="25">
        <v>236599126</v>
      </c>
      <c r="G10" s="26">
        <v>131848700</v>
      </c>
      <c r="H10" s="27">
        <v>74481595</v>
      </c>
      <c r="I10" s="22">
        <v>91005216</v>
      </c>
      <c r="J10" s="28">
        <v>163349124</v>
      </c>
      <c r="K10" s="26">
        <v>176652990</v>
      </c>
      <c r="L10" s="27">
        <v>190649124</v>
      </c>
    </row>
    <row r="11" spans="1:12" ht="13.5">
      <c r="A11" s="24" t="s">
        <v>24</v>
      </c>
      <c r="B11" s="18" t="s">
        <v>25</v>
      </c>
      <c r="C11" s="19">
        <v>391915949</v>
      </c>
      <c r="D11" s="19">
        <v>485475154</v>
      </c>
      <c r="E11" s="20">
        <v>576917890</v>
      </c>
      <c r="F11" s="21">
        <v>587849203</v>
      </c>
      <c r="G11" s="19">
        <v>634994617</v>
      </c>
      <c r="H11" s="20">
        <v>693066879</v>
      </c>
      <c r="I11" s="22">
        <v>692359398</v>
      </c>
      <c r="J11" s="23">
        <v>698494079</v>
      </c>
      <c r="K11" s="19">
        <v>768343487</v>
      </c>
      <c r="L11" s="20">
        <v>845177835</v>
      </c>
    </row>
    <row r="12" spans="1:12" ht="13.5">
      <c r="A12" s="29" t="s">
        <v>26</v>
      </c>
      <c r="B12" s="30"/>
      <c r="C12" s="31">
        <f>SUM(C6:C11)</f>
        <v>5251603613</v>
      </c>
      <c r="D12" s="31">
        <f aca="true" t="shared" si="0" ref="D12:L12">SUM(D6:D11)</f>
        <v>4930010570</v>
      </c>
      <c r="E12" s="32">
        <f t="shared" si="0"/>
        <v>5574230410</v>
      </c>
      <c r="F12" s="33">
        <f t="shared" si="0"/>
        <v>7720989631</v>
      </c>
      <c r="G12" s="31">
        <f t="shared" si="0"/>
        <v>6955259710</v>
      </c>
      <c r="H12" s="32">
        <f t="shared" si="0"/>
        <v>8036297206</v>
      </c>
      <c r="I12" s="34">
        <f t="shared" si="0"/>
        <v>8934082828</v>
      </c>
      <c r="J12" s="35">
        <f t="shared" si="0"/>
        <v>7976125584</v>
      </c>
      <c r="K12" s="31">
        <f t="shared" si="0"/>
        <v>9926824322</v>
      </c>
      <c r="L12" s="32">
        <f t="shared" si="0"/>
        <v>11692348951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108213966</v>
      </c>
      <c r="D15" s="19">
        <v>58404812</v>
      </c>
      <c r="E15" s="20">
        <v>19851340</v>
      </c>
      <c r="F15" s="21">
        <v>90799389</v>
      </c>
      <c r="G15" s="19">
        <v>9161300</v>
      </c>
      <c r="H15" s="20">
        <v>38689542</v>
      </c>
      <c r="I15" s="22">
        <v>25661496</v>
      </c>
      <c r="J15" s="23">
        <v>6366025</v>
      </c>
      <c r="K15" s="19">
        <v>5242337</v>
      </c>
      <c r="L15" s="20">
        <v>4063930</v>
      </c>
    </row>
    <row r="16" spans="1:12" ht="13.5">
      <c r="A16" s="24" t="s">
        <v>29</v>
      </c>
      <c r="B16" s="18"/>
      <c r="C16" s="19">
        <v>40218546</v>
      </c>
      <c r="D16" s="19">
        <v>130833276</v>
      </c>
      <c r="E16" s="20">
        <v>44647471</v>
      </c>
      <c r="F16" s="25">
        <v>399095811</v>
      </c>
      <c r="G16" s="26">
        <v>357789660</v>
      </c>
      <c r="H16" s="27">
        <v>710520</v>
      </c>
      <c r="I16" s="22">
        <v>710520</v>
      </c>
      <c r="J16" s="28">
        <v>858036143</v>
      </c>
      <c r="K16" s="26">
        <v>742047191</v>
      </c>
      <c r="L16" s="27">
        <v>756804969</v>
      </c>
    </row>
    <row r="17" spans="1:12" ht="13.5">
      <c r="A17" s="24" t="s">
        <v>30</v>
      </c>
      <c r="B17" s="18"/>
      <c r="C17" s="19">
        <v>761803771</v>
      </c>
      <c r="D17" s="19">
        <v>770057911</v>
      </c>
      <c r="E17" s="20">
        <v>807269932</v>
      </c>
      <c r="F17" s="21">
        <v>932301951</v>
      </c>
      <c r="G17" s="19">
        <v>876183000</v>
      </c>
      <c r="H17" s="20">
        <v>802525850</v>
      </c>
      <c r="I17" s="22">
        <v>773100457</v>
      </c>
      <c r="J17" s="23">
        <v>927675420</v>
      </c>
      <c r="K17" s="19">
        <v>988617873</v>
      </c>
      <c r="L17" s="20">
        <v>1049900928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29098663017</v>
      </c>
      <c r="D19" s="19">
        <v>31993253157</v>
      </c>
      <c r="E19" s="20">
        <v>35272152810</v>
      </c>
      <c r="F19" s="21">
        <v>39494465733</v>
      </c>
      <c r="G19" s="19">
        <v>36261770990</v>
      </c>
      <c r="H19" s="20">
        <v>33596606993</v>
      </c>
      <c r="I19" s="22">
        <v>34119270330</v>
      </c>
      <c r="J19" s="23">
        <v>37968302623</v>
      </c>
      <c r="K19" s="19">
        <v>39432430883</v>
      </c>
      <c r="L19" s="20">
        <v>41414141269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386838501</v>
      </c>
      <c r="D22" s="19">
        <v>331575917</v>
      </c>
      <c r="E22" s="20">
        <v>392977201</v>
      </c>
      <c r="F22" s="21">
        <v>153871186</v>
      </c>
      <c r="G22" s="19">
        <v>392922891</v>
      </c>
      <c r="H22" s="20">
        <v>392729520</v>
      </c>
      <c r="I22" s="22">
        <v>388739649</v>
      </c>
      <c r="J22" s="23">
        <v>379755574</v>
      </c>
      <c r="K22" s="19">
        <v>373685018</v>
      </c>
      <c r="L22" s="20">
        <v>367806202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3706093740</v>
      </c>
      <c r="I23" s="21">
        <v>4292201954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30395737801</v>
      </c>
      <c r="D24" s="38">
        <f aca="true" t="shared" si="1" ref="D24:L24">SUM(D15:D23)</f>
        <v>33284125073</v>
      </c>
      <c r="E24" s="39">
        <f t="shared" si="1"/>
        <v>36536898754</v>
      </c>
      <c r="F24" s="40">
        <f t="shared" si="1"/>
        <v>41070534070</v>
      </c>
      <c r="G24" s="38">
        <f t="shared" si="1"/>
        <v>37897827841</v>
      </c>
      <c r="H24" s="39">
        <f t="shared" si="1"/>
        <v>38537356165</v>
      </c>
      <c r="I24" s="41">
        <f t="shared" si="1"/>
        <v>39599684406</v>
      </c>
      <c r="J24" s="42">
        <f t="shared" si="1"/>
        <v>40140135785</v>
      </c>
      <c r="K24" s="38">
        <f t="shared" si="1"/>
        <v>41542023302</v>
      </c>
      <c r="L24" s="39">
        <f t="shared" si="1"/>
        <v>43592717298</v>
      </c>
    </row>
    <row r="25" spans="1:12" ht="13.5">
      <c r="A25" s="29" t="s">
        <v>39</v>
      </c>
      <c r="B25" s="30"/>
      <c r="C25" s="31">
        <f>+C12+C24</f>
        <v>35647341414</v>
      </c>
      <c r="D25" s="31">
        <f aca="true" t="shared" si="2" ref="D25:L25">+D12+D24</f>
        <v>38214135643</v>
      </c>
      <c r="E25" s="32">
        <f t="shared" si="2"/>
        <v>42111129164</v>
      </c>
      <c r="F25" s="33">
        <f t="shared" si="2"/>
        <v>48791523701</v>
      </c>
      <c r="G25" s="31">
        <f t="shared" si="2"/>
        <v>44853087551</v>
      </c>
      <c r="H25" s="32">
        <f t="shared" si="2"/>
        <v>46573653371</v>
      </c>
      <c r="I25" s="34">
        <f t="shared" si="2"/>
        <v>48533767234</v>
      </c>
      <c r="J25" s="35">
        <f t="shared" si="2"/>
        <v>48116261369</v>
      </c>
      <c r="K25" s="31">
        <f t="shared" si="2"/>
        <v>51468847624</v>
      </c>
      <c r="L25" s="32">
        <f t="shared" si="2"/>
        <v>55285066249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518514920</v>
      </c>
      <c r="D30" s="19">
        <v>688184522</v>
      </c>
      <c r="E30" s="20">
        <v>733242846</v>
      </c>
      <c r="F30" s="21">
        <v>847270422</v>
      </c>
      <c r="G30" s="19">
        <v>764503260</v>
      </c>
      <c r="H30" s="20">
        <v>651128822</v>
      </c>
      <c r="I30" s="22">
        <v>940741034</v>
      </c>
      <c r="J30" s="23">
        <v>788400914</v>
      </c>
      <c r="K30" s="19">
        <v>906999194</v>
      </c>
      <c r="L30" s="20">
        <v>1016608909</v>
      </c>
    </row>
    <row r="31" spans="1:12" ht="13.5">
      <c r="A31" s="24" t="s">
        <v>45</v>
      </c>
      <c r="B31" s="18"/>
      <c r="C31" s="19">
        <v>411228858</v>
      </c>
      <c r="D31" s="19">
        <v>355015828</v>
      </c>
      <c r="E31" s="20">
        <v>379915638</v>
      </c>
      <c r="F31" s="21">
        <v>369977423</v>
      </c>
      <c r="G31" s="19">
        <v>387995378</v>
      </c>
      <c r="H31" s="20">
        <v>406351812</v>
      </c>
      <c r="I31" s="22">
        <v>411345192</v>
      </c>
      <c r="J31" s="23">
        <v>395755286</v>
      </c>
      <c r="K31" s="19">
        <v>403670392</v>
      </c>
      <c r="L31" s="20">
        <v>411743800</v>
      </c>
    </row>
    <row r="32" spans="1:12" ht="13.5">
      <c r="A32" s="24" t="s">
        <v>46</v>
      </c>
      <c r="B32" s="18" t="s">
        <v>44</v>
      </c>
      <c r="C32" s="19">
        <v>5732364073</v>
      </c>
      <c r="D32" s="19">
        <v>6097894903</v>
      </c>
      <c r="E32" s="20">
        <v>8060830377</v>
      </c>
      <c r="F32" s="21">
        <v>5636868078</v>
      </c>
      <c r="G32" s="19">
        <v>6028183169</v>
      </c>
      <c r="H32" s="20">
        <v>7287852381</v>
      </c>
      <c r="I32" s="22">
        <v>9176702039</v>
      </c>
      <c r="J32" s="23">
        <v>7197369630</v>
      </c>
      <c r="K32" s="19">
        <v>7291711760</v>
      </c>
      <c r="L32" s="20">
        <v>7391665072</v>
      </c>
    </row>
    <row r="33" spans="1:12" ht="13.5">
      <c r="A33" s="24" t="s">
        <v>47</v>
      </c>
      <c r="B33" s="18"/>
      <c r="C33" s="19">
        <v>1048765</v>
      </c>
      <c r="D33" s="19"/>
      <c r="E33" s="20"/>
      <c r="F33" s="21">
        <v>11825124</v>
      </c>
      <c r="G33" s="19">
        <v>11894506</v>
      </c>
      <c r="H33" s="20"/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6663156616</v>
      </c>
      <c r="D34" s="31">
        <f aca="true" t="shared" si="3" ref="D34:L34">SUM(D29:D33)</f>
        <v>7141095253</v>
      </c>
      <c r="E34" s="32">
        <f t="shared" si="3"/>
        <v>9173988861</v>
      </c>
      <c r="F34" s="33">
        <f t="shared" si="3"/>
        <v>6865941047</v>
      </c>
      <c r="G34" s="31">
        <f t="shared" si="3"/>
        <v>7192576313</v>
      </c>
      <c r="H34" s="32">
        <f t="shared" si="3"/>
        <v>8345333015</v>
      </c>
      <c r="I34" s="34">
        <f t="shared" si="3"/>
        <v>10528788265</v>
      </c>
      <c r="J34" s="35">
        <f t="shared" si="3"/>
        <v>8381525830</v>
      </c>
      <c r="K34" s="31">
        <f t="shared" si="3"/>
        <v>8602381346</v>
      </c>
      <c r="L34" s="32">
        <f t="shared" si="3"/>
        <v>8820017781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8746260762</v>
      </c>
      <c r="D37" s="19">
        <v>9870149987</v>
      </c>
      <c r="E37" s="20">
        <v>11175427282</v>
      </c>
      <c r="F37" s="21">
        <v>12077515987</v>
      </c>
      <c r="G37" s="19">
        <v>11699906673</v>
      </c>
      <c r="H37" s="20">
        <v>10874907017</v>
      </c>
      <c r="I37" s="22">
        <v>11094095080</v>
      </c>
      <c r="J37" s="23">
        <v>11195204704</v>
      </c>
      <c r="K37" s="19">
        <v>11485231249</v>
      </c>
      <c r="L37" s="20">
        <v>12069323380</v>
      </c>
    </row>
    <row r="38" spans="1:12" ht="13.5">
      <c r="A38" s="24" t="s">
        <v>47</v>
      </c>
      <c r="B38" s="18"/>
      <c r="C38" s="19">
        <v>2446171121</v>
      </c>
      <c r="D38" s="19">
        <v>2791833979</v>
      </c>
      <c r="E38" s="20">
        <v>3042028717</v>
      </c>
      <c r="F38" s="21">
        <v>3440974591</v>
      </c>
      <c r="G38" s="19">
        <v>3585443585</v>
      </c>
      <c r="H38" s="20">
        <v>4205961671</v>
      </c>
      <c r="I38" s="22">
        <v>4208090051</v>
      </c>
      <c r="J38" s="23">
        <v>3569019310</v>
      </c>
      <c r="K38" s="19">
        <v>3914264023</v>
      </c>
      <c r="L38" s="20">
        <v>4277354339</v>
      </c>
    </row>
    <row r="39" spans="1:12" ht="13.5">
      <c r="A39" s="29" t="s">
        <v>50</v>
      </c>
      <c r="B39" s="37"/>
      <c r="C39" s="31">
        <f>SUM(C37:C38)</f>
        <v>11192431883</v>
      </c>
      <c r="D39" s="38">
        <f aca="true" t="shared" si="4" ref="D39:L39">SUM(D37:D38)</f>
        <v>12661983966</v>
      </c>
      <c r="E39" s="39">
        <f t="shared" si="4"/>
        <v>14217455999</v>
      </c>
      <c r="F39" s="40">
        <f t="shared" si="4"/>
        <v>15518490578</v>
      </c>
      <c r="G39" s="38">
        <f t="shared" si="4"/>
        <v>15285350258</v>
      </c>
      <c r="H39" s="39">
        <f t="shared" si="4"/>
        <v>15080868688</v>
      </c>
      <c r="I39" s="40">
        <f t="shared" si="4"/>
        <v>15302185131</v>
      </c>
      <c r="J39" s="42">
        <f t="shared" si="4"/>
        <v>14764224014</v>
      </c>
      <c r="K39" s="38">
        <f t="shared" si="4"/>
        <v>15399495272</v>
      </c>
      <c r="L39" s="39">
        <f t="shared" si="4"/>
        <v>16346677719</v>
      </c>
    </row>
    <row r="40" spans="1:12" ht="13.5">
      <c r="A40" s="29" t="s">
        <v>51</v>
      </c>
      <c r="B40" s="30"/>
      <c r="C40" s="31">
        <f>+C34+C39</f>
        <v>17855588499</v>
      </c>
      <c r="D40" s="31">
        <f aca="true" t="shared" si="5" ref="D40:L40">+D34+D39</f>
        <v>19803079219</v>
      </c>
      <c r="E40" s="32">
        <f t="shared" si="5"/>
        <v>23391444860</v>
      </c>
      <c r="F40" s="33">
        <f t="shared" si="5"/>
        <v>22384431625</v>
      </c>
      <c r="G40" s="31">
        <f t="shared" si="5"/>
        <v>22477926571</v>
      </c>
      <c r="H40" s="32">
        <f t="shared" si="5"/>
        <v>23426201703</v>
      </c>
      <c r="I40" s="34">
        <f t="shared" si="5"/>
        <v>25830973396</v>
      </c>
      <c r="J40" s="35">
        <f t="shared" si="5"/>
        <v>23145749844</v>
      </c>
      <c r="K40" s="31">
        <f t="shared" si="5"/>
        <v>24001876618</v>
      </c>
      <c r="L40" s="32">
        <f t="shared" si="5"/>
        <v>25166695500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17791752915</v>
      </c>
      <c r="D42" s="46">
        <f aca="true" t="shared" si="6" ref="D42:L42">+D25-D40</f>
        <v>18411056424</v>
      </c>
      <c r="E42" s="47">
        <f t="shared" si="6"/>
        <v>18719684304</v>
      </c>
      <c r="F42" s="48">
        <f t="shared" si="6"/>
        <v>26407092076</v>
      </c>
      <c r="G42" s="46">
        <f t="shared" si="6"/>
        <v>22375160980</v>
      </c>
      <c r="H42" s="47">
        <f t="shared" si="6"/>
        <v>23147451668</v>
      </c>
      <c r="I42" s="49">
        <f t="shared" si="6"/>
        <v>22702793838</v>
      </c>
      <c r="J42" s="50">
        <f t="shared" si="6"/>
        <v>24970511525</v>
      </c>
      <c r="K42" s="46">
        <f t="shared" si="6"/>
        <v>27466971006</v>
      </c>
      <c r="L42" s="47">
        <f t="shared" si="6"/>
        <v>30118370749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17543117945</v>
      </c>
      <c r="D45" s="19">
        <v>18157636323</v>
      </c>
      <c r="E45" s="20">
        <v>18462675692</v>
      </c>
      <c r="F45" s="21">
        <v>26128802875</v>
      </c>
      <c r="G45" s="19">
        <v>22118718328</v>
      </c>
      <c r="H45" s="20">
        <v>22916648699</v>
      </c>
      <c r="I45" s="22">
        <v>22471990870</v>
      </c>
      <c r="J45" s="23">
        <v>24713268873</v>
      </c>
      <c r="K45" s="19">
        <v>27209728354</v>
      </c>
      <c r="L45" s="20">
        <v>29861128097</v>
      </c>
    </row>
    <row r="46" spans="1:12" ht="13.5">
      <c r="A46" s="24" t="s">
        <v>56</v>
      </c>
      <c r="B46" s="18" t="s">
        <v>44</v>
      </c>
      <c r="C46" s="19">
        <v>248634970</v>
      </c>
      <c r="D46" s="19">
        <v>253420101</v>
      </c>
      <c r="E46" s="20">
        <v>257008612</v>
      </c>
      <c r="F46" s="21">
        <v>273674348</v>
      </c>
      <c r="G46" s="19">
        <v>256442652</v>
      </c>
      <c r="H46" s="20">
        <v>230802969</v>
      </c>
      <c r="I46" s="22">
        <v>230802968</v>
      </c>
      <c r="J46" s="23">
        <v>257242652</v>
      </c>
      <c r="K46" s="19">
        <v>257242652</v>
      </c>
      <c r="L46" s="20">
        <v>257242652</v>
      </c>
    </row>
    <row r="47" spans="1:12" ht="13.5">
      <c r="A47" s="24" t="s">
        <v>57</v>
      </c>
      <c r="B47" s="18"/>
      <c r="C47" s="19"/>
      <c r="D47" s="19"/>
      <c r="E47" s="20"/>
      <c r="F47" s="21">
        <v>4614853</v>
      </c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17791752915</v>
      </c>
      <c r="D48" s="53">
        <f aca="true" t="shared" si="7" ref="D48:L48">SUM(D45:D47)</f>
        <v>18411056424</v>
      </c>
      <c r="E48" s="54">
        <f t="shared" si="7"/>
        <v>18719684304</v>
      </c>
      <c r="F48" s="55">
        <f t="shared" si="7"/>
        <v>26407092076</v>
      </c>
      <c r="G48" s="53">
        <f t="shared" si="7"/>
        <v>22375160980</v>
      </c>
      <c r="H48" s="54">
        <f t="shared" si="7"/>
        <v>23147451668</v>
      </c>
      <c r="I48" s="56">
        <f t="shared" si="7"/>
        <v>22702793838</v>
      </c>
      <c r="J48" s="57">
        <f t="shared" si="7"/>
        <v>24970511525</v>
      </c>
      <c r="K48" s="53">
        <f t="shared" si="7"/>
        <v>27466971006</v>
      </c>
      <c r="L48" s="54">
        <f t="shared" si="7"/>
        <v>30118370749</v>
      </c>
    </row>
    <row r="49" spans="1:12" ht="13.5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1067314000</v>
      </c>
      <c r="D6" s="19">
        <v>883192000</v>
      </c>
      <c r="E6" s="20">
        <v>1020118000</v>
      </c>
      <c r="F6" s="21">
        <v>1196891000</v>
      </c>
      <c r="G6" s="19">
        <v>1196891000</v>
      </c>
      <c r="H6" s="20">
        <v>66971</v>
      </c>
      <c r="I6" s="22">
        <v>554363000</v>
      </c>
      <c r="J6" s="23">
        <v>1304287371</v>
      </c>
      <c r="K6" s="19">
        <v>1308336360</v>
      </c>
      <c r="L6" s="20">
        <v>1317341701</v>
      </c>
    </row>
    <row r="7" spans="1:12" ht="13.5">
      <c r="A7" s="24" t="s">
        <v>19</v>
      </c>
      <c r="B7" s="18" t="s">
        <v>20</v>
      </c>
      <c r="C7" s="19">
        <v>6149940000</v>
      </c>
      <c r="D7" s="19">
        <v>5471113000</v>
      </c>
      <c r="E7" s="20">
        <v>7026220000</v>
      </c>
      <c r="F7" s="21">
        <v>6500000000</v>
      </c>
      <c r="G7" s="19">
        <v>6500000000</v>
      </c>
      <c r="H7" s="20">
        <v>6230000</v>
      </c>
      <c r="I7" s="22">
        <v>6412543000</v>
      </c>
      <c r="J7" s="23">
        <v>7500000000</v>
      </c>
      <c r="K7" s="19">
        <v>7850000000</v>
      </c>
      <c r="L7" s="20">
        <v>8000000000</v>
      </c>
    </row>
    <row r="8" spans="1:12" ht="13.5">
      <c r="A8" s="24" t="s">
        <v>21</v>
      </c>
      <c r="B8" s="18" t="s">
        <v>20</v>
      </c>
      <c r="C8" s="19">
        <v>2879048000</v>
      </c>
      <c r="D8" s="19">
        <v>3077172000</v>
      </c>
      <c r="E8" s="20">
        <v>2767695000</v>
      </c>
      <c r="F8" s="21">
        <v>3485750433</v>
      </c>
      <c r="G8" s="19">
        <v>3485750433</v>
      </c>
      <c r="H8" s="20">
        <v>4184970</v>
      </c>
      <c r="I8" s="22">
        <v>4022047000</v>
      </c>
      <c r="J8" s="23">
        <v>3693090403</v>
      </c>
      <c r="K8" s="19">
        <v>4243207455</v>
      </c>
      <c r="L8" s="20">
        <v>4862517846</v>
      </c>
    </row>
    <row r="9" spans="1:12" ht="13.5">
      <c r="A9" s="24" t="s">
        <v>22</v>
      </c>
      <c r="B9" s="18"/>
      <c r="C9" s="19">
        <v>2576289000</v>
      </c>
      <c r="D9" s="19">
        <v>2954724000</v>
      </c>
      <c r="E9" s="20">
        <v>3699636000</v>
      </c>
      <c r="F9" s="21">
        <v>3300239000</v>
      </c>
      <c r="G9" s="19">
        <v>3300239000</v>
      </c>
      <c r="H9" s="20">
        <v>4227034</v>
      </c>
      <c r="I9" s="22">
        <v>2685043000</v>
      </c>
      <c r="J9" s="23">
        <v>3356266181</v>
      </c>
      <c r="K9" s="19">
        <v>3390573487</v>
      </c>
      <c r="L9" s="20">
        <v>3425331280</v>
      </c>
    </row>
    <row r="10" spans="1:12" ht="13.5">
      <c r="A10" s="24" t="s">
        <v>23</v>
      </c>
      <c r="B10" s="18"/>
      <c r="C10" s="19">
        <v>101603000</v>
      </c>
      <c r="D10" s="19">
        <v>10966000</v>
      </c>
      <c r="E10" s="20">
        <v>41595000</v>
      </c>
      <c r="F10" s="25">
        <v>11409026</v>
      </c>
      <c r="G10" s="26">
        <v>11409026</v>
      </c>
      <c r="H10" s="27">
        <v>37961</v>
      </c>
      <c r="I10" s="22">
        <v>42844000</v>
      </c>
      <c r="J10" s="28">
        <v>246153438</v>
      </c>
      <c r="K10" s="26">
        <v>251076507</v>
      </c>
      <c r="L10" s="27">
        <v>256098037</v>
      </c>
    </row>
    <row r="11" spans="1:12" ht="13.5">
      <c r="A11" s="24" t="s">
        <v>24</v>
      </c>
      <c r="B11" s="18" t="s">
        <v>25</v>
      </c>
      <c r="C11" s="19">
        <v>389622000</v>
      </c>
      <c r="D11" s="19">
        <v>420919000</v>
      </c>
      <c r="E11" s="20">
        <v>504682000</v>
      </c>
      <c r="F11" s="21">
        <v>327345000</v>
      </c>
      <c r="G11" s="19">
        <v>327345000</v>
      </c>
      <c r="H11" s="20">
        <v>504840</v>
      </c>
      <c r="I11" s="22">
        <v>598623000</v>
      </c>
      <c r="J11" s="23">
        <v>366305648</v>
      </c>
      <c r="K11" s="19">
        <v>373682583</v>
      </c>
      <c r="L11" s="20">
        <v>381161232</v>
      </c>
    </row>
    <row r="12" spans="1:12" ht="13.5">
      <c r="A12" s="29" t="s">
        <v>26</v>
      </c>
      <c r="B12" s="30"/>
      <c r="C12" s="31">
        <f>SUM(C6:C11)</f>
        <v>13163816000</v>
      </c>
      <c r="D12" s="31">
        <f aca="true" t="shared" si="0" ref="D12:L12">SUM(D6:D11)</f>
        <v>12818086000</v>
      </c>
      <c r="E12" s="32">
        <f t="shared" si="0"/>
        <v>15059946000</v>
      </c>
      <c r="F12" s="33">
        <f t="shared" si="0"/>
        <v>14821634459</v>
      </c>
      <c r="G12" s="31">
        <f t="shared" si="0"/>
        <v>14821634459</v>
      </c>
      <c r="H12" s="32">
        <f t="shared" si="0"/>
        <v>15251776</v>
      </c>
      <c r="I12" s="34">
        <f t="shared" si="0"/>
        <v>14315463000</v>
      </c>
      <c r="J12" s="35">
        <f t="shared" si="0"/>
        <v>16466103041</v>
      </c>
      <c r="K12" s="31">
        <f t="shared" si="0"/>
        <v>17416876392</v>
      </c>
      <c r="L12" s="32">
        <f t="shared" si="0"/>
        <v>18242450096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91704000</v>
      </c>
      <c r="D15" s="19">
        <v>84497000</v>
      </c>
      <c r="E15" s="20">
        <v>41817000</v>
      </c>
      <c r="F15" s="21">
        <v>88962000</v>
      </c>
      <c r="G15" s="19">
        <v>88962000</v>
      </c>
      <c r="H15" s="20">
        <v>63518</v>
      </c>
      <c r="I15" s="22">
        <v>84749000</v>
      </c>
      <c r="J15" s="23">
        <v>47643000</v>
      </c>
      <c r="K15" s="19">
        <v>48901000</v>
      </c>
      <c r="L15" s="20">
        <v>49789000</v>
      </c>
    </row>
    <row r="16" spans="1:12" ht="13.5">
      <c r="A16" s="24" t="s">
        <v>29</v>
      </c>
      <c r="B16" s="18"/>
      <c r="C16" s="19">
        <v>500000000</v>
      </c>
      <c r="D16" s="19">
        <v>500000000</v>
      </c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328723000</v>
      </c>
      <c r="D17" s="19">
        <v>314901000</v>
      </c>
      <c r="E17" s="20">
        <v>305276000</v>
      </c>
      <c r="F17" s="21">
        <v>309929000</v>
      </c>
      <c r="G17" s="19">
        <v>309929000</v>
      </c>
      <c r="H17" s="20">
        <v>241141</v>
      </c>
      <c r="I17" s="22">
        <v>292120000</v>
      </c>
      <c r="J17" s="23">
        <v>356064000</v>
      </c>
      <c r="K17" s="19">
        <v>349871000</v>
      </c>
      <c r="L17" s="20">
        <v>343341000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>
        <v>908777</v>
      </c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38123721000</v>
      </c>
      <c r="D19" s="19">
        <v>40817004000</v>
      </c>
      <c r="E19" s="20">
        <v>43804248000</v>
      </c>
      <c r="F19" s="21">
        <v>49090941000</v>
      </c>
      <c r="G19" s="19">
        <v>49090941000</v>
      </c>
      <c r="H19" s="20">
        <v>45710109</v>
      </c>
      <c r="I19" s="22">
        <v>46908288000</v>
      </c>
      <c r="J19" s="23">
        <v>53140616000</v>
      </c>
      <c r="K19" s="19">
        <v>58213642000</v>
      </c>
      <c r="L19" s="20">
        <v>63659941000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773544000</v>
      </c>
      <c r="D22" s="19">
        <v>855475000</v>
      </c>
      <c r="E22" s="20">
        <v>898195000</v>
      </c>
      <c r="F22" s="21">
        <v>864070000</v>
      </c>
      <c r="G22" s="19">
        <v>864070000</v>
      </c>
      <c r="H22" s="20">
        <v>856837</v>
      </c>
      <c r="I22" s="22">
        <v>990617000</v>
      </c>
      <c r="J22" s="23">
        <v>909030000</v>
      </c>
      <c r="K22" s="19">
        <v>913754000</v>
      </c>
      <c r="L22" s="20">
        <v>918500000</v>
      </c>
    </row>
    <row r="23" spans="1:12" ht="13.5">
      <c r="A23" s="24" t="s">
        <v>37</v>
      </c>
      <c r="B23" s="18"/>
      <c r="C23" s="19">
        <v>5734000</v>
      </c>
      <c r="D23" s="19">
        <v>5560000</v>
      </c>
      <c r="E23" s="20">
        <v>29649000</v>
      </c>
      <c r="F23" s="25">
        <v>80520660</v>
      </c>
      <c r="G23" s="26">
        <v>80520660</v>
      </c>
      <c r="H23" s="27">
        <v>93130</v>
      </c>
      <c r="I23" s="21">
        <v>25454000</v>
      </c>
      <c r="J23" s="28">
        <v>77311083</v>
      </c>
      <c r="K23" s="26">
        <v>78857305</v>
      </c>
      <c r="L23" s="27">
        <v>80434451</v>
      </c>
    </row>
    <row r="24" spans="1:12" ht="13.5">
      <c r="A24" s="29" t="s">
        <v>38</v>
      </c>
      <c r="B24" s="37"/>
      <c r="C24" s="31">
        <f>SUM(C15:C23)</f>
        <v>39823426000</v>
      </c>
      <c r="D24" s="38">
        <f aca="true" t="shared" si="1" ref="D24:L24">SUM(D15:D23)</f>
        <v>42577437000</v>
      </c>
      <c r="E24" s="39">
        <f t="shared" si="1"/>
        <v>45079185000</v>
      </c>
      <c r="F24" s="40">
        <f t="shared" si="1"/>
        <v>50434422660</v>
      </c>
      <c r="G24" s="38">
        <f t="shared" si="1"/>
        <v>50434422660</v>
      </c>
      <c r="H24" s="39">
        <f t="shared" si="1"/>
        <v>47873512</v>
      </c>
      <c r="I24" s="41">
        <f t="shared" si="1"/>
        <v>48301228000</v>
      </c>
      <c r="J24" s="42">
        <f t="shared" si="1"/>
        <v>54530664083</v>
      </c>
      <c r="K24" s="38">
        <f t="shared" si="1"/>
        <v>59605025305</v>
      </c>
      <c r="L24" s="39">
        <f t="shared" si="1"/>
        <v>65052005451</v>
      </c>
    </row>
    <row r="25" spans="1:12" ht="13.5">
      <c r="A25" s="29" t="s">
        <v>39</v>
      </c>
      <c r="B25" s="30"/>
      <c r="C25" s="31">
        <f>+C12+C24</f>
        <v>52987242000</v>
      </c>
      <c r="D25" s="31">
        <f aca="true" t="shared" si="2" ref="D25:L25">+D12+D24</f>
        <v>55395523000</v>
      </c>
      <c r="E25" s="32">
        <f t="shared" si="2"/>
        <v>60139131000</v>
      </c>
      <c r="F25" s="33">
        <f t="shared" si="2"/>
        <v>65256057119</v>
      </c>
      <c r="G25" s="31">
        <f t="shared" si="2"/>
        <v>65256057119</v>
      </c>
      <c r="H25" s="32">
        <f t="shared" si="2"/>
        <v>63125288</v>
      </c>
      <c r="I25" s="34">
        <f t="shared" si="2"/>
        <v>62616691000</v>
      </c>
      <c r="J25" s="35">
        <f t="shared" si="2"/>
        <v>70996767124</v>
      </c>
      <c r="K25" s="31">
        <f t="shared" si="2"/>
        <v>77021901697</v>
      </c>
      <c r="L25" s="32">
        <f t="shared" si="2"/>
        <v>83294455547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857562000</v>
      </c>
      <c r="D29" s="19">
        <v>687496000</v>
      </c>
      <c r="E29" s="20">
        <v>830009000</v>
      </c>
      <c r="F29" s="21">
        <v>991181000</v>
      </c>
      <c r="G29" s="19">
        <v>991181000</v>
      </c>
      <c r="H29" s="20">
        <v>530557</v>
      </c>
      <c r="I29" s="22">
        <v>369556000</v>
      </c>
      <c r="J29" s="23">
        <v>821542820</v>
      </c>
      <c r="K29" s="19">
        <v>813327392</v>
      </c>
      <c r="L29" s="20">
        <v>809260755</v>
      </c>
    </row>
    <row r="30" spans="1:12" ht="13.5">
      <c r="A30" s="24" t="s">
        <v>43</v>
      </c>
      <c r="B30" s="18" t="s">
        <v>44</v>
      </c>
      <c r="C30" s="19">
        <v>993039000</v>
      </c>
      <c r="D30" s="19">
        <v>1082774000</v>
      </c>
      <c r="E30" s="20">
        <v>1065702000</v>
      </c>
      <c r="F30" s="21">
        <v>923000000</v>
      </c>
      <c r="G30" s="19">
        <v>923000000</v>
      </c>
      <c r="H30" s="20">
        <v>761057</v>
      </c>
      <c r="I30" s="22">
        <v>793528000</v>
      </c>
      <c r="J30" s="23">
        <v>829745000</v>
      </c>
      <c r="K30" s="19">
        <v>1083732000</v>
      </c>
      <c r="L30" s="20">
        <v>1114827726</v>
      </c>
    </row>
    <row r="31" spans="1:12" ht="13.5">
      <c r="A31" s="24" t="s">
        <v>45</v>
      </c>
      <c r="B31" s="18"/>
      <c r="C31" s="19">
        <v>1533178000</v>
      </c>
      <c r="D31" s="19">
        <v>1712690000</v>
      </c>
      <c r="E31" s="20">
        <v>1945529000</v>
      </c>
      <c r="F31" s="21">
        <v>1890434000</v>
      </c>
      <c r="G31" s="19">
        <v>1890434000</v>
      </c>
      <c r="H31" s="20">
        <v>2218196</v>
      </c>
      <c r="I31" s="22">
        <v>2173402000</v>
      </c>
      <c r="J31" s="23">
        <v>2026548887</v>
      </c>
      <c r="K31" s="19">
        <v>2078379910</v>
      </c>
      <c r="L31" s="20">
        <v>2131708057</v>
      </c>
    </row>
    <row r="32" spans="1:12" ht="13.5">
      <c r="A32" s="24" t="s">
        <v>46</v>
      </c>
      <c r="B32" s="18" t="s">
        <v>44</v>
      </c>
      <c r="C32" s="19">
        <v>7061447000</v>
      </c>
      <c r="D32" s="19">
        <v>6385768000</v>
      </c>
      <c r="E32" s="20">
        <v>6950455000</v>
      </c>
      <c r="F32" s="21">
        <v>6146335055</v>
      </c>
      <c r="G32" s="19">
        <v>6146335055</v>
      </c>
      <c r="H32" s="20">
        <v>6923815</v>
      </c>
      <c r="I32" s="22">
        <v>6862107000</v>
      </c>
      <c r="J32" s="23">
        <v>7042903510</v>
      </c>
      <c r="K32" s="19">
        <v>7364837835</v>
      </c>
      <c r="L32" s="20">
        <v>7702527177</v>
      </c>
    </row>
    <row r="33" spans="1:12" ht="13.5">
      <c r="A33" s="24" t="s">
        <v>47</v>
      </c>
      <c r="B33" s="18"/>
      <c r="C33" s="19">
        <v>250238000</v>
      </c>
      <c r="D33" s="19">
        <v>726038000</v>
      </c>
      <c r="E33" s="20">
        <v>656414000</v>
      </c>
      <c r="F33" s="21">
        <v>693837000</v>
      </c>
      <c r="G33" s="19">
        <v>693837000</v>
      </c>
      <c r="H33" s="20">
        <v>608876</v>
      </c>
      <c r="I33" s="22">
        <v>1102266000</v>
      </c>
      <c r="J33" s="23">
        <v>626943511</v>
      </c>
      <c r="K33" s="19">
        <v>614464631</v>
      </c>
      <c r="L33" s="20">
        <v>602235328</v>
      </c>
    </row>
    <row r="34" spans="1:12" ht="13.5">
      <c r="A34" s="29" t="s">
        <v>48</v>
      </c>
      <c r="B34" s="30"/>
      <c r="C34" s="31">
        <f>SUM(C29:C33)</f>
        <v>10695464000</v>
      </c>
      <c r="D34" s="31">
        <f aca="true" t="shared" si="3" ref="D34:L34">SUM(D29:D33)</f>
        <v>10594766000</v>
      </c>
      <c r="E34" s="32">
        <f t="shared" si="3"/>
        <v>11448109000</v>
      </c>
      <c r="F34" s="33">
        <f t="shared" si="3"/>
        <v>10644787055</v>
      </c>
      <c r="G34" s="31">
        <f t="shared" si="3"/>
        <v>10644787055</v>
      </c>
      <c r="H34" s="32">
        <f t="shared" si="3"/>
        <v>11042501</v>
      </c>
      <c r="I34" s="34">
        <f t="shared" si="3"/>
        <v>11300859000</v>
      </c>
      <c r="J34" s="35">
        <f t="shared" si="3"/>
        <v>11347683728</v>
      </c>
      <c r="K34" s="31">
        <f t="shared" si="3"/>
        <v>11954741768</v>
      </c>
      <c r="L34" s="32">
        <f t="shared" si="3"/>
        <v>12360559043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9376543000</v>
      </c>
      <c r="D37" s="19">
        <v>9249745000</v>
      </c>
      <c r="E37" s="20">
        <v>8170657000</v>
      </c>
      <c r="F37" s="21">
        <v>9447067000</v>
      </c>
      <c r="G37" s="19">
        <v>9447067000</v>
      </c>
      <c r="H37" s="20">
        <v>8056323</v>
      </c>
      <c r="I37" s="22">
        <v>8042457000</v>
      </c>
      <c r="J37" s="23">
        <v>8529259000</v>
      </c>
      <c r="K37" s="19">
        <v>8445527000</v>
      </c>
      <c r="L37" s="20">
        <v>8330699274</v>
      </c>
    </row>
    <row r="38" spans="1:12" ht="13.5">
      <c r="A38" s="24" t="s">
        <v>47</v>
      </c>
      <c r="B38" s="18"/>
      <c r="C38" s="19">
        <v>3398547000</v>
      </c>
      <c r="D38" s="19">
        <v>3153906000</v>
      </c>
      <c r="E38" s="20">
        <v>3819916000</v>
      </c>
      <c r="F38" s="21">
        <v>3652198408</v>
      </c>
      <c r="G38" s="19">
        <v>3652198408</v>
      </c>
      <c r="H38" s="20">
        <v>3766080</v>
      </c>
      <c r="I38" s="22">
        <v>4155292000</v>
      </c>
      <c r="J38" s="23">
        <v>3945145155</v>
      </c>
      <c r="K38" s="19">
        <v>4011874429</v>
      </c>
      <c r="L38" s="20">
        <v>4081553604</v>
      </c>
    </row>
    <row r="39" spans="1:12" ht="13.5">
      <c r="A39" s="29" t="s">
        <v>50</v>
      </c>
      <c r="B39" s="37"/>
      <c r="C39" s="31">
        <f>SUM(C37:C38)</f>
        <v>12775090000</v>
      </c>
      <c r="D39" s="38">
        <f aca="true" t="shared" si="4" ref="D39:L39">SUM(D37:D38)</f>
        <v>12403651000</v>
      </c>
      <c r="E39" s="39">
        <f t="shared" si="4"/>
        <v>11990573000</v>
      </c>
      <c r="F39" s="40">
        <f t="shared" si="4"/>
        <v>13099265408</v>
      </c>
      <c r="G39" s="38">
        <f t="shared" si="4"/>
        <v>13099265408</v>
      </c>
      <c r="H39" s="39">
        <f t="shared" si="4"/>
        <v>11822403</v>
      </c>
      <c r="I39" s="40">
        <f t="shared" si="4"/>
        <v>12197749000</v>
      </c>
      <c r="J39" s="42">
        <f t="shared" si="4"/>
        <v>12474404155</v>
      </c>
      <c r="K39" s="38">
        <f t="shared" si="4"/>
        <v>12457401429</v>
      </c>
      <c r="L39" s="39">
        <f t="shared" si="4"/>
        <v>12412252878</v>
      </c>
    </row>
    <row r="40" spans="1:12" ht="13.5">
      <c r="A40" s="29" t="s">
        <v>51</v>
      </c>
      <c r="B40" s="30"/>
      <c r="C40" s="31">
        <f>+C34+C39</f>
        <v>23470554000</v>
      </c>
      <c r="D40" s="31">
        <f aca="true" t="shared" si="5" ref="D40:L40">+D34+D39</f>
        <v>22998417000</v>
      </c>
      <c r="E40" s="32">
        <f t="shared" si="5"/>
        <v>23438682000</v>
      </c>
      <c r="F40" s="33">
        <f t="shared" si="5"/>
        <v>23744052463</v>
      </c>
      <c r="G40" s="31">
        <f t="shared" si="5"/>
        <v>23744052463</v>
      </c>
      <c r="H40" s="32">
        <f t="shared" si="5"/>
        <v>22864904</v>
      </c>
      <c r="I40" s="34">
        <f t="shared" si="5"/>
        <v>23498608000</v>
      </c>
      <c r="J40" s="35">
        <f t="shared" si="5"/>
        <v>23822087883</v>
      </c>
      <c r="K40" s="31">
        <f t="shared" si="5"/>
        <v>24412143197</v>
      </c>
      <c r="L40" s="32">
        <f t="shared" si="5"/>
        <v>24772811921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29516688000</v>
      </c>
      <c r="D42" s="46">
        <f aca="true" t="shared" si="6" ref="D42:L42">+D25-D40</f>
        <v>32397106000</v>
      </c>
      <c r="E42" s="47">
        <f t="shared" si="6"/>
        <v>36700449000</v>
      </c>
      <c r="F42" s="48">
        <f t="shared" si="6"/>
        <v>41512004656</v>
      </c>
      <c r="G42" s="46">
        <f t="shared" si="6"/>
        <v>41512004656</v>
      </c>
      <c r="H42" s="47">
        <f t="shared" si="6"/>
        <v>40260384</v>
      </c>
      <c r="I42" s="49">
        <f t="shared" si="6"/>
        <v>39118083000</v>
      </c>
      <c r="J42" s="50">
        <f t="shared" si="6"/>
        <v>47174679241</v>
      </c>
      <c r="K42" s="46">
        <f t="shared" si="6"/>
        <v>52609758500</v>
      </c>
      <c r="L42" s="47">
        <f t="shared" si="6"/>
        <v>58521643626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15957810430</v>
      </c>
      <c r="D45" s="19">
        <v>19747573000</v>
      </c>
      <c r="E45" s="20">
        <v>24017141000</v>
      </c>
      <c r="F45" s="21">
        <v>28967536899</v>
      </c>
      <c r="G45" s="19">
        <v>28967536899</v>
      </c>
      <c r="H45" s="20">
        <v>40136872</v>
      </c>
      <c r="I45" s="22">
        <v>38994571000</v>
      </c>
      <c r="J45" s="23">
        <v>33653582806</v>
      </c>
      <c r="K45" s="19">
        <v>38790696964</v>
      </c>
      <c r="L45" s="20">
        <v>44272589449</v>
      </c>
    </row>
    <row r="46" spans="1:12" ht="13.5">
      <c r="A46" s="24" t="s">
        <v>56</v>
      </c>
      <c r="B46" s="18" t="s">
        <v>44</v>
      </c>
      <c r="C46" s="19">
        <v>13558877570</v>
      </c>
      <c r="D46" s="19">
        <v>12649533000</v>
      </c>
      <c r="E46" s="20">
        <v>12683308000</v>
      </c>
      <c r="F46" s="21">
        <v>12544467757</v>
      </c>
      <c r="G46" s="19">
        <v>12544467757</v>
      </c>
      <c r="H46" s="20">
        <v>123512</v>
      </c>
      <c r="I46" s="22">
        <v>123512000</v>
      </c>
      <c r="J46" s="23">
        <v>13521096435</v>
      </c>
      <c r="K46" s="19">
        <v>13819061536</v>
      </c>
      <c r="L46" s="20">
        <v>14249054177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29516688000</v>
      </c>
      <c r="D48" s="53">
        <f aca="true" t="shared" si="7" ref="D48:L48">SUM(D45:D47)</f>
        <v>32397106000</v>
      </c>
      <c r="E48" s="54">
        <f t="shared" si="7"/>
        <v>36700449000</v>
      </c>
      <c r="F48" s="55">
        <f t="shared" si="7"/>
        <v>41512004656</v>
      </c>
      <c r="G48" s="53">
        <f t="shared" si="7"/>
        <v>41512004656</v>
      </c>
      <c r="H48" s="54">
        <f t="shared" si="7"/>
        <v>40260384</v>
      </c>
      <c r="I48" s="56">
        <f t="shared" si="7"/>
        <v>39118083000</v>
      </c>
      <c r="J48" s="57">
        <f t="shared" si="7"/>
        <v>47174679241</v>
      </c>
      <c r="K48" s="53">
        <f t="shared" si="7"/>
        <v>52609758500</v>
      </c>
      <c r="L48" s="54">
        <f t="shared" si="7"/>
        <v>58521643626</v>
      </c>
    </row>
    <row r="49" spans="1:12" ht="13.5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246042006</v>
      </c>
      <c r="D6" s="19">
        <v>191673393</v>
      </c>
      <c r="E6" s="20">
        <v>155633877</v>
      </c>
      <c r="F6" s="21">
        <v>103411000</v>
      </c>
      <c r="G6" s="19">
        <v>103411000</v>
      </c>
      <c r="H6" s="20">
        <v>501630325</v>
      </c>
      <c r="I6" s="22">
        <v>591533349</v>
      </c>
      <c r="J6" s="23">
        <v>103918000</v>
      </c>
      <c r="K6" s="19">
        <v>146904000</v>
      </c>
      <c r="L6" s="20">
        <v>146396000</v>
      </c>
    </row>
    <row r="7" spans="1:12" ht="13.5">
      <c r="A7" s="24" t="s">
        <v>19</v>
      </c>
      <c r="B7" s="18" t="s">
        <v>20</v>
      </c>
      <c r="C7" s="19">
        <v>5028638506</v>
      </c>
      <c r="D7" s="19">
        <v>5347410831</v>
      </c>
      <c r="E7" s="20">
        <v>5803468186</v>
      </c>
      <c r="F7" s="21">
        <v>3139932379</v>
      </c>
      <c r="G7" s="19">
        <v>6078802000</v>
      </c>
      <c r="H7" s="20">
        <v>5632531453</v>
      </c>
      <c r="I7" s="22">
        <v>4841454888</v>
      </c>
      <c r="J7" s="23">
        <v>6825309940</v>
      </c>
      <c r="K7" s="19">
        <v>7899125082</v>
      </c>
      <c r="L7" s="20">
        <v>8709242888</v>
      </c>
    </row>
    <row r="8" spans="1:12" ht="13.5">
      <c r="A8" s="24" t="s">
        <v>21</v>
      </c>
      <c r="B8" s="18" t="s">
        <v>20</v>
      </c>
      <c r="C8" s="19">
        <v>4308354343</v>
      </c>
      <c r="D8" s="19">
        <v>4617194603</v>
      </c>
      <c r="E8" s="20">
        <v>5105255104</v>
      </c>
      <c r="F8" s="21">
        <v>4903206992</v>
      </c>
      <c r="G8" s="19">
        <v>5351343992</v>
      </c>
      <c r="H8" s="20">
        <v>4287890422</v>
      </c>
      <c r="I8" s="22">
        <v>5721737644</v>
      </c>
      <c r="J8" s="23">
        <v>5635474838</v>
      </c>
      <c r="K8" s="19">
        <v>5935034938</v>
      </c>
      <c r="L8" s="20">
        <v>6251198563</v>
      </c>
    </row>
    <row r="9" spans="1:12" ht="13.5">
      <c r="A9" s="24" t="s">
        <v>22</v>
      </c>
      <c r="B9" s="18"/>
      <c r="C9" s="19">
        <v>425014332</v>
      </c>
      <c r="D9" s="19">
        <v>817115932</v>
      </c>
      <c r="E9" s="20">
        <v>876510443</v>
      </c>
      <c r="F9" s="21">
        <v>898986532</v>
      </c>
      <c r="G9" s="19">
        <v>1003276000</v>
      </c>
      <c r="H9" s="20">
        <v>925089721</v>
      </c>
      <c r="I9" s="22">
        <v>1092977144</v>
      </c>
      <c r="J9" s="23">
        <v>1156113751</v>
      </c>
      <c r="K9" s="19">
        <v>1326033983</v>
      </c>
      <c r="L9" s="20">
        <v>1523286453</v>
      </c>
    </row>
    <row r="10" spans="1:12" ht="13.5">
      <c r="A10" s="24" t="s">
        <v>23</v>
      </c>
      <c r="B10" s="18"/>
      <c r="C10" s="19">
        <v>19650339</v>
      </c>
      <c r="D10" s="19">
        <v>19837632</v>
      </c>
      <c r="E10" s="20">
        <v>17092559</v>
      </c>
      <c r="F10" s="25">
        <v>21871395</v>
      </c>
      <c r="G10" s="26">
        <v>17947650</v>
      </c>
      <c r="H10" s="27">
        <v>17092559</v>
      </c>
      <c r="I10" s="22">
        <v>14201012</v>
      </c>
      <c r="J10" s="28">
        <v>18845032</v>
      </c>
      <c r="K10" s="26">
        <v>19787284</v>
      </c>
      <c r="L10" s="27">
        <v>20776648</v>
      </c>
    </row>
    <row r="11" spans="1:12" ht="13.5">
      <c r="A11" s="24" t="s">
        <v>24</v>
      </c>
      <c r="B11" s="18" t="s">
        <v>25</v>
      </c>
      <c r="C11" s="19">
        <v>270351181</v>
      </c>
      <c r="D11" s="19">
        <v>282081660</v>
      </c>
      <c r="E11" s="20">
        <v>258532900</v>
      </c>
      <c r="F11" s="21">
        <v>341455536</v>
      </c>
      <c r="G11" s="19">
        <v>284412000</v>
      </c>
      <c r="H11" s="20">
        <v>313613887</v>
      </c>
      <c r="I11" s="22">
        <v>325734135</v>
      </c>
      <c r="J11" s="23">
        <v>313161892</v>
      </c>
      <c r="K11" s="19">
        <v>344082752</v>
      </c>
      <c r="L11" s="20">
        <v>378494585</v>
      </c>
    </row>
    <row r="12" spans="1:12" ht="13.5">
      <c r="A12" s="29" t="s">
        <v>26</v>
      </c>
      <c r="B12" s="30"/>
      <c r="C12" s="31">
        <f>SUM(C6:C11)</f>
        <v>10298050707</v>
      </c>
      <c r="D12" s="31">
        <f aca="true" t="shared" si="0" ref="D12:L12">SUM(D6:D11)</f>
        <v>11275314051</v>
      </c>
      <c r="E12" s="32">
        <f t="shared" si="0"/>
        <v>12216493069</v>
      </c>
      <c r="F12" s="33">
        <f t="shared" si="0"/>
        <v>9408863834</v>
      </c>
      <c r="G12" s="31">
        <f t="shared" si="0"/>
        <v>12839192642</v>
      </c>
      <c r="H12" s="32">
        <f t="shared" si="0"/>
        <v>11677848367</v>
      </c>
      <c r="I12" s="34">
        <f t="shared" si="0"/>
        <v>12587638172</v>
      </c>
      <c r="J12" s="35">
        <f t="shared" si="0"/>
        <v>14052823453</v>
      </c>
      <c r="K12" s="31">
        <f t="shared" si="0"/>
        <v>15670968039</v>
      </c>
      <c r="L12" s="32">
        <f t="shared" si="0"/>
        <v>17029395137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104311454</v>
      </c>
      <c r="D15" s="19">
        <v>75323517</v>
      </c>
      <c r="E15" s="20">
        <v>51694605</v>
      </c>
      <c r="F15" s="21">
        <v>67984577</v>
      </c>
      <c r="G15" s="19">
        <v>49110250</v>
      </c>
      <c r="H15" s="20">
        <v>30963640</v>
      </c>
      <c r="I15" s="22">
        <v>40973201</v>
      </c>
      <c r="J15" s="23">
        <v>46654738</v>
      </c>
      <c r="K15" s="19">
        <v>44322001</v>
      </c>
      <c r="L15" s="20">
        <v>42105901</v>
      </c>
    </row>
    <row r="16" spans="1:12" ht="13.5">
      <c r="A16" s="24" t="s">
        <v>29</v>
      </c>
      <c r="B16" s="18"/>
      <c r="C16" s="19">
        <v>3056273358</v>
      </c>
      <c r="D16" s="19">
        <v>3394960883</v>
      </c>
      <c r="E16" s="20">
        <v>3540486054</v>
      </c>
      <c r="F16" s="25">
        <v>3365179525</v>
      </c>
      <c r="G16" s="26">
        <v>2727297000</v>
      </c>
      <c r="H16" s="27">
        <v>3409300543</v>
      </c>
      <c r="I16" s="22">
        <v>4288961214</v>
      </c>
      <c r="J16" s="28">
        <v>3169874253</v>
      </c>
      <c r="K16" s="26">
        <v>3408582253</v>
      </c>
      <c r="L16" s="27">
        <v>3676441253</v>
      </c>
    </row>
    <row r="17" spans="1:12" ht="13.5">
      <c r="A17" s="24" t="s">
        <v>30</v>
      </c>
      <c r="B17" s="18"/>
      <c r="C17" s="19">
        <v>190849463</v>
      </c>
      <c r="D17" s="19">
        <v>589381534</v>
      </c>
      <c r="E17" s="20">
        <v>588191390</v>
      </c>
      <c r="F17" s="21">
        <v>589382000</v>
      </c>
      <c r="G17" s="19">
        <v>588191000</v>
      </c>
      <c r="H17" s="20">
        <v>588191000</v>
      </c>
      <c r="I17" s="22">
        <v>586427094</v>
      </c>
      <c r="J17" s="23">
        <v>586473233</v>
      </c>
      <c r="K17" s="19">
        <v>584635222</v>
      </c>
      <c r="L17" s="20">
        <v>582668550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30750410250</v>
      </c>
      <c r="D19" s="19">
        <v>33716758500</v>
      </c>
      <c r="E19" s="20">
        <v>37522614974</v>
      </c>
      <c r="F19" s="21">
        <v>41975484474</v>
      </c>
      <c r="G19" s="19">
        <v>41501550349</v>
      </c>
      <c r="H19" s="20">
        <v>41234669913</v>
      </c>
      <c r="I19" s="22">
        <v>41348728952</v>
      </c>
      <c r="J19" s="23">
        <v>44994340358</v>
      </c>
      <c r="K19" s="19">
        <v>48728644381</v>
      </c>
      <c r="L19" s="20">
        <v>52658076361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729506760</v>
      </c>
      <c r="D22" s="19">
        <v>708383000</v>
      </c>
      <c r="E22" s="20">
        <v>629161235</v>
      </c>
      <c r="F22" s="21">
        <v>708383000</v>
      </c>
      <c r="G22" s="19">
        <v>629162000</v>
      </c>
      <c r="H22" s="20">
        <v>629162000</v>
      </c>
      <c r="I22" s="22">
        <v>678870620</v>
      </c>
      <c r="J22" s="23">
        <v>522271582</v>
      </c>
      <c r="K22" s="19">
        <v>407898835</v>
      </c>
      <c r="L22" s="20">
        <v>285519996</v>
      </c>
    </row>
    <row r="23" spans="1:12" ht="13.5">
      <c r="A23" s="24" t="s">
        <v>37</v>
      </c>
      <c r="B23" s="18"/>
      <c r="C23" s="19">
        <v>9111000</v>
      </c>
      <c r="D23" s="19">
        <v>9066668</v>
      </c>
      <c r="E23" s="20">
        <v>11703713</v>
      </c>
      <c r="F23" s="25">
        <v>9062000</v>
      </c>
      <c r="G23" s="26">
        <v>9049000</v>
      </c>
      <c r="H23" s="27">
        <v>9049000</v>
      </c>
      <c r="I23" s="21">
        <v>12481145</v>
      </c>
      <c r="J23" s="28">
        <v>9049000</v>
      </c>
      <c r="K23" s="26">
        <v>9049000</v>
      </c>
      <c r="L23" s="27">
        <v>9049000</v>
      </c>
    </row>
    <row r="24" spans="1:12" ht="13.5">
      <c r="A24" s="29" t="s">
        <v>38</v>
      </c>
      <c r="B24" s="37"/>
      <c r="C24" s="31">
        <f>SUM(C15:C23)</f>
        <v>34840462285</v>
      </c>
      <c r="D24" s="38">
        <f aca="true" t="shared" si="1" ref="D24:L24">SUM(D15:D23)</f>
        <v>38493874102</v>
      </c>
      <c r="E24" s="39">
        <f t="shared" si="1"/>
        <v>42343851971</v>
      </c>
      <c r="F24" s="40">
        <f t="shared" si="1"/>
        <v>46715475576</v>
      </c>
      <c r="G24" s="38">
        <f t="shared" si="1"/>
        <v>45504359599</v>
      </c>
      <c r="H24" s="39">
        <f t="shared" si="1"/>
        <v>45901336096</v>
      </c>
      <c r="I24" s="41">
        <f t="shared" si="1"/>
        <v>46956442226</v>
      </c>
      <c r="J24" s="42">
        <f t="shared" si="1"/>
        <v>49328663164</v>
      </c>
      <c r="K24" s="38">
        <f t="shared" si="1"/>
        <v>53183131692</v>
      </c>
      <c r="L24" s="39">
        <f t="shared" si="1"/>
        <v>57253861061</v>
      </c>
    </row>
    <row r="25" spans="1:12" ht="13.5">
      <c r="A25" s="29" t="s">
        <v>39</v>
      </c>
      <c r="B25" s="30"/>
      <c r="C25" s="31">
        <f>+C12+C24</f>
        <v>45138512992</v>
      </c>
      <c r="D25" s="31">
        <f aca="true" t="shared" si="2" ref="D25:L25">+D12+D24</f>
        <v>49769188153</v>
      </c>
      <c r="E25" s="32">
        <f t="shared" si="2"/>
        <v>54560345040</v>
      </c>
      <c r="F25" s="33">
        <f t="shared" si="2"/>
        <v>56124339410</v>
      </c>
      <c r="G25" s="31">
        <f t="shared" si="2"/>
        <v>58343552241</v>
      </c>
      <c r="H25" s="32">
        <f t="shared" si="2"/>
        <v>57579184463</v>
      </c>
      <c r="I25" s="34">
        <f t="shared" si="2"/>
        <v>59544080398</v>
      </c>
      <c r="J25" s="35">
        <f t="shared" si="2"/>
        <v>63381486617</v>
      </c>
      <c r="K25" s="31">
        <f t="shared" si="2"/>
        <v>68854099731</v>
      </c>
      <c r="L25" s="32">
        <f t="shared" si="2"/>
        <v>74283256198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5298321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369535585</v>
      </c>
      <c r="D30" s="19">
        <v>346952877</v>
      </c>
      <c r="E30" s="20">
        <v>471326953</v>
      </c>
      <c r="F30" s="21">
        <v>501208000</v>
      </c>
      <c r="G30" s="19">
        <v>501208000</v>
      </c>
      <c r="H30" s="20">
        <v>469936326</v>
      </c>
      <c r="I30" s="22">
        <v>335701109</v>
      </c>
      <c r="J30" s="23">
        <v>428372000</v>
      </c>
      <c r="K30" s="19">
        <v>580249000</v>
      </c>
      <c r="L30" s="20">
        <v>749617000</v>
      </c>
    </row>
    <row r="31" spans="1:12" ht="13.5">
      <c r="A31" s="24" t="s">
        <v>45</v>
      </c>
      <c r="B31" s="18"/>
      <c r="C31" s="19">
        <v>398525258</v>
      </c>
      <c r="D31" s="19">
        <v>308686813</v>
      </c>
      <c r="E31" s="20">
        <v>371252576</v>
      </c>
      <c r="F31" s="21">
        <v>368645423</v>
      </c>
      <c r="G31" s="19">
        <v>395022000</v>
      </c>
      <c r="H31" s="20">
        <v>371216080</v>
      </c>
      <c r="I31" s="22">
        <v>371397376</v>
      </c>
      <c r="J31" s="23">
        <v>441906345</v>
      </c>
      <c r="K31" s="19">
        <v>480377589</v>
      </c>
      <c r="L31" s="20">
        <v>526966617</v>
      </c>
    </row>
    <row r="32" spans="1:12" ht="13.5">
      <c r="A32" s="24" t="s">
        <v>46</v>
      </c>
      <c r="B32" s="18" t="s">
        <v>44</v>
      </c>
      <c r="C32" s="19">
        <v>6368799985</v>
      </c>
      <c r="D32" s="19">
        <v>6941694091</v>
      </c>
      <c r="E32" s="20">
        <v>7088708424</v>
      </c>
      <c r="F32" s="21">
        <v>6627028667</v>
      </c>
      <c r="G32" s="19">
        <v>6857789567</v>
      </c>
      <c r="H32" s="20">
        <v>5928536319</v>
      </c>
      <c r="I32" s="22">
        <v>7166929157</v>
      </c>
      <c r="J32" s="23">
        <v>8822754743</v>
      </c>
      <c r="K32" s="19">
        <v>8879262375</v>
      </c>
      <c r="L32" s="20">
        <v>8758438620</v>
      </c>
    </row>
    <row r="33" spans="1:12" ht="13.5">
      <c r="A33" s="24" t="s">
        <v>47</v>
      </c>
      <c r="B33" s="18"/>
      <c r="C33" s="19">
        <v>1081799705</v>
      </c>
      <c r="D33" s="19">
        <v>1131704208</v>
      </c>
      <c r="E33" s="20">
        <v>1074261704</v>
      </c>
      <c r="F33" s="21">
        <v>1095708390</v>
      </c>
      <c r="G33" s="19">
        <v>1148811000</v>
      </c>
      <c r="H33" s="20">
        <v>989042488</v>
      </c>
      <c r="I33" s="22">
        <v>969252321</v>
      </c>
      <c r="J33" s="23">
        <v>1227887959</v>
      </c>
      <c r="K33" s="19">
        <v>1313608556</v>
      </c>
      <c r="L33" s="20">
        <v>1405327807</v>
      </c>
    </row>
    <row r="34" spans="1:12" ht="13.5">
      <c r="A34" s="29" t="s">
        <v>48</v>
      </c>
      <c r="B34" s="30"/>
      <c r="C34" s="31">
        <f>SUM(C29:C33)</f>
        <v>8218660533</v>
      </c>
      <c r="D34" s="31">
        <f aca="true" t="shared" si="3" ref="D34:L34">SUM(D29:D33)</f>
        <v>8729037989</v>
      </c>
      <c r="E34" s="32">
        <f t="shared" si="3"/>
        <v>9005549657</v>
      </c>
      <c r="F34" s="33">
        <f t="shared" si="3"/>
        <v>8592590480</v>
      </c>
      <c r="G34" s="31">
        <f t="shared" si="3"/>
        <v>8902830567</v>
      </c>
      <c r="H34" s="32">
        <f t="shared" si="3"/>
        <v>7758731213</v>
      </c>
      <c r="I34" s="34">
        <f t="shared" si="3"/>
        <v>8848578284</v>
      </c>
      <c r="J34" s="35">
        <f t="shared" si="3"/>
        <v>10920921047</v>
      </c>
      <c r="K34" s="31">
        <f t="shared" si="3"/>
        <v>11253497520</v>
      </c>
      <c r="L34" s="32">
        <f t="shared" si="3"/>
        <v>11440350044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6680622656</v>
      </c>
      <c r="D37" s="19">
        <v>6428804295</v>
      </c>
      <c r="E37" s="20">
        <v>6048730801</v>
      </c>
      <c r="F37" s="21">
        <v>8114854428</v>
      </c>
      <c r="G37" s="19">
        <v>8097833000</v>
      </c>
      <c r="H37" s="20">
        <v>5840195160</v>
      </c>
      <c r="I37" s="22">
        <v>5799820391</v>
      </c>
      <c r="J37" s="23">
        <v>7807170378</v>
      </c>
      <c r="K37" s="19">
        <v>9632568866</v>
      </c>
      <c r="L37" s="20">
        <v>11475327989</v>
      </c>
    </row>
    <row r="38" spans="1:12" ht="13.5">
      <c r="A38" s="24" t="s">
        <v>47</v>
      </c>
      <c r="B38" s="18"/>
      <c r="C38" s="19">
        <v>5786163339</v>
      </c>
      <c r="D38" s="19">
        <v>5624708883</v>
      </c>
      <c r="E38" s="20">
        <v>6116353748</v>
      </c>
      <c r="F38" s="21">
        <v>6271088582</v>
      </c>
      <c r="G38" s="19">
        <v>6400776810</v>
      </c>
      <c r="H38" s="20">
        <v>6615035524</v>
      </c>
      <c r="I38" s="22">
        <v>6109329513</v>
      </c>
      <c r="J38" s="23">
        <v>6744511295</v>
      </c>
      <c r="K38" s="19">
        <v>7092166880</v>
      </c>
      <c r="L38" s="20">
        <v>7386024807</v>
      </c>
    </row>
    <row r="39" spans="1:12" ht="13.5">
      <c r="A39" s="29" t="s">
        <v>50</v>
      </c>
      <c r="B39" s="37"/>
      <c r="C39" s="31">
        <f>SUM(C37:C38)</f>
        <v>12466785995</v>
      </c>
      <c r="D39" s="38">
        <f aca="true" t="shared" si="4" ref="D39:L39">SUM(D37:D38)</f>
        <v>12053513178</v>
      </c>
      <c r="E39" s="39">
        <f t="shared" si="4"/>
        <v>12165084549</v>
      </c>
      <c r="F39" s="40">
        <f t="shared" si="4"/>
        <v>14385943010</v>
      </c>
      <c r="G39" s="38">
        <f t="shared" si="4"/>
        <v>14498609810</v>
      </c>
      <c r="H39" s="39">
        <f t="shared" si="4"/>
        <v>12455230684</v>
      </c>
      <c r="I39" s="40">
        <f t="shared" si="4"/>
        <v>11909149904</v>
      </c>
      <c r="J39" s="42">
        <f t="shared" si="4"/>
        <v>14551681673</v>
      </c>
      <c r="K39" s="38">
        <f t="shared" si="4"/>
        <v>16724735746</v>
      </c>
      <c r="L39" s="39">
        <f t="shared" si="4"/>
        <v>18861352796</v>
      </c>
    </row>
    <row r="40" spans="1:12" ht="13.5">
      <c r="A40" s="29" t="s">
        <v>51</v>
      </c>
      <c r="B40" s="30"/>
      <c r="C40" s="31">
        <f>+C34+C39</f>
        <v>20685446528</v>
      </c>
      <c r="D40" s="31">
        <f aca="true" t="shared" si="5" ref="D40:L40">+D34+D39</f>
        <v>20782551167</v>
      </c>
      <c r="E40" s="32">
        <f t="shared" si="5"/>
        <v>21170634206</v>
      </c>
      <c r="F40" s="33">
        <f t="shared" si="5"/>
        <v>22978533490</v>
      </c>
      <c r="G40" s="31">
        <f t="shared" si="5"/>
        <v>23401440377</v>
      </c>
      <c r="H40" s="32">
        <f t="shared" si="5"/>
        <v>20213961897</v>
      </c>
      <c r="I40" s="34">
        <f t="shared" si="5"/>
        <v>20757728188</v>
      </c>
      <c r="J40" s="35">
        <f t="shared" si="5"/>
        <v>25472602720</v>
      </c>
      <c r="K40" s="31">
        <f t="shared" si="5"/>
        <v>27978233266</v>
      </c>
      <c r="L40" s="32">
        <f t="shared" si="5"/>
        <v>30301702840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24453066464</v>
      </c>
      <c r="D42" s="46">
        <f aca="true" t="shared" si="6" ref="D42:L42">+D25-D40</f>
        <v>28986636986</v>
      </c>
      <c r="E42" s="47">
        <f t="shared" si="6"/>
        <v>33389710834</v>
      </c>
      <c r="F42" s="48">
        <f t="shared" si="6"/>
        <v>33145805920</v>
      </c>
      <c r="G42" s="46">
        <f t="shared" si="6"/>
        <v>34942111864</v>
      </c>
      <c r="H42" s="47">
        <f t="shared" si="6"/>
        <v>37365222566</v>
      </c>
      <c r="I42" s="49">
        <f t="shared" si="6"/>
        <v>38786352210</v>
      </c>
      <c r="J42" s="50">
        <f t="shared" si="6"/>
        <v>37908883897</v>
      </c>
      <c r="K42" s="46">
        <f t="shared" si="6"/>
        <v>40875866465</v>
      </c>
      <c r="L42" s="47">
        <f t="shared" si="6"/>
        <v>43981553358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21998202793</v>
      </c>
      <c r="D45" s="19">
        <v>25897706144</v>
      </c>
      <c r="E45" s="20">
        <v>30025859081</v>
      </c>
      <c r="F45" s="21">
        <v>31362347404</v>
      </c>
      <c r="G45" s="19">
        <v>31641837641</v>
      </c>
      <c r="H45" s="20">
        <v>34497134178</v>
      </c>
      <c r="I45" s="22">
        <v>34605388008</v>
      </c>
      <c r="J45" s="23">
        <v>35115644797</v>
      </c>
      <c r="K45" s="19">
        <v>37598729211</v>
      </c>
      <c r="L45" s="20">
        <v>40187094216</v>
      </c>
    </row>
    <row r="46" spans="1:12" ht="13.5">
      <c r="A46" s="24" t="s">
        <v>56</v>
      </c>
      <c r="B46" s="18" t="s">
        <v>44</v>
      </c>
      <c r="C46" s="19">
        <v>2219916286</v>
      </c>
      <c r="D46" s="19">
        <v>2790264565</v>
      </c>
      <c r="E46" s="20">
        <v>3004435886</v>
      </c>
      <c r="F46" s="21">
        <v>1470363231</v>
      </c>
      <c r="G46" s="19">
        <v>2970593223</v>
      </c>
      <c r="H46" s="20">
        <v>2539873299</v>
      </c>
      <c r="I46" s="22">
        <v>3773185763</v>
      </c>
      <c r="J46" s="23">
        <v>2793239100</v>
      </c>
      <c r="K46" s="19">
        <v>3277137254</v>
      </c>
      <c r="L46" s="20">
        <v>3794459142</v>
      </c>
    </row>
    <row r="47" spans="1:12" ht="13.5">
      <c r="A47" s="24" t="s">
        <v>57</v>
      </c>
      <c r="B47" s="18"/>
      <c r="C47" s="19">
        <v>234947385</v>
      </c>
      <c r="D47" s="19">
        <v>298666277</v>
      </c>
      <c r="E47" s="20">
        <v>359415867</v>
      </c>
      <c r="F47" s="21">
        <v>313095285</v>
      </c>
      <c r="G47" s="19">
        <v>329681000</v>
      </c>
      <c r="H47" s="20">
        <v>328215089</v>
      </c>
      <c r="I47" s="22">
        <v>407778439</v>
      </c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24453066464</v>
      </c>
      <c r="D48" s="53">
        <f aca="true" t="shared" si="7" ref="D48:L48">SUM(D45:D47)</f>
        <v>28986636986</v>
      </c>
      <c r="E48" s="54">
        <f t="shared" si="7"/>
        <v>33389710834</v>
      </c>
      <c r="F48" s="55">
        <f t="shared" si="7"/>
        <v>33145805920</v>
      </c>
      <c r="G48" s="53">
        <f t="shared" si="7"/>
        <v>34942111864</v>
      </c>
      <c r="H48" s="54">
        <f t="shared" si="7"/>
        <v>37365222566</v>
      </c>
      <c r="I48" s="56">
        <f t="shared" si="7"/>
        <v>38786352210</v>
      </c>
      <c r="J48" s="57">
        <f t="shared" si="7"/>
        <v>37908883897</v>
      </c>
      <c r="K48" s="53">
        <f t="shared" si="7"/>
        <v>40875866465</v>
      </c>
      <c r="L48" s="54">
        <f t="shared" si="7"/>
        <v>43981553358</v>
      </c>
    </row>
    <row r="49" spans="1:12" ht="13.5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70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71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72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2018-05-28T12:01:21Z</dcterms:created>
  <dcterms:modified xsi:type="dcterms:W3CDTF">2018-05-28T12:02:32Z</dcterms:modified>
  <cp:category/>
  <cp:version/>
  <cp:contentType/>
  <cp:contentStatus/>
</cp:coreProperties>
</file>