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'FS184'!$A$1:$L$54</definedName>
    <definedName name="_xlnm.Print_Area" localSheetId="2">'GT421'!$A$1:$L$54</definedName>
    <definedName name="_xlnm.Print_Area" localSheetId="3">'GT481'!$A$1:$L$54</definedName>
    <definedName name="_xlnm.Print_Area" localSheetId="4">'KZN225'!$A$1:$L$54</definedName>
    <definedName name="_xlnm.Print_Area" localSheetId="5">'KZN252'!$A$1:$L$54</definedName>
    <definedName name="_xlnm.Print_Area" localSheetId="6">'KZN282'!$A$1:$L$54</definedName>
    <definedName name="_xlnm.Print_Area" localSheetId="7">'LIM354'!$A$1:$L$54</definedName>
    <definedName name="_xlnm.Print_Area" localSheetId="8">'MP307'!$A$1:$L$54</definedName>
    <definedName name="_xlnm.Print_Area" localSheetId="9">'MP312'!$A$1:$L$54</definedName>
    <definedName name="_xlnm.Print_Area" localSheetId="10">'MP313'!$A$1:$L$54</definedName>
    <definedName name="_xlnm.Print_Area" localSheetId="11">'MP326'!$A$1:$L$54</definedName>
    <definedName name="_xlnm.Print_Area" localSheetId="12">'NC091'!$A$1:$L$54</definedName>
    <definedName name="_xlnm.Print_Area" localSheetId="13">'NW372'!$A$1:$L$54</definedName>
    <definedName name="_xlnm.Print_Area" localSheetId="14">'NW373'!$A$1:$L$54</definedName>
    <definedName name="_xlnm.Print_Area" localSheetId="15">'NW403'!$A$1:$L$54</definedName>
    <definedName name="_xlnm.Print_Area" localSheetId="16">'NW405'!$A$1:$L$54</definedName>
    <definedName name="_xlnm.Print_Area" localSheetId="0">'Summary'!$A$1:$L$54</definedName>
    <definedName name="_xlnm.Print_Area" localSheetId="17">'WC023'!$A$1:$L$54</definedName>
    <definedName name="_xlnm.Print_Area" localSheetId="18">'WC024'!$A$1:$L$54</definedName>
    <definedName name="_xlnm.Print_Area" localSheetId="19">'WC044'!$A$1:$L$54</definedName>
  </definedNames>
  <calcPr fullCalcOnLoad="1"/>
</workbook>
</file>

<file path=xl/sharedStrings.xml><?xml version="1.0" encoding="utf-8"?>
<sst xmlns="http://schemas.openxmlformats.org/spreadsheetml/2006/main" count="1500" uniqueCount="84">
  <si>
    <t>Free State: Matjhabeng(FS184)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</si>
  <si>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</si>
  <si>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</si>
  <si>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</si>
  <si>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</si>
  <si>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</si>
  <si>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</si>
  <si>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</si>
  <si>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</si>
  <si>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</si>
  <si>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</si>
  <si>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</si>
  <si>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</si>
  <si>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</si>
  <si>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</si>
  <si>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</si>
  <si>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</si>
  <si>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</si>
  <si>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</si>
  <si>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</si>
  <si>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</si>
  <si>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</si>
  <si>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</si>
  <si>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</si>
  <si>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</si>
  <si>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</si>
  <si>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</si>
  <si>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</si>
  <si>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</si>
  <si>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</si>
  <si>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</si>
  <si>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</si>
  <si>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</si>
  <si>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</si>
  <si>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</si>
  <si>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</si>
  <si>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</si>
  <si>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</si>
  <si>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</si>
  <si>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</si>
  <si>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</si>
  <si>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</si>
  <si>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</si>
  <si>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</si>
  <si>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</si>
  <si>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</si>
  <si>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</si>
  <si>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</si>
  <si>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</si>
  <si>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</si>
  <si>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</si>
  <si>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</si>
  <si>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</si>
  <si>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</si>
  <si>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</si>
  <si>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</si>
  <si>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</si>
  <si>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</si>
  <si>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</si>
  <si>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REVIEW - Table A6 Budgeted Financial Position for 4th Quarter ended 30 June 2017 (Figures Finalised as at 2018/05/07)</t>
  </si>
  <si>
    <t>Gauteng: Mogale City(GT481) - REVIEW - Table A6 Budgeted Financial Position for 4th Quarter ended 30 June 2017 (Figures Finalised as at 2018/05/07)</t>
  </si>
  <si>
    <t>Kwazulu-Natal: Msunduzi(KZN225) - REVIEW - Table A6 Budgeted Financial Position for 4th Quarter ended 30 June 2017 (Figures Finalised as at 2018/05/07)</t>
  </si>
  <si>
    <t>Kwazulu-Natal: Newcastle(KZN252) - REVIEW - Table A6 Budgeted Financial Position for 4th Quarter ended 30 June 2017 (Figures Finalised as at 2018/05/07)</t>
  </si>
  <si>
    <t>Kwazulu-Natal: uMhlathuze(KZN282) - REVIEW - Table A6 Budgeted Financial Position for 4th Quarter ended 30 June 2017 (Figures Finalised as at 2018/05/07)</t>
  </si>
  <si>
    <t>Limpopo: Polokwane(LIM354) - REVIEW - Table A6 Budgeted Financial Position for 4th Quarter ended 30 June 2017 (Figures Finalised as at 2018/05/07)</t>
  </si>
  <si>
    <t>Mpumalanga: Govan Mbeki(MP307) - REVIEW - Table A6 Budgeted Financial Position for 4th Quarter ended 30 June 2017 (Figures Finalised as at 2018/05/07)</t>
  </si>
  <si>
    <t>Mpumalanga: Emalahleni (Mp)(MP312) - REVIEW - Table A6 Budgeted Financial Position for 4th Quarter ended 30 June 2017 (Figures Finalised as at 2018/05/07)</t>
  </si>
  <si>
    <t>Mpumalanga: Steve Tshwete(MP313) - REVIEW - Table A6 Budgeted Financial Position for 4th Quarter ended 30 June 2017 (Figures Finalised as at 2018/05/07)</t>
  </si>
  <si>
    <t>Mpumalanga: City of Mbombela(MP326) - REVIEW - Table A6 Budgeted Financial Position for 4th Quarter ended 30 June 2017 (Figures Finalised as at 2018/05/07)</t>
  </si>
  <si>
    <t>Northern Cape: Sol Plaatje(NC091) - REVIEW - Table A6 Budgeted Financial Position for 4th Quarter ended 30 June 2017 (Figures Finalised as at 2018/05/07)</t>
  </si>
  <si>
    <t>North West: Madibeng(NW372) - REVIEW - Table A6 Budgeted Financial Position for 4th Quarter ended 30 June 2017 (Figures Finalised as at 2018/05/07)</t>
  </si>
  <si>
    <t>North West: Rustenburg(NW373) - REVIEW - Table A6 Budgeted Financial Position for 4th Quarter ended 30 June 2017 (Figures Finalised as at 2018/05/07)</t>
  </si>
  <si>
    <t>North West: City Of Matlosana(NW403) - REVIEW - Table A6 Budgeted Financial Position for 4th Quarter ended 30 June 2017 (Figures Finalised as at 2018/05/07)</t>
  </si>
  <si>
    <t>North West: J B Marks(NW405) - REVIEW - Table A6 Budgeted Financial Position for 4th Quarter ended 30 June 2017 (Figures Finalised as at 2018/05/07)</t>
  </si>
  <si>
    <t>Western Cape: Drakenstein(WC023) - REVIEW - Table A6 Budgeted Financial Position for 4th Quarter ended 30 June 2017 (Figures Finalised as at 2018/05/07)</t>
  </si>
  <si>
    <t>Western Cape: Stellenbosch(WC024) - REVIEW - Table A6 Budgeted Financial Position for 4th Quarter ended 30 June 2017 (Figures Finalised as at 2018/05/07)</t>
  </si>
  <si>
    <t>Western Cape: George(WC044)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</si>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</sst>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2396085863</v>
      </c>
      <c r="D6" s="19">
        <v>1929936931</v>
      </c>
      <c r="E6" s="20">
        <v>1665638427</v>
      </c>
      <c r="F6" s="21">
        <v>1805202390</v>
      </c>
      <c r="G6" s="19">
        <v>1609070374</v>
      </c>
      <c r="H6" s="20">
        <v>1376190297</v>
      </c>
      <c r="I6" s="22">
        <v>2094672540</v>
      </c>
      <c r="J6" s="23">
        <v>1811045440</v>
      </c>
      <c r="K6" s="19">
        <v>2619483750</v>
      </c>
      <c r="L6" s="20">
        <v>3755171139</v>
      </c>
    </row>
    <row r="7" spans="1:12" ht="13.5">
      <c r="A7" s="24" t="s">
        <v>19</v>
      </c>
      <c r="B7" s="18" t="s">
        <v>20</v>
      </c>
      <c r="C7" s="19">
        <v>2321650134</v>
      </c>
      <c r="D7" s="19">
        <v>3035956578</v>
      </c>
      <c r="E7" s="20">
        <v>2684389024</v>
      </c>
      <c r="F7" s="21">
        <v>3660349227</v>
      </c>
      <c r="G7" s="19">
        <v>3316219094</v>
      </c>
      <c r="H7" s="20">
        <v>2503703825</v>
      </c>
      <c r="I7" s="22">
        <v>2183092518</v>
      </c>
      <c r="J7" s="23">
        <v>3631739103</v>
      </c>
      <c r="K7" s="19">
        <v>4404206708</v>
      </c>
      <c r="L7" s="20">
        <v>5229611610</v>
      </c>
    </row>
    <row r="8" spans="1:12" ht="13.5">
      <c r="A8" s="24" t="s">
        <v>21</v>
      </c>
      <c r="B8" s="18" t="s">
        <v>20</v>
      </c>
      <c r="C8" s="19">
        <v>5013067805</v>
      </c>
      <c r="D8" s="19">
        <v>5743839702</v>
      </c>
      <c r="E8" s="20">
        <v>6303890850</v>
      </c>
      <c r="F8" s="21">
        <v>8650208721</v>
      </c>
      <c r="G8" s="19">
        <v>8800677111</v>
      </c>
      <c r="H8" s="20">
        <v>7350710508</v>
      </c>
      <c r="I8" s="22">
        <v>6902537530</v>
      </c>
      <c r="J8" s="23">
        <v>10867490624</v>
      </c>
      <c r="K8" s="19">
        <v>12598777679</v>
      </c>
      <c r="L8" s="20">
        <v>14225462869</v>
      </c>
    </row>
    <row r="9" spans="1:12" ht="13.5">
      <c r="A9" s="24" t="s">
        <v>22</v>
      </c>
      <c r="B9" s="18"/>
      <c r="C9" s="19">
        <v>1727177916</v>
      </c>
      <c r="D9" s="19">
        <v>1742091246</v>
      </c>
      <c r="E9" s="20">
        <v>1806241201</v>
      </c>
      <c r="F9" s="21">
        <v>1983037281</v>
      </c>
      <c r="G9" s="19">
        <v>2225132163</v>
      </c>
      <c r="H9" s="20">
        <v>2231100358</v>
      </c>
      <c r="I9" s="22">
        <v>3240521463</v>
      </c>
      <c r="J9" s="23">
        <v>2322048322</v>
      </c>
      <c r="K9" s="19">
        <v>2342393372</v>
      </c>
      <c r="L9" s="20">
        <v>2337770182</v>
      </c>
    </row>
    <row r="10" spans="1:12" ht="13.5">
      <c r="A10" s="24" t="s">
        <v>23</v>
      </c>
      <c r="B10" s="18"/>
      <c r="C10" s="19">
        <v>35117010</v>
      </c>
      <c r="D10" s="19">
        <v>250420652</v>
      </c>
      <c r="E10" s="20">
        <v>10658556</v>
      </c>
      <c r="F10" s="25">
        <v>51500883</v>
      </c>
      <c r="G10" s="26">
        <v>27614572</v>
      </c>
      <c r="H10" s="27">
        <v>546918</v>
      </c>
      <c r="I10" s="22">
        <v>368678482</v>
      </c>
      <c r="J10" s="28">
        <v>7392328</v>
      </c>
      <c r="K10" s="26">
        <v>7892393</v>
      </c>
      <c r="L10" s="27">
        <v>8370062</v>
      </c>
    </row>
    <row r="11" spans="1:12" ht="13.5">
      <c r="A11" s="24" t="s">
        <v>24</v>
      </c>
      <c r="B11" s="18" t="s">
        <v>25</v>
      </c>
      <c r="C11" s="19">
        <v>1770470808</v>
      </c>
      <c r="D11" s="19">
        <v>785674575</v>
      </c>
      <c r="E11" s="20">
        <v>946287163</v>
      </c>
      <c r="F11" s="21">
        <v>1691969361</v>
      </c>
      <c r="G11" s="19">
        <v>1727106470</v>
      </c>
      <c r="H11" s="20">
        <v>787654138</v>
      </c>
      <c r="I11" s="22">
        <v>1429931568</v>
      </c>
      <c r="J11" s="23">
        <v>2330304404</v>
      </c>
      <c r="K11" s="19">
        <v>2367759661</v>
      </c>
      <c r="L11" s="20">
        <v>2404626081</v>
      </c>
    </row>
    <row r="12" spans="1:12" ht="13.5">
      <c r="A12" s="29" t="s">
        <v>26</v>
      </c>
      <c r="B12" s="30"/>
      <c r="C12" s="31">
        <f>SUM(C6:C11)</f>
        <v>13263569536</v>
      </c>
      <c r="D12" s="31">
        <f aca="true" t="shared" si="0" ref="D12:L12">SUM(D6:D11)</f>
        <v>13487919684</v>
      </c>
      <c r="E12" s="32">
        <f t="shared" si="0"/>
        <v>13417105221</v>
      </c>
      <c r="F12" s="33">
        <f t="shared" si="0"/>
        <v>17842267863</v>
      </c>
      <c r="G12" s="31">
        <f t="shared" si="0"/>
        <v>17705819784</v>
      </c>
      <c r="H12" s="32">
        <f t="shared" si="0"/>
        <v>14249906044</v>
      </c>
      <c r="I12" s="34">
        <f t="shared" si="0"/>
        <v>16219434101</v>
      </c>
      <c r="J12" s="35">
        <f t="shared" si="0"/>
        <v>20970020221</v>
      </c>
      <c r="K12" s="31">
        <f t="shared" si="0"/>
        <v>24340513563</v>
      </c>
      <c r="L12" s="32">
        <f t="shared" si="0"/>
        <v>27961011943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23271837</v>
      </c>
      <c r="D15" s="19">
        <v>21722022</v>
      </c>
      <c r="E15" s="20">
        <v>37778222</v>
      </c>
      <c r="F15" s="21">
        <v>114661690</v>
      </c>
      <c r="G15" s="19">
        <v>15861369</v>
      </c>
      <c r="H15" s="20">
        <v>5921530</v>
      </c>
      <c r="I15" s="22">
        <v>44874531</v>
      </c>
      <c r="J15" s="23">
        <v>18694064</v>
      </c>
      <c r="K15" s="19">
        <v>18670521</v>
      </c>
      <c r="L15" s="20">
        <v>18669085</v>
      </c>
    </row>
    <row r="16" spans="1:12" ht="13.5">
      <c r="A16" s="24" t="s">
        <v>29</v>
      </c>
      <c r="B16" s="18"/>
      <c r="C16" s="19">
        <v>157583932</v>
      </c>
      <c r="D16" s="19">
        <v>172241421</v>
      </c>
      <c r="E16" s="20">
        <v>181574791</v>
      </c>
      <c r="F16" s="25">
        <v>220265902</v>
      </c>
      <c r="G16" s="26">
        <v>259417152</v>
      </c>
      <c r="H16" s="27">
        <v>252690831</v>
      </c>
      <c r="I16" s="22">
        <v>147076226</v>
      </c>
      <c r="J16" s="28">
        <v>325495376</v>
      </c>
      <c r="K16" s="26">
        <v>280619090</v>
      </c>
      <c r="L16" s="27">
        <v>289945931</v>
      </c>
    </row>
    <row r="17" spans="1:12" ht="13.5">
      <c r="A17" s="24" t="s">
        <v>30</v>
      </c>
      <c r="B17" s="18"/>
      <c r="C17" s="19">
        <v>6818025927</v>
      </c>
      <c r="D17" s="19">
        <v>6644998245</v>
      </c>
      <c r="E17" s="20">
        <v>7986465971</v>
      </c>
      <c r="F17" s="21">
        <v>6823130375</v>
      </c>
      <c r="G17" s="19">
        <v>6725887113</v>
      </c>
      <c r="H17" s="20">
        <v>5358896131</v>
      </c>
      <c r="I17" s="22">
        <v>8567952698</v>
      </c>
      <c r="J17" s="23">
        <v>7445845057</v>
      </c>
      <c r="K17" s="19">
        <v>7607926335</v>
      </c>
      <c r="L17" s="20">
        <v>7803464261</v>
      </c>
    </row>
    <row r="18" spans="1:12" ht="13.5">
      <c r="A18" s="24" t="s">
        <v>31</v>
      </c>
      <c r="B18" s="18"/>
      <c r="C18" s="19">
        <v>140892722</v>
      </c>
      <c r="D18" s="19">
        <v>385149496</v>
      </c>
      <c r="E18" s="20">
        <v>342399498</v>
      </c>
      <c r="F18" s="21">
        <v>421324163</v>
      </c>
      <c r="G18" s="19">
        <v>347259722</v>
      </c>
      <c r="H18" s="20">
        <v>342383219</v>
      </c>
      <c r="I18" s="22">
        <v>406580585</v>
      </c>
      <c r="J18" s="23">
        <v>346321389</v>
      </c>
      <c r="K18" s="19">
        <v>339530774</v>
      </c>
      <c r="L18" s="20">
        <v>332873307</v>
      </c>
    </row>
    <row r="19" spans="1:12" ht="13.5">
      <c r="A19" s="24" t="s">
        <v>32</v>
      </c>
      <c r="B19" s="18" t="s">
        <v>33</v>
      </c>
      <c r="C19" s="19">
        <v>86102642070</v>
      </c>
      <c r="D19" s="19">
        <v>95732187531</v>
      </c>
      <c r="E19" s="20">
        <v>94947162096</v>
      </c>
      <c r="F19" s="21">
        <v>98993012571</v>
      </c>
      <c r="G19" s="19">
        <v>100964263703</v>
      </c>
      <c r="H19" s="20">
        <v>83026337813</v>
      </c>
      <c r="I19" s="22">
        <v>110971114518</v>
      </c>
      <c r="J19" s="23">
        <v>112926536827</v>
      </c>
      <c r="K19" s="19">
        <v>114464897255</v>
      </c>
      <c r="L19" s="20">
        <v>115728832647</v>
      </c>
    </row>
    <row r="20" spans="1:12" ht="13.5">
      <c r="A20" s="24" t="s">
        <v>34</v>
      </c>
      <c r="B20" s="18"/>
      <c r="C20" s="19">
        <v>47745793</v>
      </c>
      <c r="D20" s="19">
        <v>47052927</v>
      </c>
      <c r="E20" s="20">
        <v>54275801</v>
      </c>
      <c r="F20" s="21">
        <v>48742046</v>
      </c>
      <c r="G20" s="19">
        <v>48742046</v>
      </c>
      <c r="H20" s="20"/>
      <c r="I20" s="22">
        <v>69663126</v>
      </c>
      <c r="J20" s="23">
        <v>57482467</v>
      </c>
      <c r="K20" s="19">
        <v>62761192</v>
      </c>
      <c r="L20" s="20">
        <v>62761192</v>
      </c>
    </row>
    <row r="21" spans="1:12" ht="13.5">
      <c r="A21" s="24" t="s">
        <v>35</v>
      </c>
      <c r="B21" s="18"/>
      <c r="C21" s="19">
        <v>27441106</v>
      </c>
      <c r="D21" s="19">
        <v>24936935</v>
      </c>
      <c r="E21" s="20">
        <v>20460306</v>
      </c>
      <c r="F21" s="21">
        <v>25822888</v>
      </c>
      <c r="G21" s="19">
        <v>20544163</v>
      </c>
      <c r="H21" s="20">
        <v>20145095</v>
      </c>
      <c r="I21" s="22">
        <v>28217137</v>
      </c>
      <c r="J21" s="23">
        <v>17503387</v>
      </c>
      <c r="K21" s="19">
        <v>18887080</v>
      </c>
      <c r="L21" s="20">
        <v>19787080</v>
      </c>
    </row>
    <row r="22" spans="1:12" ht="13.5">
      <c r="A22" s="24" t="s">
        <v>36</v>
      </c>
      <c r="B22" s="18"/>
      <c r="C22" s="19">
        <v>68071111</v>
      </c>
      <c r="D22" s="19">
        <v>94371898</v>
      </c>
      <c r="E22" s="20">
        <v>124200853</v>
      </c>
      <c r="F22" s="21">
        <v>132938416</v>
      </c>
      <c r="G22" s="19">
        <v>137651417</v>
      </c>
      <c r="H22" s="20">
        <v>77018154</v>
      </c>
      <c r="I22" s="22">
        <v>179423864</v>
      </c>
      <c r="J22" s="23">
        <v>200066134</v>
      </c>
      <c r="K22" s="19">
        <v>211824305</v>
      </c>
      <c r="L22" s="20">
        <v>195571863</v>
      </c>
    </row>
    <row r="23" spans="1:12" ht="13.5">
      <c r="A23" s="24" t="s">
        <v>37</v>
      </c>
      <c r="B23" s="18"/>
      <c r="C23" s="19">
        <v>90563891</v>
      </c>
      <c r="D23" s="19">
        <v>126025635</v>
      </c>
      <c r="E23" s="20">
        <v>132744556</v>
      </c>
      <c r="F23" s="25">
        <v>210629262</v>
      </c>
      <c r="G23" s="26">
        <v>294916982</v>
      </c>
      <c r="H23" s="27">
        <v>41729963</v>
      </c>
      <c r="I23" s="21">
        <v>120325445</v>
      </c>
      <c r="J23" s="28">
        <v>364025120</v>
      </c>
      <c r="K23" s="26">
        <v>369178226</v>
      </c>
      <c r="L23" s="27">
        <v>374678032</v>
      </c>
    </row>
    <row r="24" spans="1:12" ht="13.5">
      <c r="A24" s="29" t="s">
        <v>38</v>
      </c>
      <c r="B24" s="37"/>
      <c r="C24" s="31">
        <f>SUM(C15:C23)</f>
        <v>93476238389</v>
      </c>
      <c r="D24" s="38">
        <f aca="true" t="shared" si="1" ref="D24:L24">SUM(D15:D23)</f>
        <v>103248686110</v>
      </c>
      <c r="E24" s="39">
        <f t="shared" si="1"/>
        <v>103827062094</v>
      </c>
      <c r="F24" s="40">
        <f t="shared" si="1"/>
        <v>106990527313</v>
      </c>
      <c r="G24" s="38">
        <f t="shared" si="1"/>
        <v>108814543667</v>
      </c>
      <c r="H24" s="39">
        <f t="shared" si="1"/>
        <v>89125122736</v>
      </c>
      <c r="I24" s="41">
        <f t="shared" si="1"/>
        <v>120535228130</v>
      </c>
      <c r="J24" s="42">
        <f t="shared" si="1"/>
        <v>121701969821</v>
      </c>
      <c r="K24" s="38">
        <f t="shared" si="1"/>
        <v>123374294778</v>
      </c>
      <c r="L24" s="39">
        <f t="shared" si="1"/>
        <v>124826583398</v>
      </c>
    </row>
    <row r="25" spans="1:12" ht="13.5">
      <c r="A25" s="29" t="s">
        <v>39</v>
      </c>
      <c r="B25" s="30"/>
      <c r="C25" s="31">
        <f>+C12+C24</f>
        <v>106739807925</v>
      </c>
      <c r="D25" s="31">
        <f aca="true" t="shared" si="2" ref="D25:L25">+D12+D24</f>
        <v>116736605794</v>
      </c>
      <c r="E25" s="32">
        <f t="shared" si="2"/>
        <v>117244167315</v>
      </c>
      <c r="F25" s="33">
        <f t="shared" si="2"/>
        <v>124832795176</v>
      </c>
      <c r="G25" s="31">
        <f t="shared" si="2"/>
        <v>126520363451</v>
      </c>
      <c r="H25" s="32">
        <f t="shared" si="2"/>
        <v>103375028780</v>
      </c>
      <c r="I25" s="34">
        <f t="shared" si="2"/>
        <v>136754662231</v>
      </c>
      <c r="J25" s="35">
        <f t="shared" si="2"/>
        <v>142671990042</v>
      </c>
      <c r="K25" s="31">
        <f t="shared" si="2"/>
        <v>147714808341</v>
      </c>
      <c r="L25" s="32">
        <f t="shared" si="2"/>
        <v>152787595341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85311929</v>
      </c>
      <c r="D29" s="19">
        <v>1569372</v>
      </c>
      <c r="E29" s="20">
        <v>52381872</v>
      </c>
      <c r="F29" s="21"/>
      <c r="G29" s="19"/>
      <c r="H29" s="20">
        <v>88214255</v>
      </c>
      <c r="I29" s="22">
        <v>117292966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650184781</v>
      </c>
      <c r="D30" s="19">
        <v>630375300</v>
      </c>
      <c r="E30" s="20">
        <v>629066507</v>
      </c>
      <c r="F30" s="21">
        <v>763945980</v>
      </c>
      <c r="G30" s="19">
        <v>763209775</v>
      </c>
      <c r="H30" s="20">
        <v>464966598</v>
      </c>
      <c r="I30" s="22">
        <v>811266156</v>
      </c>
      <c r="J30" s="23">
        <v>689385878</v>
      </c>
      <c r="K30" s="19">
        <v>527940757</v>
      </c>
      <c r="L30" s="20">
        <v>508957208</v>
      </c>
    </row>
    <row r="31" spans="1:12" ht="13.5">
      <c r="A31" s="24" t="s">
        <v>45</v>
      </c>
      <c r="B31" s="18"/>
      <c r="C31" s="19">
        <v>643540903</v>
      </c>
      <c r="D31" s="19">
        <v>658329736</v>
      </c>
      <c r="E31" s="20">
        <v>709811824</v>
      </c>
      <c r="F31" s="21">
        <v>780236034</v>
      </c>
      <c r="G31" s="19">
        <v>801658280</v>
      </c>
      <c r="H31" s="20">
        <v>700426854</v>
      </c>
      <c r="I31" s="22">
        <v>827506083</v>
      </c>
      <c r="J31" s="23">
        <v>715880801</v>
      </c>
      <c r="K31" s="19">
        <v>746957277</v>
      </c>
      <c r="L31" s="20">
        <v>781020510</v>
      </c>
    </row>
    <row r="32" spans="1:12" ht="13.5">
      <c r="A32" s="24" t="s">
        <v>46</v>
      </c>
      <c r="B32" s="18" t="s">
        <v>44</v>
      </c>
      <c r="C32" s="19">
        <v>9702622646</v>
      </c>
      <c r="D32" s="19">
        <v>11452907853</v>
      </c>
      <c r="E32" s="20">
        <v>12903436187</v>
      </c>
      <c r="F32" s="21">
        <v>9245208949</v>
      </c>
      <c r="G32" s="19">
        <v>10698167345</v>
      </c>
      <c r="H32" s="20">
        <v>11078445184</v>
      </c>
      <c r="I32" s="22">
        <v>17786934290</v>
      </c>
      <c r="J32" s="23">
        <v>11152573646</v>
      </c>
      <c r="K32" s="19">
        <v>11187264102</v>
      </c>
      <c r="L32" s="20">
        <v>11431159903</v>
      </c>
    </row>
    <row r="33" spans="1:12" ht="13.5">
      <c r="A33" s="24" t="s">
        <v>47</v>
      </c>
      <c r="B33" s="18"/>
      <c r="C33" s="19">
        <v>348969312</v>
      </c>
      <c r="D33" s="19">
        <v>406140497</v>
      </c>
      <c r="E33" s="20">
        <v>470212330</v>
      </c>
      <c r="F33" s="21">
        <v>297291394</v>
      </c>
      <c r="G33" s="19">
        <v>344615255</v>
      </c>
      <c r="H33" s="20">
        <v>866178103</v>
      </c>
      <c r="I33" s="22">
        <v>463552854</v>
      </c>
      <c r="J33" s="23">
        <v>426333035</v>
      </c>
      <c r="K33" s="19">
        <v>435645093</v>
      </c>
      <c r="L33" s="20">
        <v>456269070</v>
      </c>
    </row>
    <row r="34" spans="1:12" ht="13.5">
      <c r="A34" s="29" t="s">
        <v>48</v>
      </c>
      <c r="B34" s="30"/>
      <c r="C34" s="31">
        <f>SUM(C29:C33)</f>
        <v>11430629571</v>
      </c>
      <c r="D34" s="31">
        <f aca="true" t="shared" si="3" ref="D34:L34">SUM(D29:D33)</f>
        <v>13149322758</v>
      </c>
      <c r="E34" s="32">
        <f t="shared" si="3"/>
        <v>14764908720</v>
      </c>
      <c r="F34" s="33">
        <f t="shared" si="3"/>
        <v>11086682357</v>
      </c>
      <c r="G34" s="31">
        <f t="shared" si="3"/>
        <v>12607650655</v>
      </c>
      <c r="H34" s="32">
        <f t="shared" si="3"/>
        <v>13198230994</v>
      </c>
      <c r="I34" s="34">
        <f t="shared" si="3"/>
        <v>20006552349</v>
      </c>
      <c r="J34" s="35">
        <f t="shared" si="3"/>
        <v>12984173360</v>
      </c>
      <c r="K34" s="31">
        <f t="shared" si="3"/>
        <v>12897807229</v>
      </c>
      <c r="L34" s="32">
        <f t="shared" si="3"/>
        <v>13177406691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4870067374</v>
      </c>
      <c r="D37" s="19">
        <v>5414282644</v>
      </c>
      <c r="E37" s="20">
        <v>5399913850</v>
      </c>
      <c r="F37" s="21">
        <v>6396094609</v>
      </c>
      <c r="G37" s="19">
        <v>6253831736</v>
      </c>
      <c r="H37" s="20">
        <v>4122258093</v>
      </c>
      <c r="I37" s="22">
        <v>6350641184</v>
      </c>
      <c r="J37" s="23">
        <v>6448253098</v>
      </c>
      <c r="K37" s="19">
        <v>6869204638</v>
      </c>
      <c r="L37" s="20">
        <v>7067195016</v>
      </c>
    </row>
    <row r="38" spans="1:12" ht="13.5">
      <c r="A38" s="24" t="s">
        <v>47</v>
      </c>
      <c r="B38" s="18"/>
      <c r="C38" s="19">
        <v>3789501584</v>
      </c>
      <c r="D38" s="19">
        <v>4376543538</v>
      </c>
      <c r="E38" s="20">
        <v>4849553274</v>
      </c>
      <c r="F38" s="21">
        <v>4915391554</v>
      </c>
      <c r="G38" s="19">
        <v>4796479291</v>
      </c>
      <c r="H38" s="20">
        <v>3683828785</v>
      </c>
      <c r="I38" s="22">
        <v>5118063806</v>
      </c>
      <c r="J38" s="23">
        <v>5108020127</v>
      </c>
      <c r="K38" s="19">
        <v>5369017224</v>
      </c>
      <c r="L38" s="20">
        <v>5641421159</v>
      </c>
    </row>
    <row r="39" spans="1:12" ht="13.5">
      <c r="A39" s="29" t="s">
        <v>50</v>
      </c>
      <c r="B39" s="37"/>
      <c r="C39" s="31">
        <f>SUM(C37:C38)</f>
        <v>8659568958</v>
      </c>
      <c r="D39" s="38">
        <f aca="true" t="shared" si="4" ref="D39:L39">SUM(D37:D38)</f>
        <v>9790826182</v>
      </c>
      <c r="E39" s="39">
        <f t="shared" si="4"/>
        <v>10249467124</v>
      </c>
      <c r="F39" s="40">
        <f t="shared" si="4"/>
        <v>11311486163</v>
      </c>
      <c r="G39" s="38">
        <f t="shared" si="4"/>
        <v>11050311027</v>
      </c>
      <c r="H39" s="39">
        <f t="shared" si="4"/>
        <v>7806086878</v>
      </c>
      <c r="I39" s="40">
        <f t="shared" si="4"/>
        <v>11468704990</v>
      </c>
      <c r="J39" s="42">
        <f t="shared" si="4"/>
        <v>11556273225</v>
      </c>
      <c r="K39" s="38">
        <f t="shared" si="4"/>
        <v>12238221862</v>
      </c>
      <c r="L39" s="39">
        <f t="shared" si="4"/>
        <v>12708616175</v>
      </c>
    </row>
    <row r="40" spans="1:12" ht="13.5">
      <c r="A40" s="29" t="s">
        <v>51</v>
      </c>
      <c r="B40" s="30"/>
      <c r="C40" s="31">
        <f>+C34+C39</f>
        <v>20090198529</v>
      </c>
      <c r="D40" s="31">
        <f aca="true" t="shared" si="5" ref="D40:L40">+D34+D39</f>
        <v>22940148940</v>
      </c>
      <c r="E40" s="32">
        <f t="shared" si="5"/>
        <v>25014375844</v>
      </c>
      <c r="F40" s="33">
        <f t="shared" si="5"/>
        <v>22398168520</v>
      </c>
      <c r="G40" s="31">
        <f t="shared" si="5"/>
        <v>23657961682</v>
      </c>
      <c r="H40" s="32">
        <f t="shared" si="5"/>
        <v>21004317872</v>
      </c>
      <c r="I40" s="34">
        <f t="shared" si="5"/>
        <v>31475257339</v>
      </c>
      <c r="J40" s="35">
        <f t="shared" si="5"/>
        <v>24540446585</v>
      </c>
      <c r="K40" s="31">
        <f t="shared" si="5"/>
        <v>25136029091</v>
      </c>
      <c r="L40" s="32">
        <f t="shared" si="5"/>
        <v>25886022866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86649609396</v>
      </c>
      <c r="D42" s="46">
        <f aca="true" t="shared" si="6" ref="D42:L42">+D25-D40</f>
        <v>93796456854</v>
      </c>
      <c r="E42" s="47">
        <f t="shared" si="6"/>
        <v>92229791471</v>
      </c>
      <c r="F42" s="48">
        <f t="shared" si="6"/>
        <v>102434626656</v>
      </c>
      <c r="G42" s="46">
        <f t="shared" si="6"/>
        <v>102862401769</v>
      </c>
      <c r="H42" s="47">
        <f t="shared" si="6"/>
        <v>82370710908</v>
      </c>
      <c r="I42" s="49">
        <f t="shared" si="6"/>
        <v>105279404892</v>
      </c>
      <c r="J42" s="50">
        <f t="shared" si="6"/>
        <v>118131543457</v>
      </c>
      <c r="K42" s="46">
        <f t="shared" si="6"/>
        <v>122578779250</v>
      </c>
      <c r="L42" s="47">
        <f t="shared" si="6"/>
        <v>126901572475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80862573079</v>
      </c>
      <c r="D45" s="19">
        <v>88280013246</v>
      </c>
      <c r="E45" s="20">
        <v>86717314563</v>
      </c>
      <c r="F45" s="21">
        <v>94054182227</v>
      </c>
      <c r="G45" s="19">
        <v>94526432827</v>
      </c>
      <c r="H45" s="20">
        <v>73560475905</v>
      </c>
      <c r="I45" s="22">
        <v>95877682300</v>
      </c>
      <c r="J45" s="23">
        <v>110893903882</v>
      </c>
      <c r="K45" s="19">
        <v>115299240975</v>
      </c>
      <c r="L45" s="20">
        <v>119616946859</v>
      </c>
    </row>
    <row r="46" spans="1:12" ht="13.5">
      <c r="A46" s="24" t="s">
        <v>56</v>
      </c>
      <c r="B46" s="18" t="s">
        <v>44</v>
      </c>
      <c r="C46" s="19">
        <v>5787036315</v>
      </c>
      <c r="D46" s="19">
        <v>5516443606</v>
      </c>
      <c r="E46" s="20">
        <v>5512476908</v>
      </c>
      <c r="F46" s="21">
        <v>8380444434</v>
      </c>
      <c r="G46" s="19">
        <v>8335968942</v>
      </c>
      <c r="H46" s="20">
        <v>8810235001</v>
      </c>
      <c r="I46" s="22">
        <v>9401722592</v>
      </c>
      <c r="J46" s="23">
        <v>7237639572</v>
      </c>
      <c r="K46" s="19">
        <v>7279538279</v>
      </c>
      <c r="L46" s="20">
        <v>7284625617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86649609394</v>
      </c>
      <c r="D48" s="53">
        <f aca="true" t="shared" si="7" ref="D48:L48">SUM(D45:D47)</f>
        <v>93796456852</v>
      </c>
      <c r="E48" s="54">
        <f t="shared" si="7"/>
        <v>92229791471</v>
      </c>
      <c r="F48" s="55">
        <f t="shared" si="7"/>
        <v>102434626661</v>
      </c>
      <c r="G48" s="53">
        <f t="shared" si="7"/>
        <v>102862401769</v>
      </c>
      <c r="H48" s="54">
        <f t="shared" si="7"/>
        <v>82370710906</v>
      </c>
      <c r="I48" s="56">
        <f t="shared" si="7"/>
        <v>105279404892</v>
      </c>
      <c r="J48" s="57">
        <f t="shared" si="7"/>
        <v>118131543454</v>
      </c>
      <c r="K48" s="53">
        <f t="shared" si="7"/>
        <v>122578779254</v>
      </c>
      <c r="L48" s="54">
        <f t="shared" si="7"/>
        <v>126901572476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20305</v>
      </c>
      <c r="D6" s="19">
        <v>14756500</v>
      </c>
      <c r="E6" s="20">
        <v>532201</v>
      </c>
      <c r="F6" s="21">
        <v>28000</v>
      </c>
      <c r="G6" s="19">
        <v>28000</v>
      </c>
      <c r="H6" s="20">
        <v>4857130</v>
      </c>
      <c r="I6" s="22">
        <v>4929222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42741354</v>
      </c>
      <c r="D7" s="19">
        <v>480003</v>
      </c>
      <c r="E7" s="20"/>
      <c r="F7" s="21"/>
      <c r="G7" s="19"/>
      <c r="H7" s="20">
        <v>12795</v>
      </c>
      <c r="I7" s="22"/>
      <c r="J7" s="23">
        <v>10000000</v>
      </c>
      <c r="K7" s="19">
        <v>11000000</v>
      </c>
      <c r="L7" s="20">
        <v>11000000</v>
      </c>
    </row>
    <row r="8" spans="1:12" ht="13.5">
      <c r="A8" s="24" t="s">
        <v>21</v>
      </c>
      <c r="B8" s="18" t="s">
        <v>20</v>
      </c>
      <c r="C8" s="19">
        <v>448711984</v>
      </c>
      <c r="D8" s="19">
        <v>613135074</v>
      </c>
      <c r="E8" s="20">
        <v>641077101</v>
      </c>
      <c r="F8" s="21">
        <v>1738517294</v>
      </c>
      <c r="G8" s="19">
        <v>1738517294</v>
      </c>
      <c r="H8" s="20">
        <v>1088501286</v>
      </c>
      <c r="I8" s="22">
        <v>731817853</v>
      </c>
      <c r="J8" s="23">
        <v>2111034955</v>
      </c>
      <c r="K8" s="19">
        <v>2174366004</v>
      </c>
      <c r="L8" s="20">
        <v>2239596984</v>
      </c>
    </row>
    <row r="9" spans="1:12" ht="13.5">
      <c r="A9" s="24" t="s">
        <v>22</v>
      </c>
      <c r="B9" s="18"/>
      <c r="C9" s="19">
        <v>65772777</v>
      </c>
      <c r="D9" s="19">
        <v>36514921</v>
      </c>
      <c r="E9" s="20"/>
      <c r="F9" s="21">
        <v>250194600</v>
      </c>
      <c r="G9" s="19">
        <v>250194600</v>
      </c>
      <c r="H9" s="20">
        <v>304147570</v>
      </c>
      <c r="I9" s="22">
        <v>64186910</v>
      </c>
      <c r="J9" s="23">
        <v>38500000</v>
      </c>
      <c r="K9" s="19">
        <v>40425000</v>
      </c>
      <c r="L9" s="20">
        <v>42446250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23468848</v>
      </c>
      <c r="D11" s="19">
        <v>34205011</v>
      </c>
      <c r="E11" s="20">
        <v>35988162</v>
      </c>
      <c r="F11" s="21">
        <v>35000000</v>
      </c>
      <c r="G11" s="19">
        <v>35000000</v>
      </c>
      <c r="H11" s="20">
        <v>42026848</v>
      </c>
      <c r="I11" s="22">
        <v>41279889</v>
      </c>
      <c r="J11" s="23">
        <v>24847423</v>
      </c>
      <c r="K11" s="19">
        <v>27332165</v>
      </c>
      <c r="L11" s="20">
        <v>30065381</v>
      </c>
    </row>
    <row r="12" spans="1:12" ht="13.5">
      <c r="A12" s="29" t="s">
        <v>26</v>
      </c>
      <c r="B12" s="30"/>
      <c r="C12" s="31">
        <f>SUM(C6:C11)</f>
        <v>580715268</v>
      </c>
      <c r="D12" s="31">
        <f aca="true" t="shared" si="0" ref="D12:L12">SUM(D6:D11)</f>
        <v>699091509</v>
      </c>
      <c r="E12" s="32">
        <f t="shared" si="0"/>
        <v>677597464</v>
      </c>
      <c r="F12" s="33">
        <f t="shared" si="0"/>
        <v>2023739894</v>
      </c>
      <c r="G12" s="31">
        <f t="shared" si="0"/>
        <v>2023739894</v>
      </c>
      <c r="H12" s="32">
        <f t="shared" si="0"/>
        <v>1439545629</v>
      </c>
      <c r="I12" s="34">
        <f t="shared" si="0"/>
        <v>842213874</v>
      </c>
      <c r="J12" s="35">
        <f t="shared" si="0"/>
        <v>2184382378</v>
      </c>
      <c r="K12" s="31">
        <f t="shared" si="0"/>
        <v>2253123169</v>
      </c>
      <c r="L12" s="32">
        <f t="shared" si="0"/>
        <v>2323108615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8591007</v>
      </c>
      <c r="G16" s="26">
        <v>8591007</v>
      </c>
      <c r="H16" s="27">
        <v>8415800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2820740</v>
      </c>
      <c r="D17" s="19"/>
      <c r="E17" s="20">
        <v>1076165898</v>
      </c>
      <c r="F17" s="21">
        <v>2750000</v>
      </c>
      <c r="G17" s="19">
        <v>2750000</v>
      </c>
      <c r="H17" s="20">
        <v>2720000</v>
      </c>
      <c r="I17" s="22">
        <v>1074834422</v>
      </c>
      <c r="J17" s="23">
        <v>751635084</v>
      </c>
      <c r="K17" s="19">
        <v>722618175</v>
      </c>
      <c r="L17" s="20">
        <v>720755121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2231239767</v>
      </c>
      <c r="D19" s="19">
        <v>7454371507</v>
      </c>
      <c r="E19" s="20">
        <v>5711088880</v>
      </c>
      <c r="F19" s="21">
        <v>2490142230</v>
      </c>
      <c r="G19" s="19">
        <v>2490142230</v>
      </c>
      <c r="H19" s="20">
        <v>7277388502</v>
      </c>
      <c r="I19" s="22">
        <v>5582835246</v>
      </c>
      <c r="J19" s="23">
        <v>7675654982</v>
      </c>
      <c r="K19" s="19">
        <v>7669016580</v>
      </c>
      <c r="L19" s="20">
        <v>7602800686</v>
      </c>
    </row>
    <row r="20" spans="1:12" ht="13.5">
      <c r="A20" s="24" t="s">
        <v>34</v>
      </c>
      <c r="B20" s="18"/>
      <c r="C20" s="19">
        <v>1225747</v>
      </c>
      <c r="D20" s="19">
        <v>2221559</v>
      </c>
      <c r="E20" s="20"/>
      <c r="F20" s="21">
        <v>2222000</v>
      </c>
      <c r="G20" s="19">
        <v>2222000</v>
      </c>
      <c r="H20" s="20"/>
      <c r="I20" s="22"/>
      <c r="J20" s="23">
        <v>1963396</v>
      </c>
      <c r="K20" s="19">
        <v>1963396</v>
      </c>
      <c r="L20" s="20">
        <v>1963396</v>
      </c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>
        <v>2239070</v>
      </c>
      <c r="I21" s="22">
        <v>2239070</v>
      </c>
      <c r="J21" s="23"/>
      <c r="K21" s="19"/>
      <c r="L21" s="20"/>
    </row>
    <row r="22" spans="1:12" ht="13.5">
      <c r="A22" s="24" t="s">
        <v>36</v>
      </c>
      <c r="B22" s="18"/>
      <c r="C22" s="19"/>
      <c r="D22" s="19">
        <v>2065907</v>
      </c>
      <c r="E22" s="20">
        <v>1571772</v>
      </c>
      <c r="F22" s="21"/>
      <c r="G22" s="19"/>
      <c r="H22" s="20"/>
      <c r="I22" s="22">
        <v>5237802</v>
      </c>
      <c r="J22" s="23">
        <v>2720000</v>
      </c>
      <c r="K22" s="19">
        <v>2992000</v>
      </c>
      <c r="L22" s="20">
        <v>3291200</v>
      </c>
    </row>
    <row r="23" spans="1:12" ht="13.5">
      <c r="A23" s="24" t="s">
        <v>37</v>
      </c>
      <c r="B23" s="18"/>
      <c r="C23" s="19">
        <v>8848017</v>
      </c>
      <c r="D23" s="19">
        <v>8815801</v>
      </c>
      <c r="E23" s="20">
        <v>8545342</v>
      </c>
      <c r="F23" s="25"/>
      <c r="G23" s="26"/>
      <c r="H23" s="27"/>
      <c r="I23" s="21">
        <v>8336334</v>
      </c>
      <c r="J23" s="28">
        <v>8545342</v>
      </c>
      <c r="K23" s="26">
        <v>8545342</v>
      </c>
      <c r="L23" s="27">
        <v>8545342</v>
      </c>
    </row>
    <row r="24" spans="1:12" ht="13.5">
      <c r="A24" s="29" t="s">
        <v>38</v>
      </c>
      <c r="B24" s="37"/>
      <c r="C24" s="31">
        <f>SUM(C15:C23)</f>
        <v>2244134271</v>
      </c>
      <c r="D24" s="38">
        <f aca="true" t="shared" si="1" ref="D24:L24">SUM(D15:D23)</f>
        <v>7467474774</v>
      </c>
      <c r="E24" s="39">
        <f t="shared" si="1"/>
        <v>6797371892</v>
      </c>
      <c r="F24" s="40">
        <f t="shared" si="1"/>
        <v>2503705237</v>
      </c>
      <c r="G24" s="38">
        <f t="shared" si="1"/>
        <v>2503705237</v>
      </c>
      <c r="H24" s="39">
        <f t="shared" si="1"/>
        <v>7290763372</v>
      </c>
      <c r="I24" s="41">
        <f t="shared" si="1"/>
        <v>6673482874</v>
      </c>
      <c r="J24" s="42">
        <f t="shared" si="1"/>
        <v>8440518804</v>
      </c>
      <c r="K24" s="38">
        <f t="shared" si="1"/>
        <v>8405135493</v>
      </c>
      <c r="L24" s="39">
        <f t="shared" si="1"/>
        <v>8337355745</v>
      </c>
    </row>
    <row r="25" spans="1:12" ht="13.5">
      <c r="A25" s="29" t="s">
        <v>39</v>
      </c>
      <c r="B25" s="30"/>
      <c r="C25" s="31">
        <f>+C12+C24</f>
        <v>2824849539</v>
      </c>
      <c r="D25" s="31">
        <f aca="true" t="shared" si="2" ref="D25:L25">+D12+D24</f>
        <v>8166566283</v>
      </c>
      <c r="E25" s="32">
        <f t="shared" si="2"/>
        <v>7474969356</v>
      </c>
      <c r="F25" s="33">
        <f t="shared" si="2"/>
        <v>4527445131</v>
      </c>
      <c r="G25" s="31">
        <f t="shared" si="2"/>
        <v>4527445131</v>
      </c>
      <c r="H25" s="32">
        <f t="shared" si="2"/>
        <v>8730309001</v>
      </c>
      <c r="I25" s="34">
        <f t="shared" si="2"/>
        <v>7515696748</v>
      </c>
      <c r="J25" s="35">
        <f t="shared" si="2"/>
        <v>10624901182</v>
      </c>
      <c r="K25" s="31">
        <f t="shared" si="2"/>
        <v>10658258662</v>
      </c>
      <c r="L25" s="32">
        <f t="shared" si="2"/>
        <v>10660464360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34414678</v>
      </c>
      <c r="D29" s="19"/>
      <c r="E29" s="20">
        <v>1111880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61323930</v>
      </c>
      <c r="D30" s="19">
        <v>17127952</v>
      </c>
      <c r="E30" s="20">
        <v>32174876</v>
      </c>
      <c r="F30" s="21">
        <v>43570190</v>
      </c>
      <c r="G30" s="19">
        <v>43570189</v>
      </c>
      <c r="H30" s="20">
        <v>6635552</v>
      </c>
      <c r="I30" s="22">
        <v>30051770</v>
      </c>
      <c r="J30" s="23">
        <v>30547948</v>
      </c>
      <c r="K30" s="19">
        <v>32075346</v>
      </c>
      <c r="L30" s="20">
        <v>33679113</v>
      </c>
    </row>
    <row r="31" spans="1:12" ht="13.5">
      <c r="A31" s="24" t="s">
        <v>45</v>
      </c>
      <c r="B31" s="18"/>
      <c r="C31" s="19">
        <v>105418529</v>
      </c>
      <c r="D31" s="19">
        <v>113903546</v>
      </c>
      <c r="E31" s="20">
        <v>116492113</v>
      </c>
      <c r="F31" s="21">
        <v>136171916</v>
      </c>
      <c r="G31" s="19">
        <v>136171917</v>
      </c>
      <c r="H31" s="20">
        <v>133732627</v>
      </c>
      <c r="I31" s="22">
        <v>120630167</v>
      </c>
      <c r="J31" s="23">
        <v>122316718</v>
      </c>
      <c r="K31" s="19">
        <v>128432553</v>
      </c>
      <c r="L31" s="20">
        <v>134854181</v>
      </c>
    </row>
    <row r="32" spans="1:12" ht="13.5">
      <c r="A32" s="24" t="s">
        <v>46</v>
      </c>
      <c r="B32" s="18" t="s">
        <v>44</v>
      </c>
      <c r="C32" s="19">
        <v>1459517153</v>
      </c>
      <c r="D32" s="19">
        <v>1805896383</v>
      </c>
      <c r="E32" s="20">
        <v>1990119510</v>
      </c>
      <c r="F32" s="21">
        <v>1588869338</v>
      </c>
      <c r="G32" s="19">
        <v>1588869338</v>
      </c>
      <c r="H32" s="20">
        <v>2304400122</v>
      </c>
      <c r="I32" s="22">
        <v>2439806513</v>
      </c>
      <c r="J32" s="23">
        <v>1750542324</v>
      </c>
      <c r="K32" s="19">
        <v>1448343145</v>
      </c>
      <c r="L32" s="20">
        <v>1416008830</v>
      </c>
    </row>
    <row r="33" spans="1:12" ht="13.5">
      <c r="A33" s="24" t="s">
        <v>47</v>
      </c>
      <c r="B33" s="18"/>
      <c r="C33" s="19"/>
      <c r="D33" s="19">
        <v>33341813</v>
      </c>
      <c r="E33" s="20">
        <v>46810342</v>
      </c>
      <c r="F33" s="21"/>
      <c r="G33" s="19"/>
      <c r="H33" s="20">
        <v>52322491</v>
      </c>
      <c r="I33" s="22">
        <v>52322491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1660674290</v>
      </c>
      <c r="D34" s="31">
        <f aca="true" t="shared" si="3" ref="D34:L34">SUM(D29:D33)</f>
        <v>1970269694</v>
      </c>
      <c r="E34" s="32">
        <f t="shared" si="3"/>
        <v>2186708721</v>
      </c>
      <c r="F34" s="33">
        <f t="shared" si="3"/>
        <v>1768611444</v>
      </c>
      <c r="G34" s="31">
        <f t="shared" si="3"/>
        <v>1768611444</v>
      </c>
      <c r="H34" s="32">
        <f t="shared" si="3"/>
        <v>2497090792</v>
      </c>
      <c r="I34" s="34">
        <f t="shared" si="3"/>
        <v>2642810941</v>
      </c>
      <c r="J34" s="35">
        <f t="shared" si="3"/>
        <v>1903406990</v>
      </c>
      <c r="K34" s="31">
        <f t="shared" si="3"/>
        <v>1608851044</v>
      </c>
      <c r="L34" s="32">
        <f t="shared" si="3"/>
        <v>1584542124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138185430</v>
      </c>
      <c r="D37" s="19">
        <v>124108839</v>
      </c>
      <c r="E37" s="20">
        <v>110874827</v>
      </c>
      <c r="F37" s="21">
        <v>90101993</v>
      </c>
      <c r="G37" s="19">
        <v>90101993</v>
      </c>
      <c r="H37" s="20">
        <v>110811805</v>
      </c>
      <c r="I37" s="22">
        <v>87248485</v>
      </c>
      <c r="J37" s="23">
        <v>89016935</v>
      </c>
      <c r="K37" s="19">
        <v>72041944</v>
      </c>
      <c r="L37" s="20">
        <v>54971972</v>
      </c>
    </row>
    <row r="38" spans="1:12" ht="13.5">
      <c r="A38" s="24" t="s">
        <v>47</v>
      </c>
      <c r="B38" s="18"/>
      <c r="C38" s="19">
        <v>204074227</v>
      </c>
      <c r="D38" s="19">
        <v>207214621</v>
      </c>
      <c r="E38" s="20">
        <v>231941755</v>
      </c>
      <c r="F38" s="21">
        <v>254083708</v>
      </c>
      <c r="G38" s="19">
        <v>254083708</v>
      </c>
      <c r="H38" s="20">
        <v>232809698</v>
      </c>
      <c r="I38" s="22">
        <v>232577698</v>
      </c>
      <c r="J38" s="23">
        <v>236756845</v>
      </c>
      <c r="K38" s="19">
        <v>250725499</v>
      </c>
      <c r="L38" s="20">
        <v>266019754</v>
      </c>
    </row>
    <row r="39" spans="1:12" ht="13.5">
      <c r="A39" s="29" t="s">
        <v>50</v>
      </c>
      <c r="B39" s="37"/>
      <c r="C39" s="31">
        <f>SUM(C37:C38)</f>
        <v>342259657</v>
      </c>
      <c r="D39" s="38">
        <f aca="true" t="shared" si="4" ref="D39:L39">SUM(D37:D38)</f>
        <v>331323460</v>
      </c>
      <c r="E39" s="39">
        <f t="shared" si="4"/>
        <v>342816582</v>
      </c>
      <c r="F39" s="40">
        <f t="shared" si="4"/>
        <v>344185701</v>
      </c>
      <c r="G39" s="38">
        <f t="shared" si="4"/>
        <v>344185701</v>
      </c>
      <c r="H39" s="39">
        <f t="shared" si="4"/>
        <v>343621503</v>
      </c>
      <c r="I39" s="40">
        <f t="shared" si="4"/>
        <v>319826183</v>
      </c>
      <c r="J39" s="42">
        <f t="shared" si="4"/>
        <v>325773780</v>
      </c>
      <c r="K39" s="38">
        <f t="shared" si="4"/>
        <v>322767443</v>
      </c>
      <c r="L39" s="39">
        <f t="shared" si="4"/>
        <v>320991726</v>
      </c>
    </row>
    <row r="40" spans="1:12" ht="13.5">
      <c r="A40" s="29" t="s">
        <v>51</v>
      </c>
      <c r="B40" s="30"/>
      <c r="C40" s="31">
        <f>+C34+C39</f>
        <v>2002933947</v>
      </c>
      <c r="D40" s="31">
        <f aca="true" t="shared" si="5" ref="D40:L40">+D34+D39</f>
        <v>2301593154</v>
      </c>
      <c r="E40" s="32">
        <f t="shared" si="5"/>
        <v>2529525303</v>
      </c>
      <c r="F40" s="33">
        <f t="shared" si="5"/>
        <v>2112797145</v>
      </c>
      <c r="G40" s="31">
        <f t="shared" si="5"/>
        <v>2112797145</v>
      </c>
      <c r="H40" s="32">
        <f t="shared" si="5"/>
        <v>2840712295</v>
      </c>
      <c r="I40" s="34">
        <f t="shared" si="5"/>
        <v>2962637124</v>
      </c>
      <c r="J40" s="35">
        <f t="shared" si="5"/>
        <v>2229180770</v>
      </c>
      <c r="K40" s="31">
        <f t="shared" si="5"/>
        <v>1931618487</v>
      </c>
      <c r="L40" s="32">
        <f t="shared" si="5"/>
        <v>1905533850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821915592</v>
      </c>
      <c r="D42" s="46">
        <f aca="true" t="shared" si="6" ref="D42:L42">+D25-D40</f>
        <v>5864973129</v>
      </c>
      <c r="E42" s="47">
        <f t="shared" si="6"/>
        <v>4945444053</v>
      </c>
      <c r="F42" s="48">
        <f t="shared" si="6"/>
        <v>2414647986</v>
      </c>
      <c r="G42" s="46">
        <f t="shared" si="6"/>
        <v>2414647986</v>
      </c>
      <c r="H42" s="47">
        <f t="shared" si="6"/>
        <v>5889596706</v>
      </c>
      <c r="I42" s="49">
        <f t="shared" si="6"/>
        <v>4553059624</v>
      </c>
      <c r="J42" s="50">
        <f t="shared" si="6"/>
        <v>8395720412</v>
      </c>
      <c r="K42" s="46">
        <f t="shared" si="6"/>
        <v>8726640175</v>
      </c>
      <c r="L42" s="47">
        <f t="shared" si="6"/>
        <v>8754930510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821915592</v>
      </c>
      <c r="D45" s="19">
        <v>5864973129</v>
      </c>
      <c r="E45" s="20">
        <v>4945444053</v>
      </c>
      <c r="F45" s="21">
        <v>2414647986</v>
      </c>
      <c r="G45" s="19">
        <v>2414647986</v>
      </c>
      <c r="H45" s="20">
        <v>5889596706</v>
      </c>
      <c r="I45" s="22">
        <v>4553059624</v>
      </c>
      <c r="J45" s="23">
        <v>8395720412</v>
      </c>
      <c r="K45" s="19">
        <v>8726640174</v>
      </c>
      <c r="L45" s="20">
        <v>8754930510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821915592</v>
      </c>
      <c r="D48" s="53">
        <f aca="true" t="shared" si="7" ref="D48:L48">SUM(D45:D47)</f>
        <v>5864973129</v>
      </c>
      <c r="E48" s="54">
        <f t="shared" si="7"/>
        <v>4945444053</v>
      </c>
      <c r="F48" s="55">
        <f t="shared" si="7"/>
        <v>2414647986</v>
      </c>
      <c r="G48" s="53">
        <f t="shared" si="7"/>
        <v>2414647986</v>
      </c>
      <c r="H48" s="54">
        <f t="shared" si="7"/>
        <v>5889596706</v>
      </c>
      <c r="I48" s="56">
        <f t="shared" si="7"/>
        <v>4553059624</v>
      </c>
      <c r="J48" s="57">
        <f t="shared" si="7"/>
        <v>8395720412</v>
      </c>
      <c r="K48" s="53">
        <f t="shared" si="7"/>
        <v>8726640174</v>
      </c>
      <c r="L48" s="54">
        <f t="shared" si="7"/>
        <v>8754930510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82354766</v>
      </c>
      <c r="D6" s="19">
        <v>98935106</v>
      </c>
      <c r="E6" s="20">
        <v>80463242</v>
      </c>
      <c r="F6" s="21">
        <v>61227034</v>
      </c>
      <c r="G6" s="19">
        <v>61227034</v>
      </c>
      <c r="H6" s="20">
        <v>84128747</v>
      </c>
      <c r="I6" s="22">
        <v>83901579</v>
      </c>
      <c r="J6" s="23">
        <v>55805025</v>
      </c>
      <c r="K6" s="19">
        <v>57640394</v>
      </c>
      <c r="L6" s="20">
        <v>52405431</v>
      </c>
    </row>
    <row r="7" spans="1:12" ht="13.5">
      <c r="A7" s="24" t="s">
        <v>19</v>
      </c>
      <c r="B7" s="18" t="s">
        <v>20</v>
      </c>
      <c r="C7" s="19">
        <v>350000000</v>
      </c>
      <c r="D7" s="19">
        <v>410000000</v>
      </c>
      <c r="E7" s="20">
        <v>485000000</v>
      </c>
      <c r="F7" s="21">
        <v>624000000</v>
      </c>
      <c r="G7" s="19">
        <v>624000000</v>
      </c>
      <c r="H7" s="20">
        <v>482000000</v>
      </c>
      <c r="I7" s="22">
        <v>482000000</v>
      </c>
      <c r="J7" s="23">
        <v>306000000</v>
      </c>
      <c r="K7" s="19">
        <v>324000000</v>
      </c>
      <c r="L7" s="20">
        <v>324000000</v>
      </c>
    </row>
    <row r="8" spans="1:12" ht="13.5">
      <c r="A8" s="24" t="s">
        <v>21</v>
      </c>
      <c r="B8" s="18" t="s">
        <v>20</v>
      </c>
      <c r="C8" s="19">
        <v>46422955</v>
      </c>
      <c r="D8" s="19">
        <v>60533069</v>
      </c>
      <c r="E8" s="20">
        <v>110723651</v>
      </c>
      <c r="F8" s="21">
        <v>65352006</v>
      </c>
      <c r="G8" s="19">
        <v>65352006</v>
      </c>
      <c r="H8" s="20">
        <v>66233252</v>
      </c>
      <c r="I8" s="22">
        <v>78207626</v>
      </c>
      <c r="J8" s="23">
        <v>71088872</v>
      </c>
      <c r="K8" s="19">
        <v>69780268</v>
      </c>
      <c r="L8" s="20">
        <v>68138358</v>
      </c>
    </row>
    <row r="9" spans="1:12" ht="13.5">
      <c r="A9" s="24" t="s">
        <v>22</v>
      </c>
      <c r="B9" s="18"/>
      <c r="C9" s="19">
        <v>58148178</v>
      </c>
      <c r="D9" s="19">
        <v>63330804</v>
      </c>
      <c r="E9" s="20">
        <v>8363148</v>
      </c>
      <c r="F9" s="21">
        <v>21510569</v>
      </c>
      <c r="G9" s="19">
        <v>21510569</v>
      </c>
      <c r="H9" s="20">
        <v>12497943</v>
      </c>
      <c r="I9" s="22">
        <v>41248622</v>
      </c>
      <c r="J9" s="23">
        <v>25307058</v>
      </c>
      <c r="K9" s="19">
        <v>28118954</v>
      </c>
      <c r="L9" s="20">
        <v>31243282</v>
      </c>
    </row>
    <row r="10" spans="1:12" ht="13.5">
      <c r="A10" s="24" t="s">
        <v>23</v>
      </c>
      <c r="B10" s="18"/>
      <c r="C10" s="19">
        <v>202796</v>
      </c>
      <c r="D10" s="19">
        <v>110780</v>
      </c>
      <c r="E10" s="20">
        <v>41688</v>
      </c>
      <c r="F10" s="25"/>
      <c r="G10" s="26"/>
      <c r="H10" s="27"/>
      <c r="I10" s="22">
        <v>37657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158423960</v>
      </c>
      <c r="D11" s="19">
        <v>172198024</v>
      </c>
      <c r="E11" s="20">
        <v>169675280</v>
      </c>
      <c r="F11" s="21">
        <v>49601406</v>
      </c>
      <c r="G11" s="19">
        <v>49601406</v>
      </c>
      <c r="H11" s="20">
        <v>205085212</v>
      </c>
      <c r="I11" s="22">
        <v>168799807</v>
      </c>
      <c r="J11" s="23">
        <v>210510000</v>
      </c>
      <c r="K11" s="19">
        <v>233900000</v>
      </c>
      <c r="L11" s="20">
        <v>259888888</v>
      </c>
    </row>
    <row r="12" spans="1:12" ht="13.5">
      <c r="A12" s="29" t="s">
        <v>26</v>
      </c>
      <c r="B12" s="30"/>
      <c r="C12" s="31">
        <f>SUM(C6:C11)</f>
        <v>695552655</v>
      </c>
      <c r="D12" s="31">
        <f aca="true" t="shared" si="0" ref="D12:L12">SUM(D6:D11)</f>
        <v>805107783</v>
      </c>
      <c r="E12" s="32">
        <f t="shared" si="0"/>
        <v>854267009</v>
      </c>
      <c r="F12" s="33">
        <f t="shared" si="0"/>
        <v>821691015</v>
      </c>
      <c r="G12" s="31">
        <f t="shared" si="0"/>
        <v>821691015</v>
      </c>
      <c r="H12" s="32">
        <f t="shared" si="0"/>
        <v>849945154</v>
      </c>
      <c r="I12" s="34">
        <f t="shared" si="0"/>
        <v>854195291</v>
      </c>
      <c r="J12" s="35">
        <f t="shared" si="0"/>
        <v>668710955</v>
      </c>
      <c r="K12" s="31">
        <f t="shared" si="0"/>
        <v>713439616</v>
      </c>
      <c r="L12" s="32">
        <f t="shared" si="0"/>
        <v>735675959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84088</v>
      </c>
      <c r="D15" s="19">
        <v>47532</v>
      </c>
      <c r="E15" s="20">
        <v>21239</v>
      </c>
      <c r="F15" s="21"/>
      <c r="G15" s="19"/>
      <c r="H15" s="20">
        <v>21239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26006538</v>
      </c>
      <c r="J16" s="28"/>
      <c r="K16" s="26"/>
      <c r="L16" s="27"/>
    </row>
    <row r="17" spans="1:12" ht="13.5">
      <c r="A17" s="24" t="s">
        <v>30</v>
      </c>
      <c r="B17" s="18"/>
      <c r="C17" s="19">
        <v>24937113</v>
      </c>
      <c r="D17" s="19">
        <v>24937113</v>
      </c>
      <c r="E17" s="20">
        <v>25950913</v>
      </c>
      <c r="F17" s="21">
        <v>24937113</v>
      </c>
      <c r="G17" s="19">
        <v>24937113</v>
      </c>
      <c r="H17" s="20">
        <v>25941389</v>
      </c>
      <c r="I17" s="22"/>
      <c r="J17" s="23">
        <v>25941390</v>
      </c>
      <c r="K17" s="19">
        <v>25941390</v>
      </c>
      <c r="L17" s="20">
        <v>25941390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5952118534</v>
      </c>
      <c r="D19" s="19">
        <v>5974833168</v>
      </c>
      <c r="E19" s="20">
        <v>6047795005</v>
      </c>
      <c r="F19" s="21">
        <v>6242604767</v>
      </c>
      <c r="G19" s="19">
        <v>6242604767</v>
      </c>
      <c r="H19" s="20">
        <v>6095026957</v>
      </c>
      <c r="I19" s="22">
        <v>6216162812</v>
      </c>
      <c r="J19" s="23">
        <v>6301272221</v>
      </c>
      <c r="K19" s="19">
        <v>6184317089</v>
      </c>
      <c r="L19" s="20">
        <v>6069593872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2832019</v>
      </c>
      <c r="D22" s="19">
        <v>1895644</v>
      </c>
      <c r="E22" s="20">
        <v>1284736</v>
      </c>
      <c r="F22" s="21">
        <v>3211672</v>
      </c>
      <c r="G22" s="19">
        <v>3211672</v>
      </c>
      <c r="H22" s="20">
        <v>597967</v>
      </c>
      <c r="I22" s="22"/>
      <c r="J22" s="23">
        <v>3087770</v>
      </c>
      <c r="K22" s="19">
        <v>1966957</v>
      </c>
      <c r="L22" s="20">
        <v>848194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5979971754</v>
      </c>
      <c r="D24" s="38">
        <f aca="true" t="shared" si="1" ref="D24:L24">SUM(D15:D23)</f>
        <v>6001713457</v>
      </c>
      <c r="E24" s="39">
        <f t="shared" si="1"/>
        <v>6075051893</v>
      </c>
      <c r="F24" s="40">
        <f t="shared" si="1"/>
        <v>6270753552</v>
      </c>
      <c r="G24" s="38">
        <f t="shared" si="1"/>
        <v>6270753552</v>
      </c>
      <c r="H24" s="39">
        <f t="shared" si="1"/>
        <v>6121587552</v>
      </c>
      <c r="I24" s="41">
        <f t="shared" si="1"/>
        <v>6242169350</v>
      </c>
      <c r="J24" s="42">
        <f t="shared" si="1"/>
        <v>6330301381</v>
      </c>
      <c r="K24" s="38">
        <f t="shared" si="1"/>
        <v>6212225436</v>
      </c>
      <c r="L24" s="39">
        <f t="shared" si="1"/>
        <v>6096383456</v>
      </c>
    </row>
    <row r="25" spans="1:12" ht="13.5">
      <c r="A25" s="29" t="s">
        <v>39</v>
      </c>
      <c r="B25" s="30"/>
      <c r="C25" s="31">
        <f>+C12+C24</f>
        <v>6675524409</v>
      </c>
      <c r="D25" s="31">
        <f aca="true" t="shared" si="2" ref="D25:L25">+D12+D24</f>
        <v>6806821240</v>
      </c>
      <c r="E25" s="32">
        <f t="shared" si="2"/>
        <v>6929318902</v>
      </c>
      <c r="F25" s="33">
        <f t="shared" si="2"/>
        <v>7092444567</v>
      </c>
      <c r="G25" s="31">
        <f t="shared" si="2"/>
        <v>7092444567</v>
      </c>
      <c r="H25" s="32">
        <f t="shared" si="2"/>
        <v>6971532706</v>
      </c>
      <c r="I25" s="34">
        <f t="shared" si="2"/>
        <v>7096364641</v>
      </c>
      <c r="J25" s="35">
        <f t="shared" si="2"/>
        <v>6999012336</v>
      </c>
      <c r="K25" s="31">
        <f t="shared" si="2"/>
        <v>6925665052</v>
      </c>
      <c r="L25" s="32">
        <f t="shared" si="2"/>
        <v>6832059415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13169320</v>
      </c>
      <c r="D30" s="19">
        <v>11904046</v>
      </c>
      <c r="E30" s="20">
        <v>10441068</v>
      </c>
      <c r="F30" s="21">
        <v>13211536</v>
      </c>
      <c r="G30" s="19">
        <v>13211536</v>
      </c>
      <c r="H30" s="20">
        <v>5309844</v>
      </c>
      <c r="I30" s="22">
        <v>15723480</v>
      </c>
      <c r="J30" s="23">
        <v>11442543</v>
      </c>
      <c r="K30" s="19">
        <v>20335000</v>
      </c>
      <c r="L30" s="20">
        <v>29850000</v>
      </c>
    </row>
    <row r="31" spans="1:12" ht="13.5">
      <c r="A31" s="24" t="s">
        <v>45</v>
      </c>
      <c r="B31" s="18"/>
      <c r="C31" s="19">
        <v>64930122</v>
      </c>
      <c r="D31" s="19">
        <v>71952206</v>
      </c>
      <c r="E31" s="20">
        <v>81886507</v>
      </c>
      <c r="F31" s="21">
        <v>83484299</v>
      </c>
      <c r="G31" s="19">
        <v>83484299</v>
      </c>
      <c r="H31" s="20">
        <v>82658227</v>
      </c>
      <c r="I31" s="22">
        <v>89257757</v>
      </c>
      <c r="J31" s="23">
        <v>89250299</v>
      </c>
      <c r="K31" s="19">
        <v>95593299</v>
      </c>
      <c r="L31" s="20">
        <v>102443299</v>
      </c>
    </row>
    <row r="32" spans="1:12" ht="13.5">
      <c r="A32" s="24" t="s">
        <v>46</v>
      </c>
      <c r="B32" s="18" t="s">
        <v>44</v>
      </c>
      <c r="C32" s="19">
        <v>164043691</v>
      </c>
      <c r="D32" s="19">
        <v>189580552</v>
      </c>
      <c r="E32" s="20">
        <v>170548180</v>
      </c>
      <c r="F32" s="21">
        <v>183553449</v>
      </c>
      <c r="G32" s="19">
        <v>183553449</v>
      </c>
      <c r="H32" s="20">
        <v>123291738</v>
      </c>
      <c r="I32" s="22">
        <v>172494764</v>
      </c>
      <c r="J32" s="23">
        <v>111923529</v>
      </c>
      <c r="K32" s="19">
        <v>123132026</v>
      </c>
      <c r="L32" s="20">
        <v>136813362</v>
      </c>
    </row>
    <row r="33" spans="1:12" ht="13.5">
      <c r="A33" s="24" t="s">
        <v>47</v>
      </c>
      <c r="B33" s="18"/>
      <c r="C33" s="19">
        <v>11215834</v>
      </c>
      <c r="D33" s="19">
        <v>6169910</v>
      </c>
      <c r="E33" s="20">
        <v>5697230</v>
      </c>
      <c r="F33" s="21">
        <v>5703410</v>
      </c>
      <c r="G33" s="19">
        <v>5703410</v>
      </c>
      <c r="H33" s="20">
        <v>12365457</v>
      </c>
      <c r="I33" s="22">
        <v>3169821</v>
      </c>
      <c r="J33" s="23">
        <v>13738888</v>
      </c>
      <c r="K33" s="19">
        <v>15265432</v>
      </c>
      <c r="L33" s="20">
        <v>16961591</v>
      </c>
    </row>
    <row r="34" spans="1:12" ht="13.5">
      <c r="A34" s="29" t="s">
        <v>48</v>
      </c>
      <c r="B34" s="30"/>
      <c r="C34" s="31">
        <f>SUM(C29:C33)</f>
        <v>253358967</v>
      </c>
      <c r="D34" s="31">
        <f aca="true" t="shared" si="3" ref="D34:L34">SUM(D29:D33)</f>
        <v>279606714</v>
      </c>
      <c r="E34" s="32">
        <f t="shared" si="3"/>
        <v>268572985</v>
      </c>
      <c r="F34" s="33">
        <f t="shared" si="3"/>
        <v>285952694</v>
      </c>
      <c r="G34" s="31">
        <f t="shared" si="3"/>
        <v>285952694</v>
      </c>
      <c r="H34" s="32">
        <f t="shared" si="3"/>
        <v>223625266</v>
      </c>
      <c r="I34" s="34">
        <f t="shared" si="3"/>
        <v>280645822</v>
      </c>
      <c r="J34" s="35">
        <f t="shared" si="3"/>
        <v>226355259</v>
      </c>
      <c r="K34" s="31">
        <f t="shared" si="3"/>
        <v>254325757</v>
      </c>
      <c r="L34" s="32">
        <f t="shared" si="3"/>
        <v>286068252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171763698</v>
      </c>
      <c r="D37" s="19">
        <v>77219483</v>
      </c>
      <c r="E37" s="20">
        <v>66765898</v>
      </c>
      <c r="F37" s="21">
        <v>276281169</v>
      </c>
      <c r="G37" s="19">
        <v>276281169</v>
      </c>
      <c r="H37" s="20"/>
      <c r="I37" s="22">
        <v>164463182</v>
      </c>
      <c r="J37" s="23">
        <v>178670813</v>
      </c>
      <c r="K37" s="19">
        <v>325555813</v>
      </c>
      <c r="L37" s="20">
        <v>477549813</v>
      </c>
    </row>
    <row r="38" spans="1:12" ht="13.5">
      <c r="A38" s="24" t="s">
        <v>47</v>
      </c>
      <c r="B38" s="18"/>
      <c r="C38" s="19">
        <v>6083929</v>
      </c>
      <c r="D38" s="19">
        <v>100231749</v>
      </c>
      <c r="E38" s="20">
        <v>115736367</v>
      </c>
      <c r="F38" s="21">
        <v>118799336</v>
      </c>
      <c r="G38" s="19">
        <v>118799336</v>
      </c>
      <c r="H38" s="20">
        <v>100829231</v>
      </c>
      <c r="I38" s="22">
        <v>25000895</v>
      </c>
      <c r="J38" s="23">
        <v>141117646</v>
      </c>
      <c r="K38" s="19">
        <v>156797385</v>
      </c>
      <c r="L38" s="20">
        <v>174219317</v>
      </c>
    </row>
    <row r="39" spans="1:12" ht="13.5">
      <c r="A39" s="29" t="s">
        <v>50</v>
      </c>
      <c r="B39" s="37"/>
      <c r="C39" s="31">
        <f>SUM(C37:C38)</f>
        <v>177847627</v>
      </c>
      <c r="D39" s="38">
        <f aca="true" t="shared" si="4" ref="D39:L39">SUM(D37:D38)</f>
        <v>177451232</v>
      </c>
      <c r="E39" s="39">
        <f t="shared" si="4"/>
        <v>182502265</v>
      </c>
      <c r="F39" s="40">
        <f t="shared" si="4"/>
        <v>395080505</v>
      </c>
      <c r="G39" s="38">
        <f t="shared" si="4"/>
        <v>395080505</v>
      </c>
      <c r="H39" s="39">
        <f t="shared" si="4"/>
        <v>100829231</v>
      </c>
      <c r="I39" s="40">
        <f t="shared" si="4"/>
        <v>189464077</v>
      </c>
      <c r="J39" s="42">
        <f t="shared" si="4"/>
        <v>319788459</v>
      </c>
      <c r="K39" s="38">
        <f t="shared" si="4"/>
        <v>482353198</v>
      </c>
      <c r="L39" s="39">
        <f t="shared" si="4"/>
        <v>651769130</v>
      </c>
    </row>
    <row r="40" spans="1:12" ht="13.5">
      <c r="A40" s="29" t="s">
        <v>51</v>
      </c>
      <c r="B40" s="30"/>
      <c r="C40" s="31">
        <f>+C34+C39</f>
        <v>431206594</v>
      </c>
      <c r="D40" s="31">
        <f aca="true" t="shared" si="5" ref="D40:L40">+D34+D39</f>
        <v>457057946</v>
      </c>
      <c r="E40" s="32">
        <f t="shared" si="5"/>
        <v>451075250</v>
      </c>
      <c r="F40" s="33">
        <f t="shared" si="5"/>
        <v>681033199</v>
      </c>
      <c r="G40" s="31">
        <f t="shared" si="5"/>
        <v>681033199</v>
      </c>
      <c r="H40" s="32">
        <f t="shared" si="5"/>
        <v>324454497</v>
      </c>
      <c r="I40" s="34">
        <f t="shared" si="5"/>
        <v>470109899</v>
      </c>
      <c r="J40" s="35">
        <f t="shared" si="5"/>
        <v>546143718</v>
      </c>
      <c r="K40" s="31">
        <f t="shared" si="5"/>
        <v>736678955</v>
      </c>
      <c r="L40" s="32">
        <f t="shared" si="5"/>
        <v>937837382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6244317815</v>
      </c>
      <c r="D42" s="46">
        <f aca="true" t="shared" si="6" ref="D42:L42">+D25-D40</f>
        <v>6349763294</v>
      </c>
      <c r="E42" s="47">
        <f t="shared" si="6"/>
        <v>6478243652</v>
      </c>
      <c r="F42" s="48">
        <f t="shared" si="6"/>
        <v>6411411368</v>
      </c>
      <c r="G42" s="46">
        <f t="shared" si="6"/>
        <v>6411411368</v>
      </c>
      <c r="H42" s="47">
        <f t="shared" si="6"/>
        <v>6647078209</v>
      </c>
      <c r="I42" s="49">
        <f t="shared" si="6"/>
        <v>6626254742</v>
      </c>
      <c r="J42" s="50">
        <f t="shared" si="6"/>
        <v>6452868618</v>
      </c>
      <c r="K42" s="46">
        <f t="shared" si="6"/>
        <v>6188986097</v>
      </c>
      <c r="L42" s="47">
        <f t="shared" si="6"/>
        <v>5894222033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6244317815</v>
      </c>
      <c r="D45" s="19">
        <v>6349763294</v>
      </c>
      <c r="E45" s="20">
        <v>6478243652</v>
      </c>
      <c r="F45" s="21">
        <v>6172129330</v>
      </c>
      <c r="G45" s="19">
        <v>6172129330</v>
      </c>
      <c r="H45" s="20">
        <v>6640016600</v>
      </c>
      <c r="I45" s="22">
        <v>6626254742</v>
      </c>
      <c r="J45" s="23">
        <v>6191657385</v>
      </c>
      <c r="K45" s="19">
        <v>5946821469</v>
      </c>
      <c r="L45" s="20">
        <v>5666686085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239282039</v>
      </c>
      <c r="G46" s="19">
        <v>239282039</v>
      </c>
      <c r="H46" s="20">
        <v>7061609</v>
      </c>
      <c r="I46" s="22"/>
      <c r="J46" s="23">
        <v>261211234</v>
      </c>
      <c r="K46" s="19">
        <v>242164628</v>
      </c>
      <c r="L46" s="20">
        <v>227535948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6244317815</v>
      </c>
      <c r="D48" s="53">
        <f aca="true" t="shared" si="7" ref="D48:L48">SUM(D45:D47)</f>
        <v>6349763294</v>
      </c>
      <c r="E48" s="54">
        <f t="shared" si="7"/>
        <v>6478243652</v>
      </c>
      <c r="F48" s="55">
        <f t="shared" si="7"/>
        <v>6411411369</v>
      </c>
      <c r="G48" s="53">
        <f t="shared" si="7"/>
        <v>6411411369</v>
      </c>
      <c r="H48" s="54">
        <f t="shared" si="7"/>
        <v>6647078209</v>
      </c>
      <c r="I48" s="56">
        <f t="shared" si="7"/>
        <v>6626254742</v>
      </c>
      <c r="J48" s="57">
        <f t="shared" si="7"/>
        <v>6452868619</v>
      </c>
      <c r="K48" s="53">
        <f t="shared" si="7"/>
        <v>6188986097</v>
      </c>
      <c r="L48" s="54">
        <f t="shared" si="7"/>
        <v>5894222033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374266875</v>
      </c>
      <c r="G6" s="19">
        <v>193654308</v>
      </c>
      <c r="H6" s="20">
        <v>14647997</v>
      </c>
      <c r="I6" s="22">
        <v>23864280</v>
      </c>
      <c r="J6" s="23">
        <v>209867042</v>
      </c>
      <c r="K6" s="19">
        <v>447136546</v>
      </c>
      <c r="L6" s="20">
        <v>852269105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105507422</v>
      </c>
      <c r="G8" s="19">
        <v>242116328</v>
      </c>
      <c r="H8" s="20">
        <v>154451284</v>
      </c>
      <c r="I8" s="22">
        <v>142084555</v>
      </c>
      <c r="J8" s="23">
        <v>258897127</v>
      </c>
      <c r="K8" s="19">
        <v>269982976</v>
      </c>
      <c r="L8" s="20">
        <v>278082465</v>
      </c>
    </row>
    <row r="9" spans="1:12" ht="13.5">
      <c r="A9" s="24" t="s">
        <v>22</v>
      </c>
      <c r="B9" s="18"/>
      <c r="C9" s="19"/>
      <c r="D9" s="19"/>
      <c r="E9" s="20"/>
      <c r="F9" s="21">
        <v>79556674</v>
      </c>
      <c r="G9" s="19">
        <v>126936394</v>
      </c>
      <c r="H9" s="20">
        <v>69479978</v>
      </c>
      <c r="I9" s="22">
        <v>233121021</v>
      </c>
      <c r="J9" s="23">
        <v>68029043</v>
      </c>
      <c r="K9" s="19">
        <v>69389624</v>
      </c>
      <c r="L9" s="20">
        <v>70777416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30057915</v>
      </c>
      <c r="G11" s="19">
        <v>30057915</v>
      </c>
      <c r="H11" s="20">
        <v>22725275</v>
      </c>
      <c r="I11" s="22">
        <v>101615574</v>
      </c>
      <c r="J11" s="23">
        <v>113570088</v>
      </c>
      <c r="K11" s="19">
        <v>114705789</v>
      </c>
      <c r="L11" s="20">
        <v>115852847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589388886</v>
      </c>
      <c r="G12" s="31">
        <f t="shared" si="0"/>
        <v>592764945</v>
      </c>
      <c r="H12" s="32">
        <f t="shared" si="0"/>
        <v>261304534</v>
      </c>
      <c r="I12" s="34">
        <f t="shared" si="0"/>
        <v>500685430</v>
      </c>
      <c r="J12" s="35">
        <f t="shared" si="0"/>
        <v>650363300</v>
      </c>
      <c r="K12" s="31">
        <f t="shared" si="0"/>
        <v>901214935</v>
      </c>
      <c r="L12" s="32">
        <f t="shared" si="0"/>
        <v>1316981833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>
        <v>351394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17897395</v>
      </c>
      <c r="G16" s="26">
        <v>17897395</v>
      </c>
      <c r="H16" s="27">
        <v>16266194</v>
      </c>
      <c r="I16" s="22">
        <v>17260144</v>
      </c>
      <c r="J16" s="28">
        <v>20509354</v>
      </c>
      <c r="K16" s="26">
        <v>21945009</v>
      </c>
      <c r="L16" s="27">
        <v>23481160</v>
      </c>
    </row>
    <row r="17" spans="1:12" ht="13.5">
      <c r="A17" s="24" t="s">
        <v>30</v>
      </c>
      <c r="B17" s="18"/>
      <c r="C17" s="19"/>
      <c r="D17" s="19"/>
      <c r="E17" s="20"/>
      <c r="F17" s="21">
        <v>187234419</v>
      </c>
      <c r="G17" s="19">
        <v>187234419</v>
      </c>
      <c r="H17" s="20">
        <v>338014127</v>
      </c>
      <c r="I17" s="22">
        <v>341353015</v>
      </c>
      <c r="J17" s="23">
        <v>343684277</v>
      </c>
      <c r="K17" s="19">
        <v>343684277</v>
      </c>
      <c r="L17" s="20">
        <v>343684277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5816014558</v>
      </c>
      <c r="G19" s="19">
        <v>5816014558</v>
      </c>
      <c r="H19" s="20">
        <v>5695718891</v>
      </c>
      <c r="I19" s="22">
        <v>7176393456</v>
      </c>
      <c r="J19" s="23">
        <v>7438889581</v>
      </c>
      <c r="K19" s="19">
        <v>7689218158</v>
      </c>
      <c r="L19" s="20">
        <v>7986787964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5968785</v>
      </c>
      <c r="G22" s="19">
        <v>5968785</v>
      </c>
      <c r="H22" s="20">
        <v>5128252</v>
      </c>
      <c r="I22" s="22">
        <v>16047991</v>
      </c>
      <c r="J22" s="23">
        <v>12355713</v>
      </c>
      <c r="K22" s="19">
        <v>11861484</v>
      </c>
      <c r="L22" s="20">
        <v>11387025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6027115157</v>
      </c>
      <c r="G24" s="38">
        <f t="shared" si="1"/>
        <v>6027115157</v>
      </c>
      <c r="H24" s="39">
        <f t="shared" si="1"/>
        <v>6055127464</v>
      </c>
      <c r="I24" s="41">
        <f t="shared" si="1"/>
        <v>7551406000</v>
      </c>
      <c r="J24" s="42">
        <f t="shared" si="1"/>
        <v>7815438925</v>
      </c>
      <c r="K24" s="38">
        <f t="shared" si="1"/>
        <v>8066708928</v>
      </c>
      <c r="L24" s="39">
        <f t="shared" si="1"/>
        <v>8365340426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6616504043</v>
      </c>
      <c r="G25" s="31">
        <f t="shared" si="2"/>
        <v>6619880102</v>
      </c>
      <c r="H25" s="32">
        <f t="shared" si="2"/>
        <v>6316431998</v>
      </c>
      <c r="I25" s="34">
        <f t="shared" si="2"/>
        <v>8052091430</v>
      </c>
      <c r="J25" s="35">
        <f t="shared" si="2"/>
        <v>8465802225</v>
      </c>
      <c r="K25" s="31">
        <f t="shared" si="2"/>
        <v>8967923863</v>
      </c>
      <c r="L25" s="32">
        <f t="shared" si="2"/>
        <v>9682322259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20410487</v>
      </c>
      <c r="G30" s="19">
        <v>20410487</v>
      </c>
      <c r="H30" s="20">
        <v>23101056</v>
      </c>
      <c r="I30" s="22">
        <v>17954254</v>
      </c>
      <c r="J30" s="23">
        <v>20410487</v>
      </c>
      <c r="K30" s="19">
        <v>21596248</v>
      </c>
      <c r="L30" s="20">
        <v>17209120</v>
      </c>
    </row>
    <row r="31" spans="1:12" ht="13.5">
      <c r="A31" s="24" t="s">
        <v>45</v>
      </c>
      <c r="B31" s="18"/>
      <c r="C31" s="19"/>
      <c r="D31" s="19"/>
      <c r="E31" s="20"/>
      <c r="F31" s="21">
        <v>24645917</v>
      </c>
      <c r="G31" s="19">
        <v>24645917</v>
      </c>
      <c r="H31" s="20">
        <v>25704816</v>
      </c>
      <c r="I31" s="22">
        <v>34593682</v>
      </c>
      <c r="J31" s="23">
        <v>28483168</v>
      </c>
      <c r="K31" s="19">
        <v>28767999</v>
      </c>
      <c r="L31" s="20">
        <v>29055679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505825716</v>
      </c>
      <c r="G32" s="19">
        <v>455828808</v>
      </c>
      <c r="H32" s="20">
        <v>750951752</v>
      </c>
      <c r="I32" s="22">
        <v>1432611065</v>
      </c>
      <c r="J32" s="23">
        <v>467517581</v>
      </c>
      <c r="K32" s="19">
        <v>485206123</v>
      </c>
      <c r="L32" s="20">
        <v>505514440</v>
      </c>
    </row>
    <row r="33" spans="1:12" ht="13.5">
      <c r="A33" s="24" t="s">
        <v>47</v>
      </c>
      <c r="B33" s="18"/>
      <c r="C33" s="19"/>
      <c r="D33" s="19"/>
      <c r="E33" s="20"/>
      <c r="F33" s="21">
        <v>10085042</v>
      </c>
      <c r="G33" s="19">
        <v>10085042</v>
      </c>
      <c r="H33" s="20">
        <v>174996406</v>
      </c>
      <c r="I33" s="22">
        <v>10300442</v>
      </c>
      <c r="J33" s="23">
        <v>9236528</v>
      </c>
      <c r="K33" s="19">
        <v>9328893</v>
      </c>
      <c r="L33" s="20">
        <v>9422182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560967162</v>
      </c>
      <c r="G34" s="31">
        <f t="shared" si="3"/>
        <v>510970254</v>
      </c>
      <c r="H34" s="32">
        <f t="shared" si="3"/>
        <v>974754030</v>
      </c>
      <c r="I34" s="34">
        <f t="shared" si="3"/>
        <v>1495459443</v>
      </c>
      <c r="J34" s="35">
        <f t="shared" si="3"/>
        <v>525647764</v>
      </c>
      <c r="K34" s="31">
        <f t="shared" si="3"/>
        <v>544899263</v>
      </c>
      <c r="L34" s="32">
        <f t="shared" si="3"/>
        <v>561201421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287232921</v>
      </c>
      <c r="G37" s="19">
        <v>287232921</v>
      </c>
      <c r="H37" s="20">
        <v>285728485</v>
      </c>
      <c r="I37" s="22">
        <v>287751760</v>
      </c>
      <c r="J37" s="23">
        <v>262370760</v>
      </c>
      <c r="K37" s="19">
        <v>240774512</v>
      </c>
      <c r="L37" s="20">
        <v>223565392</v>
      </c>
    </row>
    <row r="38" spans="1:12" ht="13.5">
      <c r="A38" s="24" t="s">
        <v>47</v>
      </c>
      <c r="B38" s="18"/>
      <c r="C38" s="19"/>
      <c r="D38" s="19"/>
      <c r="E38" s="20"/>
      <c r="F38" s="21">
        <v>353609909</v>
      </c>
      <c r="G38" s="19">
        <v>353609909</v>
      </c>
      <c r="H38" s="20">
        <v>322697141</v>
      </c>
      <c r="I38" s="22">
        <v>309724234</v>
      </c>
      <c r="J38" s="23">
        <v>299106727</v>
      </c>
      <c r="K38" s="19">
        <v>302097794</v>
      </c>
      <c r="L38" s="20">
        <v>305118772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640842830</v>
      </c>
      <c r="G39" s="38">
        <f t="shared" si="4"/>
        <v>640842830</v>
      </c>
      <c r="H39" s="39">
        <f t="shared" si="4"/>
        <v>608425626</v>
      </c>
      <c r="I39" s="40">
        <f t="shared" si="4"/>
        <v>597475994</v>
      </c>
      <c r="J39" s="42">
        <f t="shared" si="4"/>
        <v>561477487</v>
      </c>
      <c r="K39" s="38">
        <f t="shared" si="4"/>
        <v>542872306</v>
      </c>
      <c r="L39" s="39">
        <f t="shared" si="4"/>
        <v>528684164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1201809992</v>
      </c>
      <c r="G40" s="31">
        <f t="shared" si="5"/>
        <v>1151813084</v>
      </c>
      <c r="H40" s="32">
        <f t="shared" si="5"/>
        <v>1583179656</v>
      </c>
      <c r="I40" s="34">
        <f t="shared" si="5"/>
        <v>2092935437</v>
      </c>
      <c r="J40" s="35">
        <f t="shared" si="5"/>
        <v>1087125251</v>
      </c>
      <c r="K40" s="31">
        <f t="shared" si="5"/>
        <v>1087771569</v>
      </c>
      <c r="L40" s="32">
        <f t="shared" si="5"/>
        <v>1089885585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5414694051</v>
      </c>
      <c r="G42" s="46">
        <f t="shared" si="6"/>
        <v>5468067018</v>
      </c>
      <c r="H42" s="47">
        <f t="shared" si="6"/>
        <v>4733252342</v>
      </c>
      <c r="I42" s="49">
        <f t="shared" si="6"/>
        <v>5959155993</v>
      </c>
      <c r="J42" s="50">
        <f t="shared" si="6"/>
        <v>7378676974</v>
      </c>
      <c r="K42" s="46">
        <f t="shared" si="6"/>
        <v>7880152294</v>
      </c>
      <c r="L42" s="47">
        <f t="shared" si="6"/>
        <v>8592436674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5414694051</v>
      </c>
      <c r="G45" s="19">
        <v>5468067018</v>
      </c>
      <c r="H45" s="20">
        <v>4733252342</v>
      </c>
      <c r="I45" s="22">
        <v>5959155993</v>
      </c>
      <c r="J45" s="23">
        <v>7378676975</v>
      </c>
      <c r="K45" s="19">
        <v>7880152294</v>
      </c>
      <c r="L45" s="20">
        <v>8592436674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5414694051</v>
      </c>
      <c r="G48" s="53">
        <f t="shared" si="7"/>
        <v>5468067018</v>
      </c>
      <c r="H48" s="54">
        <f t="shared" si="7"/>
        <v>4733252342</v>
      </c>
      <c r="I48" s="56">
        <f t="shared" si="7"/>
        <v>5959155993</v>
      </c>
      <c r="J48" s="57">
        <f t="shared" si="7"/>
        <v>7378676975</v>
      </c>
      <c r="K48" s="53">
        <f t="shared" si="7"/>
        <v>7880152294</v>
      </c>
      <c r="L48" s="54">
        <f t="shared" si="7"/>
        <v>8592436674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259275698</v>
      </c>
      <c r="F6" s="21"/>
      <c r="G6" s="19"/>
      <c r="H6" s="20">
        <v>25180212</v>
      </c>
      <c r="I6" s="22">
        <v>226561404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320606825</v>
      </c>
      <c r="D7" s="19">
        <v>275457274</v>
      </c>
      <c r="E7" s="20"/>
      <c r="F7" s="21">
        <v>264037771</v>
      </c>
      <c r="G7" s="19">
        <v>264037771</v>
      </c>
      <c r="H7" s="20">
        <v>201915838</v>
      </c>
      <c r="I7" s="22"/>
      <c r="J7" s="23">
        <v>267689495</v>
      </c>
      <c r="K7" s="19">
        <v>329857599</v>
      </c>
      <c r="L7" s="20">
        <v>449732130</v>
      </c>
    </row>
    <row r="8" spans="1:12" ht="13.5">
      <c r="A8" s="24" t="s">
        <v>21</v>
      </c>
      <c r="B8" s="18" t="s">
        <v>20</v>
      </c>
      <c r="C8" s="19">
        <v>268622421</v>
      </c>
      <c r="D8" s="19">
        <v>268156662</v>
      </c>
      <c r="E8" s="20">
        <v>338941159</v>
      </c>
      <c r="F8" s="21">
        <v>278151102</v>
      </c>
      <c r="G8" s="19">
        <v>278151102</v>
      </c>
      <c r="H8" s="20">
        <v>480770871</v>
      </c>
      <c r="I8" s="22">
        <v>448080813</v>
      </c>
      <c r="J8" s="23">
        <v>352703073</v>
      </c>
      <c r="K8" s="19">
        <v>354466589</v>
      </c>
      <c r="L8" s="20">
        <v>336743259</v>
      </c>
    </row>
    <row r="9" spans="1:12" ht="13.5">
      <c r="A9" s="24" t="s">
        <v>22</v>
      </c>
      <c r="B9" s="18"/>
      <c r="C9" s="19">
        <v>339201665</v>
      </c>
      <c r="D9" s="19">
        <v>412852341</v>
      </c>
      <c r="E9" s="20">
        <v>531935557</v>
      </c>
      <c r="F9" s="21">
        <v>468558525</v>
      </c>
      <c r="G9" s="19">
        <v>468558525</v>
      </c>
      <c r="H9" s="20">
        <v>516117785</v>
      </c>
      <c r="I9" s="22">
        <v>627001707</v>
      </c>
      <c r="J9" s="23">
        <v>591629252</v>
      </c>
      <c r="K9" s="19">
        <v>594589520</v>
      </c>
      <c r="L9" s="20">
        <v>577776424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23407105</v>
      </c>
      <c r="D11" s="19">
        <v>32887325</v>
      </c>
      <c r="E11" s="20">
        <v>32656079</v>
      </c>
      <c r="F11" s="21">
        <v>37649409</v>
      </c>
      <c r="G11" s="19">
        <v>37649409</v>
      </c>
      <c r="H11" s="20">
        <v>32300608</v>
      </c>
      <c r="I11" s="22">
        <v>31935661</v>
      </c>
      <c r="J11" s="23">
        <v>36865448</v>
      </c>
      <c r="K11" s="19">
        <v>39077374</v>
      </c>
      <c r="L11" s="20">
        <v>41422017</v>
      </c>
    </row>
    <row r="12" spans="1:12" ht="13.5">
      <c r="A12" s="29" t="s">
        <v>26</v>
      </c>
      <c r="B12" s="30"/>
      <c r="C12" s="31">
        <f>SUM(C6:C11)</f>
        <v>951838016</v>
      </c>
      <c r="D12" s="31">
        <f aca="true" t="shared" si="0" ref="D12:L12">SUM(D6:D11)</f>
        <v>989353602</v>
      </c>
      <c r="E12" s="32">
        <f t="shared" si="0"/>
        <v>1162808493</v>
      </c>
      <c r="F12" s="33">
        <f t="shared" si="0"/>
        <v>1048396807</v>
      </c>
      <c r="G12" s="31">
        <f t="shared" si="0"/>
        <v>1048396807</v>
      </c>
      <c r="H12" s="32">
        <f t="shared" si="0"/>
        <v>1256285314</v>
      </c>
      <c r="I12" s="34">
        <f t="shared" si="0"/>
        <v>1333579585</v>
      </c>
      <c r="J12" s="35">
        <f t="shared" si="0"/>
        <v>1248887268</v>
      </c>
      <c r="K12" s="31">
        <f t="shared" si="0"/>
        <v>1317991082</v>
      </c>
      <c r="L12" s="32">
        <f t="shared" si="0"/>
        <v>1405673830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836224</v>
      </c>
      <c r="D15" s="19">
        <v>2116359</v>
      </c>
      <c r="E15" s="20">
        <v>1649035</v>
      </c>
      <c r="F15" s="21">
        <v>2220907</v>
      </c>
      <c r="G15" s="19">
        <v>2220907</v>
      </c>
      <c r="H15" s="20"/>
      <c r="I15" s="22">
        <v>7484616</v>
      </c>
      <c r="J15" s="23">
        <v>1722335</v>
      </c>
      <c r="K15" s="19">
        <v>1705111</v>
      </c>
      <c r="L15" s="20">
        <v>1688060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201755728</v>
      </c>
      <c r="D17" s="19">
        <v>194623613</v>
      </c>
      <c r="E17" s="20">
        <v>196328319</v>
      </c>
      <c r="F17" s="21">
        <v>190750604</v>
      </c>
      <c r="G17" s="19">
        <v>190750604</v>
      </c>
      <c r="H17" s="20">
        <v>197356676</v>
      </c>
      <c r="I17" s="22">
        <v>195886029</v>
      </c>
      <c r="J17" s="23">
        <v>190519830</v>
      </c>
      <c r="K17" s="19">
        <v>188614632</v>
      </c>
      <c r="L17" s="20">
        <v>186728486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1235148117</v>
      </c>
      <c r="D19" s="19">
        <v>1380003075</v>
      </c>
      <c r="E19" s="20">
        <v>1424228213</v>
      </c>
      <c r="F19" s="21">
        <v>1580750066</v>
      </c>
      <c r="G19" s="19">
        <v>1580750066</v>
      </c>
      <c r="H19" s="20">
        <v>1609457048</v>
      </c>
      <c r="I19" s="22">
        <v>1483689913</v>
      </c>
      <c r="J19" s="23">
        <v>1721543801</v>
      </c>
      <c r="K19" s="19">
        <v>1785963948</v>
      </c>
      <c r="L19" s="20">
        <v>1887868752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1098305</v>
      </c>
      <c r="D22" s="19">
        <v>4698938</v>
      </c>
      <c r="E22" s="20">
        <v>6299418</v>
      </c>
      <c r="F22" s="21">
        <v>3375382</v>
      </c>
      <c r="G22" s="19">
        <v>3375382</v>
      </c>
      <c r="H22" s="20">
        <v>6299418</v>
      </c>
      <c r="I22" s="22">
        <v>3825728</v>
      </c>
      <c r="J22" s="23">
        <v>6521472</v>
      </c>
      <c r="K22" s="19">
        <v>6586687</v>
      </c>
      <c r="L22" s="20">
        <v>6652554</v>
      </c>
    </row>
    <row r="23" spans="1:12" ht="13.5">
      <c r="A23" s="24" t="s">
        <v>37</v>
      </c>
      <c r="B23" s="18"/>
      <c r="C23" s="19">
        <v>6801944</v>
      </c>
      <c r="D23" s="19">
        <v>6801944</v>
      </c>
      <c r="E23" s="20">
        <v>7863705</v>
      </c>
      <c r="F23" s="25">
        <v>6801944</v>
      </c>
      <c r="G23" s="26">
        <v>6801944</v>
      </c>
      <c r="H23" s="27">
        <v>8648295</v>
      </c>
      <c r="I23" s="21">
        <v>7863705</v>
      </c>
      <c r="J23" s="28">
        <v>8648295</v>
      </c>
      <c r="K23" s="26">
        <v>8648295</v>
      </c>
      <c r="L23" s="27">
        <v>8648295</v>
      </c>
    </row>
    <row r="24" spans="1:12" ht="13.5">
      <c r="A24" s="29" t="s">
        <v>38</v>
      </c>
      <c r="B24" s="37"/>
      <c r="C24" s="31">
        <f>SUM(C15:C23)</f>
        <v>1445640318</v>
      </c>
      <c r="D24" s="38">
        <f aca="true" t="shared" si="1" ref="D24:L24">SUM(D15:D23)</f>
        <v>1588243929</v>
      </c>
      <c r="E24" s="39">
        <f t="shared" si="1"/>
        <v>1636368690</v>
      </c>
      <c r="F24" s="40">
        <f t="shared" si="1"/>
        <v>1783898903</v>
      </c>
      <c r="G24" s="38">
        <f t="shared" si="1"/>
        <v>1783898903</v>
      </c>
      <c r="H24" s="39">
        <f t="shared" si="1"/>
        <v>1821761437</v>
      </c>
      <c r="I24" s="41">
        <f t="shared" si="1"/>
        <v>1698749991</v>
      </c>
      <c r="J24" s="42">
        <f t="shared" si="1"/>
        <v>1928955733</v>
      </c>
      <c r="K24" s="38">
        <f t="shared" si="1"/>
        <v>1991518673</v>
      </c>
      <c r="L24" s="39">
        <f t="shared" si="1"/>
        <v>2091586147</v>
      </c>
    </row>
    <row r="25" spans="1:12" ht="13.5">
      <c r="A25" s="29" t="s">
        <v>39</v>
      </c>
      <c r="B25" s="30"/>
      <c r="C25" s="31">
        <f>+C12+C24</f>
        <v>2397478334</v>
      </c>
      <c r="D25" s="31">
        <f aca="true" t="shared" si="2" ref="D25:L25">+D12+D24</f>
        <v>2577597531</v>
      </c>
      <c r="E25" s="32">
        <f t="shared" si="2"/>
        <v>2799177183</v>
      </c>
      <c r="F25" s="33">
        <f t="shared" si="2"/>
        <v>2832295710</v>
      </c>
      <c r="G25" s="31">
        <f t="shared" si="2"/>
        <v>2832295710</v>
      </c>
      <c r="H25" s="32">
        <f t="shared" si="2"/>
        <v>3078046751</v>
      </c>
      <c r="I25" s="34">
        <f t="shared" si="2"/>
        <v>3032329576</v>
      </c>
      <c r="J25" s="35">
        <f t="shared" si="2"/>
        <v>3177843001</v>
      </c>
      <c r="K25" s="31">
        <f t="shared" si="2"/>
        <v>3309509755</v>
      </c>
      <c r="L25" s="32">
        <f t="shared" si="2"/>
        <v>3497259977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15407715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13727843</v>
      </c>
      <c r="D30" s="19">
        <v>10882007</v>
      </c>
      <c r="E30" s="20">
        <v>8201006</v>
      </c>
      <c r="F30" s="21">
        <v>8246040</v>
      </c>
      <c r="G30" s="19">
        <v>8246040</v>
      </c>
      <c r="H30" s="20">
        <v>8203519</v>
      </c>
      <c r="I30" s="22">
        <v>8238168</v>
      </c>
      <c r="J30" s="23">
        <v>9250510</v>
      </c>
      <c r="K30" s="19">
        <v>9397324</v>
      </c>
      <c r="L30" s="20">
        <v>9530183</v>
      </c>
    </row>
    <row r="31" spans="1:12" ht="13.5">
      <c r="A31" s="24" t="s">
        <v>45</v>
      </c>
      <c r="B31" s="18"/>
      <c r="C31" s="19">
        <v>16684134</v>
      </c>
      <c r="D31" s="19">
        <v>21848411</v>
      </c>
      <c r="E31" s="20">
        <v>24966967</v>
      </c>
      <c r="F31" s="21">
        <v>26196245</v>
      </c>
      <c r="G31" s="19">
        <v>26196245</v>
      </c>
      <c r="H31" s="20">
        <v>29991720</v>
      </c>
      <c r="I31" s="22">
        <v>26182008</v>
      </c>
      <c r="J31" s="23">
        <v>34555475</v>
      </c>
      <c r="K31" s="19">
        <v>37665468</v>
      </c>
      <c r="L31" s="20">
        <v>40678705</v>
      </c>
    </row>
    <row r="32" spans="1:12" ht="13.5">
      <c r="A32" s="24" t="s">
        <v>46</v>
      </c>
      <c r="B32" s="18" t="s">
        <v>44</v>
      </c>
      <c r="C32" s="19">
        <v>192567568</v>
      </c>
      <c r="D32" s="19">
        <v>208210814</v>
      </c>
      <c r="E32" s="20">
        <v>197025241</v>
      </c>
      <c r="F32" s="21">
        <v>183948391</v>
      </c>
      <c r="G32" s="19">
        <v>183948391</v>
      </c>
      <c r="H32" s="20">
        <v>160430731</v>
      </c>
      <c r="I32" s="22">
        <v>201847390</v>
      </c>
      <c r="J32" s="23">
        <v>214304147</v>
      </c>
      <c r="K32" s="19">
        <v>229703726</v>
      </c>
      <c r="L32" s="20">
        <v>243155162</v>
      </c>
    </row>
    <row r="33" spans="1:12" ht="13.5">
      <c r="A33" s="24" t="s">
        <v>47</v>
      </c>
      <c r="B33" s="18"/>
      <c r="C33" s="19">
        <v>7465000</v>
      </c>
      <c r="D33" s="19">
        <v>7448000</v>
      </c>
      <c r="E33" s="20">
        <v>8695501</v>
      </c>
      <c r="F33" s="21">
        <v>9007425</v>
      </c>
      <c r="G33" s="19">
        <v>9007425</v>
      </c>
      <c r="H33" s="20"/>
      <c r="I33" s="22">
        <v>9507325</v>
      </c>
      <c r="J33" s="23">
        <v>10516122</v>
      </c>
      <c r="K33" s="19">
        <v>11199669</v>
      </c>
      <c r="L33" s="20">
        <v>11871650</v>
      </c>
    </row>
    <row r="34" spans="1:12" ht="13.5">
      <c r="A34" s="29" t="s">
        <v>48</v>
      </c>
      <c r="B34" s="30"/>
      <c r="C34" s="31">
        <f>SUM(C29:C33)</f>
        <v>245852260</v>
      </c>
      <c r="D34" s="31">
        <f aca="true" t="shared" si="3" ref="D34:L34">SUM(D29:D33)</f>
        <v>248389232</v>
      </c>
      <c r="E34" s="32">
        <f t="shared" si="3"/>
        <v>238888715</v>
      </c>
      <c r="F34" s="33">
        <f t="shared" si="3"/>
        <v>227398101</v>
      </c>
      <c r="G34" s="31">
        <f t="shared" si="3"/>
        <v>227398101</v>
      </c>
      <c r="H34" s="32">
        <f t="shared" si="3"/>
        <v>198625970</v>
      </c>
      <c r="I34" s="34">
        <f t="shared" si="3"/>
        <v>245774891</v>
      </c>
      <c r="J34" s="35">
        <f t="shared" si="3"/>
        <v>268626254</v>
      </c>
      <c r="K34" s="31">
        <f t="shared" si="3"/>
        <v>287966187</v>
      </c>
      <c r="L34" s="32">
        <f t="shared" si="3"/>
        <v>305235700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237719460</v>
      </c>
      <c r="D37" s="19">
        <v>226818398</v>
      </c>
      <c r="E37" s="20">
        <v>218675316</v>
      </c>
      <c r="F37" s="21">
        <v>202089686</v>
      </c>
      <c r="G37" s="19">
        <v>202089686</v>
      </c>
      <c r="H37" s="20">
        <v>210469283</v>
      </c>
      <c r="I37" s="22">
        <v>210434634</v>
      </c>
      <c r="J37" s="23">
        <v>192949174</v>
      </c>
      <c r="K37" s="19">
        <v>174301340</v>
      </c>
      <c r="L37" s="20">
        <v>155373833</v>
      </c>
    </row>
    <row r="38" spans="1:12" ht="13.5">
      <c r="A38" s="24" t="s">
        <v>47</v>
      </c>
      <c r="B38" s="18"/>
      <c r="C38" s="19">
        <v>244316435</v>
      </c>
      <c r="D38" s="19">
        <v>213437931</v>
      </c>
      <c r="E38" s="20">
        <v>261855575</v>
      </c>
      <c r="F38" s="21">
        <v>254738171</v>
      </c>
      <c r="G38" s="19">
        <v>254738171</v>
      </c>
      <c r="H38" s="20">
        <v>269663128</v>
      </c>
      <c r="I38" s="22">
        <v>241388349</v>
      </c>
      <c r="J38" s="23">
        <v>313726095</v>
      </c>
      <c r="K38" s="19">
        <v>344580642</v>
      </c>
      <c r="L38" s="20">
        <v>379038707</v>
      </c>
    </row>
    <row r="39" spans="1:12" ht="13.5">
      <c r="A39" s="29" t="s">
        <v>50</v>
      </c>
      <c r="B39" s="37"/>
      <c r="C39" s="31">
        <f>SUM(C37:C38)</f>
        <v>482035895</v>
      </c>
      <c r="D39" s="38">
        <f aca="true" t="shared" si="4" ref="D39:L39">SUM(D37:D38)</f>
        <v>440256329</v>
      </c>
      <c r="E39" s="39">
        <f t="shared" si="4"/>
        <v>480530891</v>
      </c>
      <c r="F39" s="40">
        <f t="shared" si="4"/>
        <v>456827857</v>
      </c>
      <c r="G39" s="38">
        <f t="shared" si="4"/>
        <v>456827857</v>
      </c>
      <c r="H39" s="39">
        <f t="shared" si="4"/>
        <v>480132411</v>
      </c>
      <c r="I39" s="40">
        <f t="shared" si="4"/>
        <v>451822983</v>
      </c>
      <c r="J39" s="42">
        <f t="shared" si="4"/>
        <v>506675269</v>
      </c>
      <c r="K39" s="38">
        <f t="shared" si="4"/>
        <v>518881982</v>
      </c>
      <c r="L39" s="39">
        <f t="shared" si="4"/>
        <v>534412540</v>
      </c>
    </row>
    <row r="40" spans="1:12" ht="13.5">
      <c r="A40" s="29" t="s">
        <v>51</v>
      </c>
      <c r="B40" s="30"/>
      <c r="C40" s="31">
        <f>+C34+C39</f>
        <v>727888155</v>
      </c>
      <c r="D40" s="31">
        <f aca="true" t="shared" si="5" ref="D40:L40">+D34+D39</f>
        <v>688645561</v>
      </c>
      <c r="E40" s="32">
        <f t="shared" si="5"/>
        <v>719419606</v>
      </c>
      <c r="F40" s="33">
        <f t="shared" si="5"/>
        <v>684225958</v>
      </c>
      <c r="G40" s="31">
        <f t="shared" si="5"/>
        <v>684225958</v>
      </c>
      <c r="H40" s="32">
        <f t="shared" si="5"/>
        <v>678758381</v>
      </c>
      <c r="I40" s="34">
        <f t="shared" si="5"/>
        <v>697597874</v>
      </c>
      <c r="J40" s="35">
        <f t="shared" si="5"/>
        <v>775301523</v>
      </c>
      <c r="K40" s="31">
        <f t="shared" si="5"/>
        <v>806848169</v>
      </c>
      <c r="L40" s="32">
        <f t="shared" si="5"/>
        <v>839648240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1669590179</v>
      </c>
      <c r="D42" s="46">
        <f aca="true" t="shared" si="6" ref="D42:L42">+D25-D40</f>
        <v>1888951970</v>
      </c>
      <c r="E42" s="47">
        <f t="shared" si="6"/>
        <v>2079757577</v>
      </c>
      <c r="F42" s="48">
        <f t="shared" si="6"/>
        <v>2148069752</v>
      </c>
      <c r="G42" s="46">
        <f t="shared" si="6"/>
        <v>2148069752</v>
      </c>
      <c r="H42" s="47">
        <f t="shared" si="6"/>
        <v>2399288370</v>
      </c>
      <c r="I42" s="49">
        <f t="shared" si="6"/>
        <v>2334731702</v>
      </c>
      <c r="J42" s="50">
        <f t="shared" si="6"/>
        <v>2402541478</v>
      </c>
      <c r="K42" s="46">
        <f t="shared" si="6"/>
        <v>2502661586</v>
      </c>
      <c r="L42" s="47">
        <f t="shared" si="6"/>
        <v>2657611737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1548543700</v>
      </c>
      <c r="D45" s="19">
        <v>1782239581</v>
      </c>
      <c r="E45" s="20">
        <v>1975540087</v>
      </c>
      <c r="F45" s="21">
        <v>2058069754</v>
      </c>
      <c r="G45" s="19">
        <v>2058069754</v>
      </c>
      <c r="H45" s="20">
        <v>2295070880</v>
      </c>
      <c r="I45" s="22">
        <v>2207786622</v>
      </c>
      <c r="J45" s="23">
        <v>2307541478</v>
      </c>
      <c r="K45" s="19">
        <v>2416961586</v>
      </c>
      <c r="L45" s="20">
        <v>2576161737</v>
      </c>
    </row>
    <row r="46" spans="1:12" ht="13.5">
      <c r="A46" s="24" t="s">
        <v>56</v>
      </c>
      <c r="B46" s="18" t="s">
        <v>44</v>
      </c>
      <c r="C46" s="19">
        <v>121046479</v>
      </c>
      <c r="D46" s="19">
        <v>106712389</v>
      </c>
      <c r="E46" s="20">
        <v>104217490</v>
      </c>
      <c r="F46" s="21">
        <v>90000000</v>
      </c>
      <c r="G46" s="19">
        <v>90000000</v>
      </c>
      <c r="H46" s="20">
        <v>104217490</v>
      </c>
      <c r="I46" s="22">
        <v>126945080</v>
      </c>
      <c r="J46" s="23">
        <v>95000000</v>
      </c>
      <c r="K46" s="19">
        <v>85700000</v>
      </c>
      <c r="L46" s="20">
        <v>81450000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1669590179</v>
      </c>
      <c r="D48" s="53">
        <f aca="true" t="shared" si="7" ref="D48:L48">SUM(D45:D47)</f>
        <v>1888951970</v>
      </c>
      <c r="E48" s="54">
        <f t="shared" si="7"/>
        <v>2079757577</v>
      </c>
      <c r="F48" s="55">
        <f t="shared" si="7"/>
        <v>2148069754</v>
      </c>
      <c r="G48" s="53">
        <f t="shared" si="7"/>
        <v>2148069754</v>
      </c>
      <c r="H48" s="54">
        <f t="shared" si="7"/>
        <v>2399288370</v>
      </c>
      <c r="I48" s="56">
        <f t="shared" si="7"/>
        <v>2334731702</v>
      </c>
      <c r="J48" s="57">
        <f t="shared" si="7"/>
        <v>2402541478</v>
      </c>
      <c r="K48" s="53">
        <f t="shared" si="7"/>
        <v>2502661586</v>
      </c>
      <c r="L48" s="54">
        <f t="shared" si="7"/>
        <v>2657611737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31636027</v>
      </c>
      <c r="D6" s="19">
        <v>58957539</v>
      </c>
      <c r="E6" s="20">
        <v>19177790</v>
      </c>
      <c r="F6" s="21">
        <v>34125000</v>
      </c>
      <c r="G6" s="19">
        <v>17125000</v>
      </c>
      <c r="H6" s="20"/>
      <c r="I6" s="22">
        <v>26577474</v>
      </c>
      <c r="J6" s="23">
        <v>20117763</v>
      </c>
      <c r="K6" s="19">
        <v>96933932</v>
      </c>
      <c r="L6" s="20">
        <v>205596789</v>
      </c>
    </row>
    <row r="7" spans="1:12" ht="13.5">
      <c r="A7" s="24" t="s">
        <v>19</v>
      </c>
      <c r="B7" s="18" t="s">
        <v>20</v>
      </c>
      <c r="C7" s="19"/>
      <c r="D7" s="19">
        <v>3019313</v>
      </c>
      <c r="E7" s="20">
        <v>53436003</v>
      </c>
      <c r="F7" s="21">
        <v>56241807</v>
      </c>
      <c r="G7" s="19">
        <v>56241807</v>
      </c>
      <c r="H7" s="20"/>
      <c r="I7" s="22">
        <v>4779861</v>
      </c>
      <c r="J7" s="23">
        <v>43500000</v>
      </c>
      <c r="K7" s="19">
        <v>44000000</v>
      </c>
      <c r="L7" s="20">
        <v>44000000</v>
      </c>
    </row>
    <row r="8" spans="1:12" ht="13.5">
      <c r="A8" s="24" t="s">
        <v>21</v>
      </c>
      <c r="B8" s="18" t="s">
        <v>20</v>
      </c>
      <c r="C8" s="19">
        <v>112517295</v>
      </c>
      <c r="D8" s="19">
        <v>179511214</v>
      </c>
      <c r="E8" s="20">
        <v>196385364</v>
      </c>
      <c r="F8" s="21">
        <v>241500000</v>
      </c>
      <c r="G8" s="19">
        <v>241500000</v>
      </c>
      <c r="H8" s="20"/>
      <c r="I8" s="22">
        <v>376530512</v>
      </c>
      <c r="J8" s="23">
        <v>400000000</v>
      </c>
      <c r="K8" s="19">
        <v>410000000</v>
      </c>
      <c r="L8" s="20">
        <v>420000000</v>
      </c>
    </row>
    <row r="9" spans="1:12" ht="13.5">
      <c r="A9" s="24" t="s">
        <v>22</v>
      </c>
      <c r="B9" s="18"/>
      <c r="C9" s="19"/>
      <c r="D9" s="19">
        <v>29887181</v>
      </c>
      <c r="E9" s="20">
        <v>115071953</v>
      </c>
      <c r="F9" s="21">
        <v>8258645</v>
      </c>
      <c r="G9" s="19">
        <v>8258645</v>
      </c>
      <c r="H9" s="20"/>
      <c r="I9" s="22">
        <v>233990541</v>
      </c>
      <c r="J9" s="23">
        <v>4000000</v>
      </c>
      <c r="K9" s="19">
        <v>2000000</v>
      </c>
      <c r="L9" s="20"/>
    </row>
    <row r="10" spans="1:12" ht="13.5">
      <c r="A10" s="24" t="s">
        <v>23</v>
      </c>
      <c r="B10" s="18"/>
      <c r="C10" s="19">
        <v>3034500</v>
      </c>
      <c r="D10" s="19">
        <v>101955379</v>
      </c>
      <c r="E10" s="20"/>
      <c r="F10" s="25"/>
      <c r="G10" s="26"/>
      <c r="H10" s="27"/>
      <c r="I10" s="22"/>
      <c r="J10" s="28">
        <v>5000000</v>
      </c>
      <c r="K10" s="26">
        <v>5500000</v>
      </c>
      <c r="L10" s="27">
        <v>6000000</v>
      </c>
    </row>
    <row r="11" spans="1:12" ht="13.5">
      <c r="A11" s="24" t="s">
        <v>24</v>
      </c>
      <c r="B11" s="18" t="s">
        <v>25</v>
      </c>
      <c r="C11" s="19">
        <v>5399009</v>
      </c>
      <c r="D11" s="19">
        <v>10222258</v>
      </c>
      <c r="E11" s="20">
        <v>14884222</v>
      </c>
      <c r="F11" s="21">
        <v>7078839</v>
      </c>
      <c r="G11" s="19">
        <v>7078839</v>
      </c>
      <c r="H11" s="20"/>
      <c r="I11" s="22">
        <v>12869184</v>
      </c>
      <c r="J11" s="23">
        <v>10000000</v>
      </c>
      <c r="K11" s="19">
        <v>12000000</v>
      </c>
      <c r="L11" s="20">
        <v>14000000</v>
      </c>
    </row>
    <row r="12" spans="1:12" ht="13.5">
      <c r="A12" s="29" t="s">
        <v>26</v>
      </c>
      <c r="B12" s="30"/>
      <c r="C12" s="31">
        <f>SUM(C6:C11)</f>
        <v>152586831</v>
      </c>
      <c r="D12" s="31">
        <f aca="true" t="shared" si="0" ref="D12:L12">SUM(D6:D11)</f>
        <v>383552884</v>
      </c>
      <c r="E12" s="32">
        <f t="shared" si="0"/>
        <v>398955332</v>
      </c>
      <c r="F12" s="33">
        <f t="shared" si="0"/>
        <v>347204291</v>
      </c>
      <c r="G12" s="31">
        <f t="shared" si="0"/>
        <v>330204291</v>
      </c>
      <c r="H12" s="32">
        <f t="shared" si="0"/>
        <v>0</v>
      </c>
      <c r="I12" s="34">
        <f t="shared" si="0"/>
        <v>654747572</v>
      </c>
      <c r="J12" s="35">
        <f t="shared" si="0"/>
        <v>482617763</v>
      </c>
      <c r="K12" s="31">
        <f t="shared" si="0"/>
        <v>570433932</v>
      </c>
      <c r="L12" s="32">
        <f t="shared" si="0"/>
        <v>689596789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11733089</v>
      </c>
      <c r="D16" s="19">
        <v>12197369</v>
      </c>
      <c r="E16" s="20">
        <v>12642807</v>
      </c>
      <c r="F16" s="25">
        <v>13150000</v>
      </c>
      <c r="G16" s="26">
        <v>13150000</v>
      </c>
      <c r="H16" s="27"/>
      <c r="I16" s="22">
        <v>12775129</v>
      </c>
      <c r="J16" s="28">
        <v>13000000</v>
      </c>
      <c r="K16" s="26">
        <v>13500000</v>
      </c>
      <c r="L16" s="27">
        <v>14000000</v>
      </c>
    </row>
    <row r="17" spans="1:12" ht="13.5">
      <c r="A17" s="24" t="s">
        <v>30</v>
      </c>
      <c r="B17" s="18"/>
      <c r="C17" s="19">
        <v>457151266</v>
      </c>
      <c r="D17" s="19">
        <v>271874000</v>
      </c>
      <c r="E17" s="20">
        <v>260791500</v>
      </c>
      <c r="F17" s="21">
        <v>93000000</v>
      </c>
      <c r="G17" s="19">
        <v>93000000</v>
      </c>
      <c r="H17" s="20"/>
      <c r="I17" s="22">
        <v>300653000</v>
      </c>
      <c r="J17" s="23">
        <v>260000000</v>
      </c>
      <c r="K17" s="19">
        <v>260000000</v>
      </c>
      <c r="L17" s="20">
        <v>260000000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6708792468</v>
      </c>
      <c r="D19" s="19">
        <v>5748965326</v>
      </c>
      <c r="E19" s="20">
        <v>6121337804</v>
      </c>
      <c r="F19" s="21">
        <v>6900000000</v>
      </c>
      <c r="G19" s="19">
        <v>6900000000</v>
      </c>
      <c r="H19" s="20"/>
      <c r="I19" s="22">
        <v>5785904634</v>
      </c>
      <c r="J19" s="23">
        <v>5801005000</v>
      </c>
      <c r="K19" s="19">
        <v>5824486000</v>
      </c>
      <c r="L19" s="20">
        <v>5857935000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10100</v>
      </c>
      <c r="D23" s="19">
        <v>10100</v>
      </c>
      <c r="E23" s="20">
        <v>10100</v>
      </c>
      <c r="F23" s="25">
        <v>10100</v>
      </c>
      <c r="G23" s="26">
        <v>10100</v>
      </c>
      <c r="H23" s="27"/>
      <c r="I23" s="21"/>
      <c r="J23" s="28">
        <v>10100</v>
      </c>
      <c r="K23" s="26">
        <v>10100</v>
      </c>
      <c r="L23" s="27">
        <v>10100</v>
      </c>
    </row>
    <row r="24" spans="1:12" ht="13.5">
      <c r="A24" s="29" t="s">
        <v>38</v>
      </c>
      <c r="B24" s="37"/>
      <c r="C24" s="31">
        <f>SUM(C15:C23)</f>
        <v>7177686923</v>
      </c>
      <c r="D24" s="38">
        <f aca="true" t="shared" si="1" ref="D24:L24">SUM(D15:D23)</f>
        <v>6033046795</v>
      </c>
      <c r="E24" s="39">
        <f t="shared" si="1"/>
        <v>6394782211</v>
      </c>
      <c r="F24" s="40">
        <f t="shared" si="1"/>
        <v>7006160100</v>
      </c>
      <c r="G24" s="38">
        <f t="shared" si="1"/>
        <v>7006160100</v>
      </c>
      <c r="H24" s="39">
        <f t="shared" si="1"/>
        <v>0</v>
      </c>
      <c r="I24" s="41">
        <f t="shared" si="1"/>
        <v>6099332763</v>
      </c>
      <c r="J24" s="42">
        <f t="shared" si="1"/>
        <v>6074015100</v>
      </c>
      <c r="K24" s="38">
        <f t="shared" si="1"/>
        <v>6097996100</v>
      </c>
      <c r="L24" s="39">
        <f t="shared" si="1"/>
        <v>6131945100</v>
      </c>
    </row>
    <row r="25" spans="1:12" ht="13.5">
      <c r="A25" s="29" t="s">
        <v>39</v>
      </c>
      <c r="B25" s="30"/>
      <c r="C25" s="31">
        <f>+C12+C24</f>
        <v>7330273754</v>
      </c>
      <c r="D25" s="31">
        <f aca="true" t="shared" si="2" ref="D25:L25">+D12+D24</f>
        <v>6416599679</v>
      </c>
      <c r="E25" s="32">
        <f t="shared" si="2"/>
        <v>6793737543</v>
      </c>
      <c r="F25" s="33">
        <f t="shared" si="2"/>
        <v>7353364391</v>
      </c>
      <c r="G25" s="31">
        <f t="shared" si="2"/>
        <v>7336364391</v>
      </c>
      <c r="H25" s="32">
        <f t="shared" si="2"/>
        <v>0</v>
      </c>
      <c r="I25" s="34">
        <f t="shared" si="2"/>
        <v>6754080335</v>
      </c>
      <c r="J25" s="35">
        <f t="shared" si="2"/>
        <v>6556632863</v>
      </c>
      <c r="K25" s="31">
        <f t="shared" si="2"/>
        <v>6668430032</v>
      </c>
      <c r="L25" s="32">
        <f t="shared" si="2"/>
        <v>6821541889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35489536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58053</v>
      </c>
      <c r="D30" s="19">
        <v>1925824</v>
      </c>
      <c r="E30" s="20">
        <v>2955720</v>
      </c>
      <c r="F30" s="21">
        <v>1925824</v>
      </c>
      <c r="G30" s="19">
        <v>1925824</v>
      </c>
      <c r="H30" s="20"/>
      <c r="I30" s="22">
        <v>4470343</v>
      </c>
      <c r="J30" s="23">
        <v>3000000</v>
      </c>
      <c r="K30" s="19">
        <v>3100000</v>
      </c>
      <c r="L30" s="20">
        <v>3200000</v>
      </c>
    </row>
    <row r="31" spans="1:12" ht="13.5">
      <c r="A31" s="24" t="s">
        <v>45</v>
      </c>
      <c r="B31" s="18"/>
      <c r="C31" s="19">
        <v>12922478</v>
      </c>
      <c r="D31" s="19">
        <v>12942101</v>
      </c>
      <c r="E31" s="20">
        <v>13221978</v>
      </c>
      <c r="F31" s="21">
        <v>27130250</v>
      </c>
      <c r="G31" s="19">
        <v>27130250</v>
      </c>
      <c r="H31" s="20"/>
      <c r="I31" s="22">
        <v>13945186</v>
      </c>
      <c r="J31" s="23">
        <v>13000000</v>
      </c>
      <c r="K31" s="19">
        <v>13000000</v>
      </c>
      <c r="L31" s="20">
        <v>13000000</v>
      </c>
    </row>
    <row r="32" spans="1:12" ht="13.5">
      <c r="A32" s="24" t="s">
        <v>46</v>
      </c>
      <c r="B32" s="18" t="s">
        <v>44</v>
      </c>
      <c r="C32" s="19">
        <v>293992156</v>
      </c>
      <c r="D32" s="19">
        <v>454175191</v>
      </c>
      <c r="E32" s="20">
        <v>477046873</v>
      </c>
      <c r="F32" s="21">
        <v>183000000</v>
      </c>
      <c r="G32" s="19">
        <v>166000000</v>
      </c>
      <c r="H32" s="20"/>
      <c r="I32" s="22">
        <v>646480755</v>
      </c>
      <c r="J32" s="23">
        <v>243500000</v>
      </c>
      <c r="K32" s="19">
        <v>264000000</v>
      </c>
      <c r="L32" s="20">
        <v>254000000</v>
      </c>
    </row>
    <row r="33" spans="1:12" ht="13.5">
      <c r="A33" s="24" t="s">
        <v>47</v>
      </c>
      <c r="B33" s="18"/>
      <c r="C33" s="19"/>
      <c r="D33" s="19"/>
      <c r="E33" s="20">
        <v>29572376</v>
      </c>
      <c r="F33" s="21"/>
      <c r="G33" s="19"/>
      <c r="H33" s="20"/>
      <c r="I33" s="22">
        <v>34872087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342462223</v>
      </c>
      <c r="D34" s="31">
        <f aca="true" t="shared" si="3" ref="D34:L34">SUM(D29:D33)</f>
        <v>469043116</v>
      </c>
      <c r="E34" s="32">
        <f t="shared" si="3"/>
        <v>522796947</v>
      </c>
      <c r="F34" s="33">
        <f t="shared" si="3"/>
        <v>212056074</v>
      </c>
      <c r="G34" s="31">
        <f t="shared" si="3"/>
        <v>195056074</v>
      </c>
      <c r="H34" s="32">
        <f t="shared" si="3"/>
        <v>0</v>
      </c>
      <c r="I34" s="34">
        <f t="shared" si="3"/>
        <v>699768371</v>
      </c>
      <c r="J34" s="35">
        <f t="shared" si="3"/>
        <v>259500000</v>
      </c>
      <c r="K34" s="31">
        <f t="shared" si="3"/>
        <v>280100000</v>
      </c>
      <c r="L34" s="32">
        <f t="shared" si="3"/>
        <v>270200000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683345367</v>
      </c>
      <c r="D37" s="19">
        <v>776928055</v>
      </c>
      <c r="E37" s="20">
        <v>879870015</v>
      </c>
      <c r="F37" s="21">
        <v>555000000</v>
      </c>
      <c r="G37" s="19">
        <v>555000000</v>
      </c>
      <c r="H37" s="20"/>
      <c r="I37" s="22">
        <v>987969271</v>
      </c>
      <c r="J37" s="23">
        <v>900000000</v>
      </c>
      <c r="K37" s="19">
        <v>1000000000</v>
      </c>
      <c r="L37" s="20">
        <v>1100000000</v>
      </c>
    </row>
    <row r="38" spans="1:12" ht="13.5">
      <c r="A38" s="24" t="s">
        <v>47</v>
      </c>
      <c r="B38" s="18"/>
      <c r="C38" s="19">
        <v>146031399</v>
      </c>
      <c r="D38" s="19">
        <v>161142659</v>
      </c>
      <c r="E38" s="20">
        <v>178078380</v>
      </c>
      <c r="F38" s="21">
        <v>102400000</v>
      </c>
      <c r="G38" s="19">
        <v>102400000</v>
      </c>
      <c r="H38" s="20"/>
      <c r="I38" s="22">
        <v>203879167</v>
      </c>
      <c r="J38" s="23">
        <v>117000000</v>
      </c>
      <c r="K38" s="19">
        <v>118000000</v>
      </c>
      <c r="L38" s="20">
        <v>119000000</v>
      </c>
    </row>
    <row r="39" spans="1:12" ht="13.5">
      <c r="A39" s="29" t="s">
        <v>50</v>
      </c>
      <c r="B39" s="37"/>
      <c r="C39" s="31">
        <f>SUM(C37:C38)</f>
        <v>829376766</v>
      </c>
      <c r="D39" s="38">
        <f aca="true" t="shared" si="4" ref="D39:L39">SUM(D37:D38)</f>
        <v>938070714</v>
      </c>
      <c r="E39" s="39">
        <f t="shared" si="4"/>
        <v>1057948395</v>
      </c>
      <c r="F39" s="40">
        <f t="shared" si="4"/>
        <v>657400000</v>
      </c>
      <c r="G39" s="38">
        <f t="shared" si="4"/>
        <v>657400000</v>
      </c>
      <c r="H39" s="39">
        <f t="shared" si="4"/>
        <v>0</v>
      </c>
      <c r="I39" s="40">
        <f t="shared" si="4"/>
        <v>1191848438</v>
      </c>
      <c r="J39" s="42">
        <f t="shared" si="4"/>
        <v>1017000000</v>
      </c>
      <c r="K39" s="38">
        <f t="shared" si="4"/>
        <v>1118000000</v>
      </c>
      <c r="L39" s="39">
        <f t="shared" si="4"/>
        <v>1219000000</v>
      </c>
    </row>
    <row r="40" spans="1:12" ht="13.5">
      <c r="A40" s="29" t="s">
        <v>51</v>
      </c>
      <c r="B40" s="30"/>
      <c r="C40" s="31">
        <f>+C34+C39</f>
        <v>1171838989</v>
      </c>
      <c r="D40" s="31">
        <f aca="true" t="shared" si="5" ref="D40:L40">+D34+D39</f>
        <v>1407113830</v>
      </c>
      <c r="E40" s="32">
        <f t="shared" si="5"/>
        <v>1580745342</v>
      </c>
      <c r="F40" s="33">
        <f t="shared" si="5"/>
        <v>869456074</v>
      </c>
      <c r="G40" s="31">
        <f t="shared" si="5"/>
        <v>852456074</v>
      </c>
      <c r="H40" s="32">
        <f t="shared" si="5"/>
        <v>0</v>
      </c>
      <c r="I40" s="34">
        <f t="shared" si="5"/>
        <v>1891616809</v>
      </c>
      <c r="J40" s="35">
        <f t="shared" si="5"/>
        <v>1276500000</v>
      </c>
      <c r="K40" s="31">
        <f t="shared" si="5"/>
        <v>1398100000</v>
      </c>
      <c r="L40" s="32">
        <f t="shared" si="5"/>
        <v>1489200000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6158434765</v>
      </c>
      <c r="D42" s="46">
        <f aca="true" t="shared" si="6" ref="D42:L42">+D25-D40</f>
        <v>5009485849</v>
      </c>
      <c r="E42" s="47">
        <f t="shared" si="6"/>
        <v>5212992201</v>
      </c>
      <c r="F42" s="48">
        <f t="shared" si="6"/>
        <v>6483908317</v>
      </c>
      <c r="G42" s="46">
        <f t="shared" si="6"/>
        <v>6483908317</v>
      </c>
      <c r="H42" s="47">
        <f t="shared" si="6"/>
        <v>0</v>
      </c>
      <c r="I42" s="49">
        <f t="shared" si="6"/>
        <v>4862463526</v>
      </c>
      <c r="J42" s="50">
        <f t="shared" si="6"/>
        <v>5280132863</v>
      </c>
      <c r="K42" s="46">
        <f t="shared" si="6"/>
        <v>5270330032</v>
      </c>
      <c r="L42" s="47">
        <f t="shared" si="6"/>
        <v>5332341889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6158434765</v>
      </c>
      <c r="D45" s="19">
        <v>5009485849</v>
      </c>
      <c r="E45" s="20">
        <v>5212992201</v>
      </c>
      <c r="F45" s="21">
        <v>6483908317</v>
      </c>
      <c r="G45" s="19">
        <v>6483908317</v>
      </c>
      <c r="H45" s="20"/>
      <c r="I45" s="22">
        <v>4862463526</v>
      </c>
      <c r="J45" s="23">
        <v>5280132863</v>
      </c>
      <c r="K45" s="19">
        <v>5270330032</v>
      </c>
      <c r="L45" s="20">
        <v>5332341889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6158434765</v>
      </c>
      <c r="D48" s="53">
        <f aca="true" t="shared" si="7" ref="D48:L48">SUM(D45:D47)</f>
        <v>5009485849</v>
      </c>
      <c r="E48" s="54">
        <f t="shared" si="7"/>
        <v>5212992201</v>
      </c>
      <c r="F48" s="55">
        <f t="shared" si="7"/>
        <v>6483908317</v>
      </c>
      <c r="G48" s="53">
        <f t="shared" si="7"/>
        <v>6483908317</v>
      </c>
      <c r="H48" s="54">
        <f t="shared" si="7"/>
        <v>0</v>
      </c>
      <c r="I48" s="56">
        <f t="shared" si="7"/>
        <v>4862463526</v>
      </c>
      <c r="J48" s="57">
        <f t="shared" si="7"/>
        <v>5280132863</v>
      </c>
      <c r="K48" s="53">
        <f t="shared" si="7"/>
        <v>5270330032</v>
      </c>
      <c r="L48" s="54">
        <f t="shared" si="7"/>
        <v>5332341889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527095000</v>
      </c>
      <c r="D6" s="19">
        <v>196049000</v>
      </c>
      <c r="E6" s="20">
        <v>344363000</v>
      </c>
      <c r="F6" s="21">
        <v>194248148</v>
      </c>
      <c r="G6" s="19">
        <v>194248148</v>
      </c>
      <c r="H6" s="20">
        <v>66747956</v>
      </c>
      <c r="I6" s="22">
        <v>173136000</v>
      </c>
      <c r="J6" s="23">
        <v>201431796</v>
      </c>
      <c r="K6" s="19">
        <v>229601796</v>
      </c>
      <c r="L6" s="20">
        <v>241025020</v>
      </c>
    </row>
    <row r="7" spans="1:12" ht="13.5">
      <c r="A7" s="24" t="s">
        <v>19</v>
      </c>
      <c r="B7" s="18" t="s">
        <v>20</v>
      </c>
      <c r="C7" s="19"/>
      <c r="D7" s="19">
        <v>405325000</v>
      </c>
      <c r="E7" s="20"/>
      <c r="F7" s="21">
        <v>908963472</v>
      </c>
      <c r="G7" s="19">
        <v>358310312</v>
      </c>
      <c r="H7" s="20"/>
      <c r="I7" s="22"/>
      <c r="J7" s="23">
        <v>278332556</v>
      </c>
      <c r="K7" s="19">
        <v>728461693</v>
      </c>
      <c r="L7" s="20">
        <v>1274690115</v>
      </c>
    </row>
    <row r="8" spans="1:12" ht="13.5">
      <c r="A8" s="24" t="s">
        <v>21</v>
      </c>
      <c r="B8" s="18" t="s">
        <v>20</v>
      </c>
      <c r="C8" s="19">
        <v>404178000</v>
      </c>
      <c r="D8" s="19">
        <v>346887000</v>
      </c>
      <c r="E8" s="20">
        <v>394694000</v>
      </c>
      <c r="F8" s="21">
        <v>319300726</v>
      </c>
      <c r="G8" s="19">
        <v>319300726</v>
      </c>
      <c r="H8" s="20">
        <v>-49769644</v>
      </c>
      <c r="I8" s="22">
        <v>437249000</v>
      </c>
      <c r="J8" s="23">
        <v>345963746</v>
      </c>
      <c r="K8" s="19">
        <v>331169346</v>
      </c>
      <c r="L8" s="20">
        <v>355436158</v>
      </c>
    </row>
    <row r="9" spans="1:12" ht="13.5">
      <c r="A9" s="24" t="s">
        <v>22</v>
      </c>
      <c r="B9" s="18"/>
      <c r="C9" s="19">
        <v>22025000</v>
      </c>
      <c r="D9" s="19">
        <v>75620000</v>
      </c>
      <c r="E9" s="20">
        <v>61377000</v>
      </c>
      <c r="F9" s="21">
        <v>88207251</v>
      </c>
      <c r="G9" s="19">
        <v>88207251</v>
      </c>
      <c r="H9" s="20">
        <v>-717867</v>
      </c>
      <c r="I9" s="22">
        <v>110814000</v>
      </c>
      <c r="J9" s="23">
        <v>93499686</v>
      </c>
      <c r="K9" s="19">
        <v>99109667</v>
      </c>
      <c r="L9" s="20">
        <v>110250036</v>
      </c>
    </row>
    <row r="10" spans="1:12" ht="13.5">
      <c r="A10" s="24" t="s">
        <v>23</v>
      </c>
      <c r="B10" s="18"/>
      <c r="C10" s="19"/>
      <c r="D10" s="19">
        <v>221000</v>
      </c>
      <c r="E10" s="20">
        <v>202000</v>
      </c>
      <c r="F10" s="25">
        <v>844342</v>
      </c>
      <c r="G10" s="26">
        <v>844342</v>
      </c>
      <c r="H10" s="27"/>
      <c r="I10" s="22">
        <v>169000</v>
      </c>
      <c r="J10" s="28">
        <v>886559</v>
      </c>
      <c r="K10" s="26">
        <v>930887</v>
      </c>
      <c r="L10" s="27">
        <v>945025</v>
      </c>
    </row>
    <row r="11" spans="1:12" ht="13.5">
      <c r="A11" s="24" t="s">
        <v>24</v>
      </c>
      <c r="B11" s="18" t="s">
        <v>25</v>
      </c>
      <c r="C11" s="19">
        <v>20059000</v>
      </c>
      <c r="D11" s="19">
        <v>17297000</v>
      </c>
      <c r="E11" s="20">
        <v>138681000</v>
      </c>
      <c r="F11" s="21">
        <v>16674000</v>
      </c>
      <c r="G11" s="19">
        <v>16674000</v>
      </c>
      <c r="H11" s="20">
        <v>10263595</v>
      </c>
      <c r="I11" s="22">
        <v>142291000</v>
      </c>
      <c r="J11" s="23">
        <v>17674440</v>
      </c>
      <c r="K11" s="19">
        <v>18734906</v>
      </c>
      <c r="L11" s="20">
        <v>21369000</v>
      </c>
    </row>
    <row r="12" spans="1:12" ht="13.5">
      <c r="A12" s="29" t="s">
        <v>26</v>
      </c>
      <c r="B12" s="30"/>
      <c r="C12" s="31">
        <f>SUM(C6:C11)</f>
        <v>973357000</v>
      </c>
      <c r="D12" s="31">
        <f aca="true" t="shared" si="0" ref="D12:L12">SUM(D6:D11)</f>
        <v>1041399000</v>
      </c>
      <c r="E12" s="32">
        <f t="shared" si="0"/>
        <v>939317000</v>
      </c>
      <c r="F12" s="33">
        <f t="shared" si="0"/>
        <v>1528237939</v>
      </c>
      <c r="G12" s="31">
        <f t="shared" si="0"/>
        <v>977584779</v>
      </c>
      <c r="H12" s="32">
        <f t="shared" si="0"/>
        <v>26524040</v>
      </c>
      <c r="I12" s="34">
        <f t="shared" si="0"/>
        <v>863659000</v>
      </c>
      <c r="J12" s="35">
        <f t="shared" si="0"/>
        <v>937788783</v>
      </c>
      <c r="K12" s="31">
        <f t="shared" si="0"/>
        <v>1408008295</v>
      </c>
      <c r="L12" s="32">
        <f t="shared" si="0"/>
        <v>2003715354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>
        <v>880000</v>
      </c>
      <c r="E16" s="20">
        <v>801000</v>
      </c>
      <c r="F16" s="25">
        <v>879891</v>
      </c>
      <c r="G16" s="26"/>
      <c r="H16" s="27"/>
      <c r="I16" s="22">
        <v>851000</v>
      </c>
      <c r="J16" s="28">
        <v>801000</v>
      </c>
      <c r="K16" s="26">
        <v>801000</v>
      </c>
      <c r="L16" s="27">
        <v>801000</v>
      </c>
    </row>
    <row r="17" spans="1:12" ht="13.5">
      <c r="A17" s="24" t="s">
        <v>30</v>
      </c>
      <c r="B17" s="18"/>
      <c r="C17" s="19">
        <v>238726000</v>
      </c>
      <c r="D17" s="19">
        <v>314509000</v>
      </c>
      <c r="E17" s="20">
        <v>207254000</v>
      </c>
      <c r="F17" s="21">
        <v>314509000</v>
      </c>
      <c r="G17" s="19">
        <v>314509000</v>
      </c>
      <c r="H17" s="20"/>
      <c r="I17" s="22">
        <v>198018000</v>
      </c>
      <c r="J17" s="23">
        <v>327089360</v>
      </c>
      <c r="K17" s="19">
        <v>340172934</v>
      </c>
      <c r="L17" s="20">
        <v>352145025</v>
      </c>
    </row>
    <row r="18" spans="1:12" ht="13.5">
      <c r="A18" s="24" t="s">
        <v>31</v>
      </c>
      <c r="B18" s="18"/>
      <c r="C18" s="19">
        <v>820000</v>
      </c>
      <c r="D18" s="19"/>
      <c r="E18" s="20"/>
      <c r="F18" s="21"/>
      <c r="G18" s="19">
        <v>879891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7437288000</v>
      </c>
      <c r="D19" s="19">
        <v>7832910000</v>
      </c>
      <c r="E19" s="20">
        <v>8379925000</v>
      </c>
      <c r="F19" s="21">
        <v>9206086027</v>
      </c>
      <c r="G19" s="19">
        <v>9206086027</v>
      </c>
      <c r="H19" s="20">
        <v>3850443</v>
      </c>
      <c r="I19" s="22">
        <v>8673197000</v>
      </c>
      <c r="J19" s="23">
        <v>9334404727</v>
      </c>
      <c r="K19" s="19">
        <v>9315995177</v>
      </c>
      <c r="L19" s="20">
        <v>9334323659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1241000</v>
      </c>
      <c r="D22" s="19">
        <v>706000</v>
      </c>
      <c r="E22" s="20">
        <v>608000</v>
      </c>
      <c r="F22" s="21">
        <v>706000</v>
      </c>
      <c r="G22" s="19">
        <v>706000</v>
      </c>
      <c r="H22" s="20"/>
      <c r="I22" s="22">
        <v>530000</v>
      </c>
      <c r="J22" s="23">
        <v>734240</v>
      </c>
      <c r="K22" s="19">
        <v>763610</v>
      </c>
      <c r="L22" s="20">
        <v>795125</v>
      </c>
    </row>
    <row r="23" spans="1:12" ht="13.5">
      <c r="A23" s="24" t="s">
        <v>37</v>
      </c>
      <c r="B23" s="18"/>
      <c r="C23" s="19">
        <v>119000</v>
      </c>
      <c r="D23" s="19">
        <v>119000</v>
      </c>
      <c r="E23" s="20">
        <v>1219000</v>
      </c>
      <c r="F23" s="25">
        <v>119240</v>
      </c>
      <c r="G23" s="26">
        <v>119240</v>
      </c>
      <c r="H23" s="27"/>
      <c r="I23" s="21">
        <v>1219000</v>
      </c>
      <c r="J23" s="28">
        <v>124010</v>
      </c>
      <c r="K23" s="26">
        <v>128970</v>
      </c>
      <c r="L23" s="27">
        <v>134125</v>
      </c>
    </row>
    <row r="24" spans="1:12" ht="13.5">
      <c r="A24" s="29" t="s">
        <v>38</v>
      </c>
      <c r="B24" s="37"/>
      <c r="C24" s="31">
        <f>SUM(C15:C23)</f>
        <v>7678194000</v>
      </c>
      <c r="D24" s="38">
        <f aca="true" t="shared" si="1" ref="D24:L24">SUM(D15:D23)</f>
        <v>8149124000</v>
      </c>
      <c r="E24" s="39">
        <f t="shared" si="1"/>
        <v>8589807000</v>
      </c>
      <c r="F24" s="40">
        <f t="shared" si="1"/>
        <v>9522300158</v>
      </c>
      <c r="G24" s="38">
        <f t="shared" si="1"/>
        <v>9522300158</v>
      </c>
      <c r="H24" s="39">
        <f t="shared" si="1"/>
        <v>3850443</v>
      </c>
      <c r="I24" s="41">
        <f t="shared" si="1"/>
        <v>8873815000</v>
      </c>
      <c r="J24" s="42">
        <f t="shared" si="1"/>
        <v>9663153337</v>
      </c>
      <c r="K24" s="38">
        <f t="shared" si="1"/>
        <v>9657861691</v>
      </c>
      <c r="L24" s="39">
        <f t="shared" si="1"/>
        <v>9688198934</v>
      </c>
    </row>
    <row r="25" spans="1:12" ht="13.5">
      <c r="A25" s="29" t="s">
        <v>39</v>
      </c>
      <c r="B25" s="30"/>
      <c r="C25" s="31">
        <f>+C12+C24</f>
        <v>8651551000</v>
      </c>
      <c r="D25" s="31">
        <f aca="true" t="shared" si="2" ref="D25:L25">+D12+D24</f>
        <v>9190523000</v>
      </c>
      <c r="E25" s="32">
        <f t="shared" si="2"/>
        <v>9529124000</v>
      </c>
      <c r="F25" s="33">
        <f t="shared" si="2"/>
        <v>11050538097</v>
      </c>
      <c r="G25" s="31">
        <f t="shared" si="2"/>
        <v>10499884937</v>
      </c>
      <c r="H25" s="32">
        <f t="shared" si="2"/>
        <v>30374483</v>
      </c>
      <c r="I25" s="34">
        <f t="shared" si="2"/>
        <v>9737474000</v>
      </c>
      <c r="J25" s="35">
        <f t="shared" si="2"/>
        <v>10600942120</v>
      </c>
      <c r="K25" s="31">
        <f t="shared" si="2"/>
        <v>11065869986</v>
      </c>
      <c r="L25" s="32">
        <f t="shared" si="2"/>
        <v>11691914288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45705000</v>
      </c>
      <c r="D30" s="19">
        <v>49024000</v>
      </c>
      <c r="E30" s="20">
        <v>6755000</v>
      </c>
      <c r="F30" s="21">
        <v>49051000</v>
      </c>
      <c r="G30" s="19">
        <v>49051000</v>
      </c>
      <c r="H30" s="20"/>
      <c r="I30" s="22">
        <v>51462000</v>
      </c>
      <c r="J30" s="23">
        <v>51503550</v>
      </c>
      <c r="K30" s="19">
        <v>52125332</v>
      </c>
      <c r="L30" s="20">
        <v>54102362</v>
      </c>
    </row>
    <row r="31" spans="1:12" ht="13.5">
      <c r="A31" s="24" t="s">
        <v>45</v>
      </c>
      <c r="B31" s="18"/>
      <c r="C31" s="19">
        <v>26453000</v>
      </c>
      <c r="D31" s="19">
        <v>28160000</v>
      </c>
      <c r="E31" s="20">
        <v>41174000</v>
      </c>
      <c r="F31" s="21">
        <v>42198000</v>
      </c>
      <c r="G31" s="19">
        <v>42198000</v>
      </c>
      <c r="H31" s="20">
        <v>392131</v>
      </c>
      <c r="I31" s="22">
        <v>49745000</v>
      </c>
      <c r="J31" s="23">
        <v>44397000</v>
      </c>
      <c r="K31" s="19">
        <v>46724000</v>
      </c>
      <c r="L31" s="20">
        <v>49125369</v>
      </c>
    </row>
    <row r="32" spans="1:12" ht="13.5">
      <c r="A32" s="24" t="s">
        <v>46</v>
      </c>
      <c r="B32" s="18" t="s">
        <v>44</v>
      </c>
      <c r="C32" s="19">
        <v>918369000</v>
      </c>
      <c r="D32" s="19">
        <v>1086909000</v>
      </c>
      <c r="E32" s="20">
        <v>961753000</v>
      </c>
      <c r="F32" s="21">
        <v>800663901</v>
      </c>
      <c r="G32" s="19">
        <v>599047845</v>
      </c>
      <c r="H32" s="20">
        <v>-275047248</v>
      </c>
      <c r="I32" s="22">
        <v>791011000</v>
      </c>
      <c r="J32" s="23">
        <v>610169976</v>
      </c>
      <c r="K32" s="19">
        <v>640086983</v>
      </c>
      <c r="L32" s="20">
        <v>648238139</v>
      </c>
    </row>
    <row r="33" spans="1:12" ht="13.5">
      <c r="A33" s="24" t="s">
        <v>47</v>
      </c>
      <c r="B33" s="18"/>
      <c r="C33" s="19">
        <v>19520000</v>
      </c>
      <c r="D33" s="19">
        <v>19362000</v>
      </c>
      <c r="E33" s="20">
        <v>91464000</v>
      </c>
      <c r="F33" s="21">
        <v>20523461</v>
      </c>
      <c r="G33" s="19">
        <v>20523461</v>
      </c>
      <c r="H33" s="20"/>
      <c r="I33" s="22">
        <v>49190000</v>
      </c>
      <c r="J33" s="23">
        <v>21754869</v>
      </c>
      <c r="K33" s="19">
        <v>23060161</v>
      </c>
      <c r="L33" s="20">
        <v>25142366</v>
      </c>
    </row>
    <row r="34" spans="1:12" ht="13.5">
      <c r="A34" s="29" t="s">
        <v>48</v>
      </c>
      <c r="B34" s="30"/>
      <c r="C34" s="31">
        <f>SUM(C29:C33)</f>
        <v>1010047000</v>
      </c>
      <c r="D34" s="31">
        <f aca="true" t="shared" si="3" ref="D34:L34">SUM(D29:D33)</f>
        <v>1183455000</v>
      </c>
      <c r="E34" s="32">
        <f t="shared" si="3"/>
        <v>1101146000</v>
      </c>
      <c r="F34" s="33">
        <f t="shared" si="3"/>
        <v>912436362</v>
      </c>
      <c r="G34" s="31">
        <f t="shared" si="3"/>
        <v>710820306</v>
      </c>
      <c r="H34" s="32">
        <f t="shared" si="3"/>
        <v>-274655117</v>
      </c>
      <c r="I34" s="34">
        <f t="shared" si="3"/>
        <v>941408000</v>
      </c>
      <c r="J34" s="35">
        <f t="shared" si="3"/>
        <v>727825395</v>
      </c>
      <c r="K34" s="31">
        <f t="shared" si="3"/>
        <v>761996476</v>
      </c>
      <c r="L34" s="32">
        <f t="shared" si="3"/>
        <v>776608236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458764000</v>
      </c>
      <c r="D37" s="19">
        <v>666035000</v>
      </c>
      <c r="E37" s="20">
        <v>613293000</v>
      </c>
      <c r="F37" s="21">
        <v>556206918</v>
      </c>
      <c r="G37" s="19">
        <v>556206918</v>
      </c>
      <c r="H37" s="20">
        <v>-8550202</v>
      </c>
      <c r="I37" s="22">
        <v>561763000</v>
      </c>
      <c r="J37" s="23">
        <v>500937773</v>
      </c>
      <c r="K37" s="19">
        <v>442542085</v>
      </c>
      <c r="L37" s="20">
        <v>395125147</v>
      </c>
    </row>
    <row r="38" spans="1:12" ht="13.5">
      <c r="A38" s="24" t="s">
        <v>47</v>
      </c>
      <c r="B38" s="18"/>
      <c r="C38" s="19">
        <v>205259000</v>
      </c>
      <c r="D38" s="19">
        <v>215789000</v>
      </c>
      <c r="E38" s="20">
        <v>313528000</v>
      </c>
      <c r="F38" s="21">
        <v>219118252</v>
      </c>
      <c r="G38" s="19">
        <v>219118252</v>
      </c>
      <c r="H38" s="20"/>
      <c r="I38" s="22">
        <v>310414000</v>
      </c>
      <c r="J38" s="23">
        <v>229251575</v>
      </c>
      <c r="K38" s="19">
        <v>238833879</v>
      </c>
      <c r="L38" s="20">
        <v>248913799</v>
      </c>
    </row>
    <row r="39" spans="1:12" ht="13.5">
      <c r="A39" s="29" t="s">
        <v>50</v>
      </c>
      <c r="B39" s="37"/>
      <c r="C39" s="31">
        <f>SUM(C37:C38)</f>
        <v>664023000</v>
      </c>
      <c r="D39" s="38">
        <f aca="true" t="shared" si="4" ref="D39:L39">SUM(D37:D38)</f>
        <v>881824000</v>
      </c>
      <c r="E39" s="39">
        <f t="shared" si="4"/>
        <v>926821000</v>
      </c>
      <c r="F39" s="40">
        <f t="shared" si="4"/>
        <v>775325170</v>
      </c>
      <c r="G39" s="38">
        <f t="shared" si="4"/>
        <v>775325170</v>
      </c>
      <c r="H39" s="39">
        <f t="shared" si="4"/>
        <v>-8550202</v>
      </c>
      <c r="I39" s="40">
        <f t="shared" si="4"/>
        <v>872177000</v>
      </c>
      <c r="J39" s="42">
        <f t="shared" si="4"/>
        <v>730189348</v>
      </c>
      <c r="K39" s="38">
        <f t="shared" si="4"/>
        <v>681375964</v>
      </c>
      <c r="L39" s="39">
        <f t="shared" si="4"/>
        <v>644038946</v>
      </c>
    </row>
    <row r="40" spans="1:12" ht="13.5">
      <c r="A40" s="29" t="s">
        <v>51</v>
      </c>
      <c r="B40" s="30"/>
      <c r="C40" s="31">
        <f>+C34+C39</f>
        <v>1674070000</v>
      </c>
      <c r="D40" s="31">
        <f aca="true" t="shared" si="5" ref="D40:L40">+D34+D39</f>
        <v>2065279000</v>
      </c>
      <c r="E40" s="32">
        <f t="shared" si="5"/>
        <v>2027967000</v>
      </c>
      <c r="F40" s="33">
        <f t="shared" si="5"/>
        <v>1687761532</v>
      </c>
      <c r="G40" s="31">
        <f t="shared" si="5"/>
        <v>1486145476</v>
      </c>
      <c r="H40" s="32">
        <f t="shared" si="5"/>
        <v>-283205319</v>
      </c>
      <c r="I40" s="34">
        <f t="shared" si="5"/>
        <v>1813585000</v>
      </c>
      <c r="J40" s="35">
        <f t="shared" si="5"/>
        <v>1458014743</v>
      </c>
      <c r="K40" s="31">
        <f t="shared" si="5"/>
        <v>1443372440</v>
      </c>
      <c r="L40" s="32">
        <f t="shared" si="5"/>
        <v>1420647182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6977481000</v>
      </c>
      <c r="D42" s="46">
        <f aca="true" t="shared" si="6" ref="D42:L42">+D25-D40</f>
        <v>7125244000</v>
      </c>
      <c r="E42" s="47">
        <f t="shared" si="6"/>
        <v>7501157000</v>
      </c>
      <c r="F42" s="48">
        <f t="shared" si="6"/>
        <v>9362776565</v>
      </c>
      <c r="G42" s="46">
        <f t="shared" si="6"/>
        <v>9013739461</v>
      </c>
      <c r="H42" s="47">
        <f t="shared" si="6"/>
        <v>313579802</v>
      </c>
      <c r="I42" s="49">
        <f t="shared" si="6"/>
        <v>7923889000</v>
      </c>
      <c r="J42" s="50">
        <f t="shared" si="6"/>
        <v>9142927377</v>
      </c>
      <c r="K42" s="46">
        <f t="shared" si="6"/>
        <v>9622497546</v>
      </c>
      <c r="L42" s="47">
        <f t="shared" si="6"/>
        <v>10271267106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6854582000</v>
      </c>
      <c r="D45" s="19">
        <v>7002466000</v>
      </c>
      <c r="E45" s="20">
        <v>7380621000</v>
      </c>
      <c r="F45" s="21">
        <v>9150989603</v>
      </c>
      <c r="G45" s="19">
        <v>8801952499</v>
      </c>
      <c r="H45" s="20">
        <v>313579802</v>
      </c>
      <c r="I45" s="22">
        <v>7657406000</v>
      </c>
      <c r="J45" s="23">
        <v>8964882803</v>
      </c>
      <c r="K45" s="19">
        <v>9429100058</v>
      </c>
      <c r="L45" s="20">
        <v>10073124026</v>
      </c>
    </row>
    <row r="46" spans="1:12" ht="13.5">
      <c r="A46" s="24" t="s">
        <v>56</v>
      </c>
      <c r="B46" s="18" t="s">
        <v>44</v>
      </c>
      <c r="C46" s="19">
        <v>122899000</v>
      </c>
      <c r="D46" s="19">
        <v>122778000</v>
      </c>
      <c r="E46" s="20">
        <v>120536000</v>
      </c>
      <c r="F46" s="21">
        <v>211786962</v>
      </c>
      <c r="G46" s="19">
        <v>211786962</v>
      </c>
      <c r="H46" s="20"/>
      <c r="I46" s="22">
        <v>266483000</v>
      </c>
      <c r="J46" s="23">
        <v>178044573</v>
      </c>
      <c r="K46" s="19">
        <v>193397489</v>
      </c>
      <c r="L46" s="20">
        <v>198143080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6977481000</v>
      </c>
      <c r="D48" s="53">
        <f aca="true" t="shared" si="7" ref="D48:L48">SUM(D45:D47)</f>
        <v>7125244000</v>
      </c>
      <c r="E48" s="54">
        <f t="shared" si="7"/>
        <v>7501157000</v>
      </c>
      <c r="F48" s="55">
        <f t="shared" si="7"/>
        <v>9362776565</v>
      </c>
      <c r="G48" s="53">
        <f t="shared" si="7"/>
        <v>9013739461</v>
      </c>
      <c r="H48" s="54">
        <f t="shared" si="7"/>
        <v>313579802</v>
      </c>
      <c r="I48" s="56">
        <f t="shared" si="7"/>
        <v>7923889000</v>
      </c>
      <c r="J48" s="57">
        <f t="shared" si="7"/>
        <v>9142927376</v>
      </c>
      <c r="K48" s="53">
        <f t="shared" si="7"/>
        <v>9622497547</v>
      </c>
      <c r="L48" s="54">
        <f t="shared" si="7"/>
        <v>10271267106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25749489</v>
      </c>
      <c r="D6" s="19">
        <v>68500</v>
      </c>
      <c r="E6" s="20">
        <v>68500</v>
      </c>
      <c r="F6" s="21">
        <v>40000000</v>
      </c>
      <c r="G6" s="19">
        <v>38899000</v>
      </c>
      <c r="H6" s="20">
        <v>155950831</v>
      </c>
      <c r="I6" s="22">
        <v>68500</v>
      </c>
      <c r="J6" s="23">
        <v>12000000</v>
      </c>
      <c r="K6" s="19">
        <v>11000000</v>
      </c>
      <c r="L6" s="20">
        <v>12000000</v>
      </c>
    </row>
    <row r="7" spans="1:12" ht="13.5">
      <c r="A7" s="24" t="s">
        <v>19</v>
      </c>
      <c r="B7" s="18" t="s">
        <v>20</v>
      </c>
      <c r="C7" s="19">
        <v>23908173</v>
      </c>
      <c r="D7" s="19">
        <v>30431519</v>
      </c>
      <c r="E7" s="20">
        <v>25500409</v>
      </c>
      <c r="F7" s="21">
        <v>40000000</v>
      </c>
      <c r="G7" s="19">
        <v>40000000</v>
      </c>
      <c r="H7" s="20">
        <v>29941275</v>
      </c>
      <c r="I7" s="22">
        <v>90463817</v>
      </c>
      <c r="J7" s="23">
        <v>27993000</v>
      </c>
      <c r="K7" s="19">
        <v>25000000</v>
      </c>
      <c r="L7" s="20">
        <v>25000000</v>
      </c>
    </row>
    <row r="8" spans="1:12" ht="13.5">
      <c r="A8" s="24" t="s">
        <v>21</v>
      </c>
      <c r="B8" s="18" t="s">
        <v>20</v>
      </c>
      <c r="C8" s="19">
        <v>75798945</v>
      </c>
      <c r="D8" s="19">
        <v>118662110</v>
      </c>
      <c r="E8" s="20">
        <v>249389554</v>
      </c>
      <c r="F8" s="21">
        <v>110000000</v>
      </c>
      <c r="G8" s="19">
        <v>171607871</v>
      </c>
      <c r="H8" s="20">
        <v>76701811</v>
      </c>
      <c r="I8" s="22">
        <v>285321220</v>
      </c>
      <c r="J8" s="23">
        <v>248499000</v>
      </c>
      <c r="K8" s="19">
        <v>191499391</v>
      </c>
      <c r="L8" s="20">
        <v>180445151</v>
      </c>
    </row>
    <row r="9" spans="1:12" ht="13.5">
      <c r="A9" s="24" t="s">
        <v>22</v>
      </c>
      <c r="B9" s="18"/>
      <c r="C9" s="19">
        <v>43701272</v>
      </c>
      <c r="D9" s="19">
        <v>52784493</v>
      </c>
      <c r="E9" s="20">
        <v>46794690</v>
      </c>
      <c r="F9" s="21">
        <v>12000000</v>
      </c>
      <c r="G9" s="19">
        <v>25000000</v>
      </c>
      <c r="H9" s="20">
        <v>95547012</v>
      </c>
      <c r="I9" s="22">
        <v>59997062</v>
      </c>
      <c r="J9" s="23">
        <v>50268434</v>
      </c>
      <c r="K9" s="19">
        <v>56907494</v>
      </c>
      <c r="L9" s="20">
        <v>51744618</v>
      </c>
    </row>
    <row r="10" spans="1:12" ht="13.5">
      <c r="A10" s="24" t="s">
        <v>23</v>
      </c>
      <c r="B10" s="18"/>
      <c r="C10" s="19">
        <v>4600249</v>
      </c>
      <c r="D10" s="19"/>
      <c r="E10" s="20">
        <v>24987</v>
      </c>
      <c r="F10" s="25">
        <v>28000</v>
      </c>
      <c r="G10" s="26">
        <v>28000</v>
      </c>
      <c r="H10" s="27"/>
      <c r="I10" s="22">
        <v>24987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79180798</v>
      </c>
      <c r="D11" s="19">
        <v>73604140</v>
      </c>
      <c r="E11" s="20">
        <v>35275440</v>
      </c>
      <c r="F11" s="21"/>
      <c r="G11" s="19">
        <v>40000000</v>
      </c>
      <c r="H11" s="20">
        <v>40659546</v>
      </c>
      <c r="I11" s="22">
        <v>38057066</v>
      </c>
      <c r="J11" s="23">
        <v>35280315</v>
      </c>
      <c r="K11" s="19">
        <v>35280315</v>
      </c>
      <c r="L11" s="20">
        <v>35280315</v>
      </c>
    </row>
    <row r="12" spans="1:12" ht="13.5">
      <c r="A12" s="29" t="s">
        <v>26</v>
      </c>
      <c r="B12" s="30"/>
      <c r="C12" s="31">
        <f>SUM(C6:C11)</f>
        <v>252938926</v>
      </c>
      <c r="D12" s="31">
        <f aca="true" t="shared" si="0" ref="D12:L12">SUM(D6:D11)</f>
        <v>275550762</v>
      </c>
      <c r="E12" s="32">
        <f t="shared" si="0"/>
        <v>357053580</v>
      </c>
      <c r="F12" s="33">
        <f t="shared" si="0"/>
        <v>202028000</v>
      </c>
      <c r="G12" s="31">
        <f t="shared" si="0"/>
        <v>315534871</v>
      </c>
      <c r="H12" s="32">
        <f t="shared" si="0"/>
        <v>398800475</v>
      </c>
      <c r="I12" s="34">
        <f t="shared" si="0"/>
        <v>473932652</v>
      </c>
      <c r="J12" s="35">
        <f t="shared" si="0"/>
        <v>374040749</v>
      </c>
      <c r="K12" s="31">
        <f t="shared" si="0"/>
        <v>319687200</v>
      </c>
      <c r="L12" s="32">
        <f t="shared" si="0"/>
        <v>304470084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186599</v>
      </c>
      <c r="D15" s="19"/>
      <c r="E15" s="20">
        <v>15147640</v>
      </c>
      <c r="F15" s="21">
        <v>102000</v>
      </c>
      <c r="G15" s="19">
        <v>102000</v>
      </c>
      <c r="H15" s="20">
        <v>169042</v>
      </c>
      <c r="I15" s="22">
        <v>15112479</v>
      </c>
      <c r="J15" s="23">
        <v>1806371</v>
      </c>
      <c r="K15" s="19">
        <v>1806371</v>
      </c>
      <c r="L15" s="20">
        <v>1806371</v>
      </c>
    </row>
    <row r="16" spans="1:12" ht="13.5">
      <c r="A16" s="24" t="s">
        <v>29</v>
      </c>
      <c r="B16" s="18"/>
      <c r="C16" s="19"/>
      <c r="D16" s="19"/>
      <c r="E16" s="20">
        <v>27692322</v>
      </c>
      <c r="F16" s="25">
        <v>19000000</v>
      </c>
      <c r="G16" s="26">
        <v>44000000</v>
      </c>
      <c r="H16" s="27">
        <v>27692322</v>
      </c>
      <c r="I16" s="22">
        <v>30059029</v>
      </c>
      <c r="J16" s="28">
        <v>28672395</v>
      </c>
      <c r="K16" s="26">
        <v>29672395</v>
      </c>
      <c r="L16" s="27">
        <v>30672395</v>
      </c>
    </row>
    <row r="17" spans="1:12" ht="13.5">
      <c r="A17" s="24" t="s">
        <v>30</v>
      </c>
      <c r="B17" s="18"/>
      <c r="C17" s="19">
        <v>46210660</v>
      </c>
      <c r="D17" s="19">
        <v>46279402</v>
      </c>
      <c r="E17" s="20">
        <v>105306070</v>
      </c>
      <c r="F17" s="21">
        <v>55000000</v>
      </c>
      <c r="G17" s="19">
        <v>55000000</v>
      </c>
      <c r="H17" s="20"/>
      <c r="I17" s="22">
        <v>98247557</v>
      </c>
      <c r="J17" s="23">
        <v>89761377</v>
      </c>
      <c r="K17" s="19">
        <v>89761377</v>
      </c>
      <c r="L17" s="20">
        <v>89761377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6358939966</v>
      </c>
      <c r="D19" s="19">
        <v>5940063360</v>
      </c>
      <c r="E19" s="20">
        <v>5659598452</v>
      </c>
      <c r="F19" s="21">
        <v>5331261000</v>
      </c>
      <c r="G19" s="19">
        <v>5212554040</v>
      </c>
      <c r="H19" s="20">
        <v>5494096794</v>
      </c>
      <c r="I19" s="22">
        <v>5390358943</v>
      </c>
      <c r="J19" s="23">
        <v>5070234646</v>
      </c>
      <c r="K19" s="19">
        <v>4684728646</v>
      </c>
      <c r="L19" s="20">
        <v>4275324646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>
        <v>2554281</v>
      </c>
      <c r="F21" s="21"/>
      <c r="G21" s="19"/>
      <c r="H21" s="20"/>
      <c r="I21" s="22">
        <v>1599112</v>
      </c>
      <c r="J21" s="23">
        <v>2554281</v>
      </c>
      <c r="K21" s="19">
        <v>2554281</v>
      </c>
      <c r="L21" s="20">
        <v>2554281</v>
      </c>
    </row>
    <row r="22" spans="1:12" ht="13.5">
      <c r="A22" s="24" t="s">
        <v>36</v>
      </c>
      <c r="B22" s="18"/>
      <c r="C22" s="19">
        <v>763104</v>
      </c>
      <c r="D22" s="19">
        <v>763104</v>
      </c>
      <c r="E22" s="20">
        <v>4578555</v>
      </c>
      <c r="F22" s="21">
        <v>750000</v>
      </c>
      <c r="G22" s="19">
        <v>4500000</v>
      </c>
      <c r="H22" s="20"/>
      <c r="I22" s="22">
        <v>4578555</v>
      </c>
      <c r="J22" s="23">
        <v>4578555</v>
      </c>
      <c r="K22" s="19">
        <v>4578555</v>
      </c>
      <c r="L22" s="20">
        <v>4578555</v>
      </c>
    </row>
    <row r="23" spans="1:12" ht="13.5">
      <c r="A23" s="24" t="s">
        <v>37</v>
      </c>
      <c r="B23" s="18"/>
      <c r="C23" s="19">
        <v>32038708</v>
      </c>
      <c r="D23" s="19">
        <v>38737556</v>
      </c>
      <c r="E23" s="20">
        <v>11462382</v>
      </c>
      <c r="F23" s="25">
        <v>2500000</v>
      </c>
      <c r="G23" s="26">
        <v>25000000</v>
      </c>
      <c r="H23" s="27"/>
      <c r="I23" s="21">
        <v>11462382</v>
      </c>
      <c r="J23" s="28">
        <v>25824777</v>
      </c>
      <c r="K23" s="26">
        <v>25824777</v>
      </c>
      <c r="L23" s="27">
        <v>25824777</v>
      </c>
    </row>
    <row r="24" spans="1:12" ht="13.5">
      <c r="A24" s="29" t="s">
        <v>38</v>
      </c>
      <c r="B24" s="37"/>
      <c r="C24" s="31">
        <f>SUM(C15:C23)</f>
        <v>6438139037</v>
      </c>
      <c r="D24" s="38">
        <f aca="true" t="shared" si="1" ref="D24:L24">SUM(D15:D23)</f>
        <v>6025843422</v>
      </c>
      <c r="E24" s="39">
        <f t="shared" si="1"/>
        <v>5826339702</v>
      </c>
      <c r="F24" s="40">
        <f t="shared" si="1"/>
        <v>5408613000</v>
      </c>
      <c r="G24" s="38">
        <f t="shared" si="1"/>
        <v>5341156040</v>
      </c>
      <c r="H24" s="39">
        <f t="shared" si="1"/>
        <v>5521958158</v>
      </c>
      <c r="I24" s="41">
        <f t="shared" si="1"/>
        <v>5551418057</v>
      </c>
      <c r="J24" s="42">
        <f t="shared" si="1"/>
        <v>5223432402</v>
      </c>
      <c r="K24" s="38">
        <f t="shared" si="1"/>
        <v>4838926402</v>
      </c>
      <c r="L24" s="39">
        <f t="shared" si="1"/>
        <v>4430522402</v>
      </c>
    </row>
    <row r="25" spans="1:12" ht="13.5">
      <c r="A25" s="29" t="s">
        <v>39</v>
      </c>
      <c r="B25" s="30"/>
      <c r="C25" s="31">
        <f>+C12+C24</f>
        <v>6691077963</v>
      </c>
      <c r="D25" s="31">
        <f aca="true" t="shared" si="2" ref="D25:L25">+D12+D24</f>
        <v>6301394184</v>
      </c>
      <c r="E25" s="32">
        <f t="shared" si="2"/>
        <v>6183393282</v>
      </c>
      <c r="F25" s="33">
        <f t="shared" si="2"/>
        <v>5610641000</v>
      </c>
      <c r="G25" s="31">
        <f t="shared" si="2"/>
        <v>5656690911</v>
      </c>
      <c r="H25" s="32">
        <f t="shared" si="2"/>
        <v>5920758633</v>
      </c>
      <c r="I25" s="34">
        <f t="shared" si="2"/>
        <v>6025350709</v>
      </c>
      <c r="J25" s="35">
        <f t="shared" si="2"/>
        <v>5597473151</v>
      </c>
      <c r="K25" s="31">
        <f t="shared" si="2"/>
        <v>5158613602</v>
      </c>
      <c r="L25" s="32">
        <f t="shared" si="2"/>
        <v>4734992486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54806478</v>
      </c>
      <c r="D30" s="19">
        <v>13109542</v>
      </c>
      <c r="E30" s="20">
        <v>13109542</v>
      </c>
      <c r="F30" s="21">
        <v>17000000</v>
      </c>
      <c r="G30" s="19">
        <v>17000000</v>
      </c>
      <c r="H30" s="20"/>
      <c r="I30" s="22">
        <v>13109542</v>
      </c>
      <c r="J30" s="23">
        <v>20000000</v>
      </c>
      <c r="K30" s="19">
        <v>20000000</v>
      </c>
      <c r="L30" s="20">
        <v>20000000</v>
      </c>
    </row>
    <row r="31" spans="1:12" ht="13.5">
      <c r="A31" s="24" t="s">
        <v>45</v>
      </c>
      <c r="B31" s="18"/>
      <c r="C31" s="19">
        <v>16678404</v>
      </c>
      <c r="D31" s="19">
        <v>22947417</v>
      </c>
      <c r="E31" s="20">
        <v>29309017</v>
      </c>
      <c r="F31" s="21">
        <v>25000000</v>
      </c>
      <c r="G31" s="19">
        <v>35000000</v>
      </c>
      <c r="H31" s="20">
        <v>30396012</v>
      </c>
      <c r="I31" s="22">
        <v>24124748</v>
      </c>
      <c r="J31" s="23">
        <v>25281519</v>
      </c>
      <c r="K31" s="19">
        <v>25281519</v>
      </c>
      <c r="L31" s="20">
        <v>25281519</v>
      </c>
    </row>
    <row r="32" spans="1:12" ht="13.5">
      <c r="A32" s="24" t="s">
        <v>46</v>
      </c>
      <c r="B32" s="18" t="s">
        <v>44</v>
      </c>
      <c r="C32" s="19">
        <v>559018822</v>
      </c>
      <c r="D32" s="19">
        <v>548318991</v>
      </c>
      <c r="E32" s="20">
        <v>555621867</v>
      </c>
      <c r="F32" s="21">
        <v>184341000</v>
      </c>
      <c r="G32" s="19">
        <v>414986401</v>
      </c>
      <c r="H32" s="20">
        <v>685171941</v>
      </c>
      <c r="I32" s="22">
        <v>731159493</v>
      </c>
      <c r="J32" s="23">
        <v>304606133</v>
      </c>
      <c r="K32" s="19">
        <v>245606133</v>
      </c>
      <c r="L32" s="20">
        <v>215606133</v>
      </c>
    </row>
    <row r="33" spans="1:12" ht="13.5">
      <c r="A33" s="24" t="s">
        <v>47</v>
      </c>
      <c r="B33" s="18"/>
      <c r="C33" s="19">
        <v>13533648</v>
      </c>
      <c r="D33" s="19">
        <v>12445579</v>
      </c>
      <c r="E33" s="20">
        <v>12546570</v>
      </c>
      <c r="F33" s="21"/>
      <c r="G33" s="19"/>
      <c r="H33" s="20">
        <v>345796996</v>
      </c>
      <c r="I33" s="22">
        <v>13332343</v>
      </c>
      <c r="J33" s="23">
        <v>12546570</v>
      </c>
      <c r="K33" s="19">
        <v>12546570</v>
      </c>
      <c r="L33" s="20">
        <v>12546570</v>
      </c>
    </row>
    <row r="34" spans="1:12" ht="13.5">
      <c r="A34" s="29" t="s">
        <v>48</v>
      </c>
      <c r="B34" s="30"/>
      <c r="C34" s="31">
        <f>SUM(C29:C33)</f>
        <v>644037352</v>
      </c>
      <c r="D34" s="31">
        <f aca="true" t="shared" si="3" ref="D34:L34">SUM(D29:D33)</f>
        <v>596821529</v>
      </c>
      <c r="E34" s="32">
        <f t="shared" si="3"/>
        <v>610586996</v>
      </c>
      <c r="F34" s="33">
        <f t="shared" si="3"/>
        <v>226341000</v>
      </c>
      <c r="G34" s="31">
        <f t="shared" si="3"/>
        <v>466986401</v>
      </c>
      <c r="H34" s="32">
        <f t="shared" si="3"/>
        <v>1061364949</v>
      </c>
      <c r="I34" s="34">
        <f t="shared" si="3"/>
        <v>781726126</v>
      </c>
      <c r="J34" s="35">
        <f t="shared" si="3"/>
        <v>362434222</v>
      </c>
      <c r="K34" s="31">
        <f t="shared" si="3"/>
        <v>303434222</v>
      </c>
      <c r="L34" s="32">
        <f t="shared" si="3"/>
        <v>273434222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128939305</v>
      </c>
      <c r="D37" s="19">
        <v>115829754</v>
      </c>
      <c r="E37" s="20">
        <v>102720212</v>
      </c>
      <c r="F37" s="21">
        <v>102000000</v>
      </c>
      <c r="G37" s="19">
        <v>85000000</v>
      </c>
      <c r="H37" s="20">
        <v>43389382</v>
      </c>
      <c r="I37" s="22">
        <v>88158572</v>
      </c>
      <c r="J37" s="23">
        <v>102000000</v>
      </c>
      <c r="K37" s="19">
        <v>92000000</v>
      </c>
      <c r="L37" s="20">
        <v>82000000</v>
      </c>
    </row>
    <row r="38" spans="1:12" ht="13.5">
      <c r="A38" s="24" t="s">
        <v>47</v>
      </c>
      <c r="B38" s="18"/>
      <c r="C38" s="19">
        <v>243462265</v>
      </c>
      <c r="D38" s="19">
        <v>267491759</v>
      </c>
      <c r="E38" s="20">
        <v>253637219</v>
      </c>
      <c r="F38" s="21">
        <v>305000000</v>
      </c>
      <c r="G38" s="19">
        <v>275000000</v>
      </c>
      <c r="H38" s="20"/>
      <c r="I38" s="22">
        <v>246277700</v>
      </c>
      <c r="J38" s="23">
        <v>305000000</v>
      </c>
      <c r="K38" s="19">
        <v>313500000</v>
      </c>
      <c r="L38" s="20">
        <v>322000000</v>
      </c>
    </row>
    <row r="39" spans="1:12" ht="13.5">
      <c r="A39" s="29" t="s">
        <v>50</v>
      </c>
      <c r="B39" s="37"/>
      <c r="C39" s="31">
        <f>SUM(C37:C38)</f>
        <v>372401570</v>
      </c>
      <c r="D39" s="38">
        <f aca="true" t="shared" si="4" ref="D39:L39">SUM(D37:D38)</f>
        <v>383321513</v>
      </c>
      <c r="E39" s="39">
        <f t="shared" si="4"/>
        <v>356357431</v>
      </c>
      <c r="F39" s="40">
        <f t="shared" si="4"/>
        <v>407000000</v>
      </c>
      <c r="G39" s="38">
        <f t="shared" si="4"/>
        <v>360000000</v>
      </c>
      <c r="H39" s="39">
        <f t="shared" si="4"/>
        <v>43389382</v>
      </c>
      <c r="I39" s="40">
        <f t="shared" si="4"/>
        <v>334436272</v>
      </c>
      <c r="J39" s="42">
        <f t="shared" si="4"/>
        <v>407000000</v>
      </c>
      <c r="K39" s="38">
        <f t="shared" si="4"/>
        <v>405500000</v>
      </c>
      <c r="L39" s="39">
        <f t="shared" si="4"/>
        <v>404000000</v>
      </c>
    </row>
    <row r="40" spans="1:12" ht="13.5">
      <c r="A40" s="29" t="s">
        <v>51</v>
      </c>
      <c r="B40" s="30"/>
      <c r="C40" s="31">
        <f>+C34+C39</f>
        <v>1016438922</v>
      </c>
      <c r="D40" s="31">
        <f aca="true" t="shared" si="5" ref="D40:L40">+D34+D39</f>
        <v>980143042</v>
      </c>
      <c r="E40" s="32">
        <f t="shared" si="5"/>
        <v>966944427</v>
      </c>
      <c r="F40" s="33">
        <f t="shared" si="5"/>
        <v>633341000</v>
      </c>
      <c r="G40" s="31">
        <f t="shared" si="5"/>
        <v>826986401</v>
      </c>
      <c r="H40" s="32">
        <f t="shared" si="5"/>
        <v>1104754331</v>
      </c>
      <c r="I40" s="34">
        <f t="shared" si="5"/>
        <v>1116162398</v>
      </c>
      <c r="J40" s="35">
        <f t="shared" si="5"/>
        <v>769434222</v>
      </c>
      <c r="K40" s="31">
        <f t="shared" si="5"/>
        <v>708934222</v>
      </c>
      <c r="L40" s="32">
        <f t="shared" si="5"/>
        <v>677434222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5674639041</v>
      </c>
      <c r="D42" s="46">
        <f aca="true" t="shared" si="6" ref="D42:L42">+D25-D40</f>
        <v>5321251142</v>
      </c>
      <c r="E42" s="47">
        <f t="shared" si="6"/>
        <v>5216448855</v>
      </c>
      <c r="F42" s="48">
        <f t="shared" si="6"/>
        <v>4977300000</v>
      </c>
      <c r="G42" s="46">
        <f t="shared" si="6"/>
        <v>4829704510</v>
      </c>
      <c r="H42" s="47">
        <f t="shared" si="6"/>
        <v>4816004302</v>
      </c>
      <c r="I42" s="49">
        <f t="shared" si="6"/>
        <v>4909188311</v>
      </c>
      <c r="J42" s="50">
        <f t="shared" si="6"/>
        <v>4828038929</v>
      </c>
      <c r="K42" s="46">
        <f t="shared" si="6"/>
        <v>4449679380</v>
      </c>
      <c r="L42" s="47">
        <f t="shared" si="6"/>
        <v>4057558264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5674639041</v>
      </c>
      <c r="D45" s="19">
        <v>5321251142</v>
      </c>
      <c r="E45" s="20">
        <v>5216448855</v>
      </c>
      <c r="F45" s="21">
        <v>4977300000</v>
      </c>
      <c r="G45" s="19">
        <v>4829704510</v>
      </c>
      <c r="H45" s="20">
        <v>4816004302</v>
      </c>
      <c r="I45" s="22">
        <v>4909188311</v>
      </c>
      <c r="J45" s="23">
        <v>4828038929</v>
      </c>
      <c r="K45" s="19">
        <v>4449679380</v>
      </c>
      <c r="L45" s="20">
        <v>4057558264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5674639041</v>
      </c>
      <c r="D48" s="53">
        <f aca="true" t="shared" si="7" ref="D48:L48">SUM(D45:D47)</f>
        <v>5321251142</v>
      </c>
      <c r="E48" s="54">
        <f t="shared" si="7"/>
        <v>5216448855</v>
      </c>
      <c r="F48" s="55">
        <f t="shared" si="7"/>
        <v>4977300000</v>
      </c>
      <c r="G48" s="53">
        <f t="shared" si="7"/>
        <v>4829704510</v>
      </c>
      <c r="H48" s="54">
        <f t="shared" si="7"/>
        <v>4816004302</v>
      </c>
      <c r="I48" s="56">
        <f t="shared" si="7"/>
        <v>4909188311</v>
      </c>
      <c r="J48" s="57">
        <f t="shared" si="7"/>
        <v>4828038929</v>
      </c>
      <c r="K48" s="53">
        <f t="shared" si="7"/>
        <v>4449679380</v>
      </c>
      <c r="L48" s="54">
        <f t="shared" si="7"/>
        <v>4057558264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32000</v>
      </c>
      <c r="H6" s="20"/>
      <c r="I6" s="22">
        <v>144041972</v>
      </c>
      <c r="J6" s="23">
        <v>34500000</v>
      </c>
      <c r="K6" s="19">
        <v>65000000</v>
      </c>
      <c r="L6" s="20">
        <v>80000000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196502</v>
      </c>
      <c r="H7" s="20"/>
      <c r="I7" s="22"/>
      <c r="J7" s="23">
        <v>155000000</v>
      </c>
      <c r="K7" s="19">
        <v>184000000</v>
      </c>
      <c r="L7" s="20">
        <v>210000000</v>
      </c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>
        <v>168137</v>
      </c>
      <c r="H8" s="20"/>
      <c r="I8" s="22">
        <v>157916338</v>
      </c>
      <c r="J8" s="23">
        <v>178225156</v>
      </c>
      <c r="K8" s="19">
        <v>188918666</v>
      </c>
      <c r="L8" s="20">
        <v>200253786</v>
      </c>
    </row>
    <row r="9" spans="1:12" ht="13.5">
      <c r="A9" s="24" t="s">
        <v>22</v>
      </c>
      <c r="B9" s="18"/>
      <c r="C9" s="19"/>
      <c r="D9" s="19"/>
      <c r="E9" s="20"/>
      <c r="F9" s="21"/>
      <c r="G9" s="19">
        <v>127950</v>
      </c>
      <c r="H9" s="20"/>
      <c r="I9" s="22">
        <v>102404866</v>
      </c>
      <c r="J9" s="23">
        <v>120273000</v>
      </c>
      <c r="K9" s="19">
        <v>113056620</v>
      </c>
      <c r="L9" s="20">
        <v>106273223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>
        <v>350</v>
      </c>
      <c r="H10" s="27"/>
      <c r="I10" s="22">
        <v>6865932</v>
      </c>
      <c r="J10" s="28">
        <v>310000</v>
      </c>
      <c r="K10" s="26">
        <v>280000</v>
      </c>
      <c r="L10" s="27">
        <v>250000</v>
      </c>
    </row>
    <row r="11" spans="1:12" ht="13.5">
      <c r="A11" s="24" t="s">
        <v>24</v>
      </c>
      <c r="B11" s="18" t="s">
        <v>25</v>
      </c>
      <c r="C11" s="19"/>
      <c r="D11" s="19"/>
      <c r="E11" s="20"/>
      <c r="F11" s="21"/>
      <c r="G11" s="19">
        <v>389500</v>
      </c>
      <c r="H11" s="20"/>
      <c r="I11" s="22">
        <v>257951686</v>
      </c>
      <c r="J11" s="23">
        <v>389500000</v>
      </c>
      <c r="K11" s="19">
        <v>389500000</v>
      </c>
      <c r="L11" s="20">
        <v>389500000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0</v>
      </c>
      <c r="G12" s="31">
        <f t="shared" si="0"/>
        <v>914439</v>
      </c>
      <c r="H12" s="32">
        <f t="shared" si="0"/>
        <v>0</v>
      </c>
      <c r="I12" s="34">
        <f t="shared" si="0"/>
        <v>669180794</v>
      </c>
      <c r="J12" s="35">
        <f t="shared" si="0"/>
        <v>877808156</v>
      </c>
      <c r="K12" s="31">
        <f t="shared" si="0"/>
        <v>940755286</v>
      </c>
      <c r="L12" s="32">
        <f t="shared" si="0"/>
        <v>986277009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>
        <v>350</v>
      </c>
      <c r="H15" s="20"/>
      <c r="I15" s="22">
        <v>5433811</v>
      </c>
      <c r="J15" s="23">
        <v>371000</v>
      </c>
      <c r="K15" s="19">
        <v>393260</v>
      </c>
      <c r="L15" s="20">
        <v>416856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47893449</v>
      </c>
      <c r="J16" s="28">
        <v>43500000</v>
      </c>
      <c r="K16" s="26">
        <v>44000000</v>
      </c>
      <c r="L16" s="27">
        <v>44500000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>
        <v>24000</v>
      </c>
      <c r="H17" s="20"/>
      <c r="I17" s="22">
        <v>53708036</v>
      </c>
      <c r="J17" s="23">
        <v>58441720</v>
      </c>
      <c r="K17" s="19">
        <v>58441720</v>
      </c>
      <c r="L17" s="20">
        <v>58441720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>
        <v>58442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/>
      <c r="G19" s="19">
        <v>3961601</v>
      </c>
      <c r="H19" s="20"/>
      <c r="I19" s="22">
        <v>3940134789</v>
      </c>
      <c r="J19" s="23">
        <v>4199297335</v>
      </c>
      <c r="K19" s="19">
        <v>4451255176</v>
      </c>
      <c r="L19" s="20">
        <v>4718330486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>
        <v>9486</v>
      </c>
      <c r="H22" s="20"/>
      <c r="I22" s="22">
        <v>9313701</v>
      </c>
      <c r="J22" s="23">
        <v>10055024</v>
      </c>
      <c r="K22" s="19">
        <v>10658326</v>
      </c>
      <c r="L22" s="20">
        <v>11297825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>
        <v>59490</v>
      </c>
      <c r="H23" s="27"/>
      <c r="I23" s="21">
        <v>62791271</v>
      </c>
      <c r="J23" s="28">
        <v>62511190</v>
      </c>
      <c r="K23" s="26">
        <v>66261861</v>
      </c>
      <c r="L23" s="27">
        <v>70237573</v>
      </c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0</v>
      </c>
      <c r="G24" s="38">
        <f t="shared" si="1"/>
        <v>4113369</v>
      </c>
      <c r="H24" s="39">
        <f t="shared" si="1"/>
        <v>0</v>
      </c>
      <c r="I24" s="41">
        <f t="shared" si="1"/>
        <v>4119275057</v>
      </c>
      <c r="J24" s="42">
        <f t="shared" si="1"/>
        <v>4374176269</v>
      </c>
      <c r="K24" s="38">
        <f t="shared" si="1"/>
        <v>4631010343</v>
      </c>
      <c r="L24" s="39">
        <f t="shared" si="1"/>
        <v>4903224460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0</v>
      </c>
      <c r="G25" s="31">
        <f t="shared" si="2"/>
        <v>5027808</v>
      </c>
      <c r="H25" s="32">
        <f t="shared" si="2"/>
        <v>0</v>
      </c>
      <c r="I25" s="34">
        <f t="shared" si="2"/>
        <v>4788455851</v>
      </c>
      <c r="J25" s="35">
        <f t="shared" si="2"/>
        <v>5251984425</v>
      </c>
      <c r="K25" s="31">
        <f t="shared" si="2"/>
        <v>5571765629</v>
      </c>
      <c r="L25" s="32">
        <f t="shared" si="2"/>
        <v>5889501469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22018393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>
        <v>2831616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>
        <v>16800</v>
      </c>
      <c r="H31" s="20"/>
      <c r="I31" s="22">
        <v>20320087</v>
      </c>
      <c r="J31" s="23">
        <v>17808000</v>
      </c>
      <c r="K31" s="19">
        <v>18876480</v>
      </c>
      <c r="L31" s="20">
        <v>20009068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/>
      <c r="G32" s="19">
        <v>192167</v>
      </c>
      <c r="H32" s="20"/>
      <c r="I32" s="22">
        <v>247803507</v>
      </c>
      <c r="J32" s="23">
        <v>163341568</v>
      </c>
      <c r="K32" s="19">
        <v>147007411</v>
      </c>
      <c r="L32" s="20">
        <v>135246818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11000</v>
      </c>
      <c r="H33" s="20"/>
      <c r="I33" s="22">
        <v>13652671</v>
      </c>
      <c r="J33" s="23">
        <v>13000000</v>
      </c>
      <c r="K33" s="19">
        <v>15000000</v>
      </c>
      <c r="L33" s="20">
        <v>18000000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0</v>
      </c>
      <c r="G34" s="31">
        <f t="shared" si="3"/>
        <v>219967</v>
      </c>
      <c r="H34" s="32">
        <f t="shared" si="3"/>
        <v>0</v>
      </c>
      <c r="I34" s="34">
        <f t="shared" si="3"/>
        <v>306626274</v>
      </c>
      <c r="J34" s="35">
        <f t="shared" si="3"/>
        <v>194149568</v>
      </c>
      <c r="K34" s="31">
        <f t="shared" si="3"/>
        <v>180883891</v>
      </c>
      <c r="L34" s="32">
        <f t="shared" si="3"/>
        <v>173255886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>
        <v>178060301</v>
      </c>
      <c r="J37" s="23"/>
      <c r="K37" s="19"/>
      <c r="L37" s="20"/>
    </row>
    <row r="38" spans="1:12" ht="13.5">
      <c r="A38" s="24" t="s">
        <v>47</v>
      </c>
      <c r="B38" s="18"/>
      <c r="C38" s="19"/>
      <c r="D38" s="19"/>
      <c r="E38" s="20"/>
      <c r="F38" s="21"/>
      <c r="G38" s="19">
        <v>176250</v>
      </c>
      <c r="H38" s="20"/>
      <c r="I38" s="22">
        <v>10361855</v>
      </c>
      <c r="J38" s="23">
        <v>186825000</v>
      </c>
      <c r="K38" s="19">
        <v>198034000</v>
      </c>
      <c r="L38" s="20">
        <v>209917000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0</v>
      </c>
      <c r="G39" s="38">
        <f t="shared" si="4"/>
        <v>176250</v>
      </c>
      <c r="H39" s="39">
        <f t="shared" si="4"/>
        <v>0</v>
      </c>
      <c r="I39" s="40">
        <f t="shared" si="4"/>
        <v>188422156</v>
      </c>
      <c r="J39" s="42">
        <f t="shared" si="4"/>
        <v>186825000</v>
      </c>
      <c r="K39" s="38">
        <f t="shared" si="4"/>
        <v>198034000</v>
      </c>
      <c r="L39" s="39">
        <f t="shared" si="4"/>
        <v>209917000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0</v>
      </c>
      <c r="G40" s="31">
        <f t="shared" si="5"/>
        <v>396217</v>
      </c>
      <c r="H40" s="32">
        <f t="shared" si="5"/>
        <v>0</v>
      </c>
      <c r="I40" s="34">
        <f t="shared" si="5"/>
        <v>495048430</v>
      </c>
      <c r="J40" s="35">
        <f t="shared" si="5"/>
        <v>380974568</v>
      </c>
      <c r="K40" s="31">
        <f t="shared" si="5"/>
        <v>378917891</v>
      </c>
      <c r="L40" s="32">
        <f t="shared" si="5"/>
        <v>383172886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0</v>
      </c>
      <c r="G42" s="46">
        <f t="shared" si="6"/>
        <v>4631591</v>
      </c>
      <c r="H42" s="47">
        <f t="shared" si="6"/>
        <v>0</v>
      </c>
      <c r="I42" s="49">
        <f t="shared" si="6"/>
        <v>4293407421</v>
      </c>
      <c r="J42" s="50">
        <f t="shared" si="6"/>
        <v>4871009857</v>
      </c>
      <c r="K42" s="46">
        <f t="shared" si="6"/>
        <v>5192847738</v>
      </c>
      <c r="L42" s="47">
        <f t="shared" si="6"/>
        <v>5506328583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/>
      <c r="G45" s="19">
        <v>4617841</v>
      </c>
      <c r="H45" s="20"/>
      <c r="I45" s="22">
        <v>4277120117</v>
      </c>
      <c r="J45" s="23">
        <v>4857259857</v>
      </c>
      <c r="K45" s="19">
        <v>5179097738</v>
      </c>
      <c r="L45" s="20">
        <v>5492578583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>
        <v>13750</v>
      </c>
      <c r="H46" s="20"/>
      <c r="I46" s="22">
        <v>16287304</v>
      </c>
      <c r="J46" s="23">
        <v>13750000</v>
      </c>
      <c r="K46" s="19">
        <v>13750000</v>
      </c>
      <c r="L46" s="20">
        <v>13750000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0</v>
      </c>
      <c r="G48" s="53">
        <f t="shared" si="7"/>
        <v>4631591</v>
      </c>
      <c r="H48" s="54">
        <f t="shared" si="7"/>
        <v>0</v>
      </c>
      <c r="I48" s="56">
        <f t="shared" si="7"/>
        <v>4293407421</v>
      </c>
      <c r="J48" s="57">
        <f t="shared" si="7"/>
        <v>4871009857</v>
      </c>
      <c r="K48" s="53">
        <f t="shared" si="7"/>
        <v>5192847738</v>
      </c>
      <c r="L48" s="54">
        <f t="shared" si="7"/>
        <v>5506328583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182668527</v>
      </c>
      <c r="D6" s="19">
        <v>33689639</v>
      </c>
      <c r="E6" s="20">
        <v>5314254</v>
      </c>
      <c r="F6" s="21">
        <v>185974801</v>
      </c>
      <c r="G6" s="19">
        <v>293901516</v>
      </c>
      <c r="H6" s="20">
        <v>288011255</v>
      </c>
      <c r="I6" s="22">
        <v>289280521</v>
      </c>
      <c r="J6" s="23">
        <v>112502206</v>
      </c>
      <c r="K6" s="19">
        <v>115247254</v>
      </c>
      <c r="L6" s="20">
        <v>118302858</v>
      </c>
    </row>
    <row r="7" spans="1:12" ht="13.5">
      <c r="A7" s="24" t="s">
        <v>19</v>
      </c>
      <c r="B7" s="18" t="s">
        <v>20</v>
      </c>
      <c r="C7" s="19"/>
      <c r="D7" s="19">
        <v>225836026</v>
      </c>
      <c r="E7" s="20">
        <v>319390807</v>
      </c>
      <c r="F7" s="21"/>
      <c r="G7" s="19"/>
      <c r="H7" s="20"/>
      <c r="I7" s="22"/>
      <c r="J7" s="23">
        <v>296357227</v>
      </c>
      <c r="K7" s="19">
        <v>275736730</v>
      </c>
      <c r="L7" s="20">
        <v>207916097</v>
      </c>
    </row>
    <row r="8" spans="1:12" ht="13.5">
      <c r="A8" s="24" t="s">
        <v>21</v>
      </c>
      <c r="B8" s="18" t="s">
        <v>20</v>
      </c>
      <c r="C8" s="19">
        <v>169757562</v>
      </c>
      <c r="D8" s="19">
        <v>195521205</v>
      </c>
      <c r="E8" s="20">
        <v>218125287</v>
      </c>
      <c r="F8" s="21">
        <v>190445812</v>
      </c>
      <c r="G8" s="19">
        <v>190445812</v>
      </c>
      <c r="H8" s="20">
        <v>201438103</v>
      </c>
      <c r="I8" s="22">
        <v>234189002</v>
      </c>
      <c r="J8" s="23">
        <v>202608527</v>
      </c>
      <c r="K8" s="19">
        <v>213596147</v>
      </c>
      <c r="L8" s="20">
        <v>223584216</v>
      </c>
    </row>
    <row r="9" spans="1:12" ht="13.5">
      <c r="A9" s="24" t="s">
        <v>22</v>
      </c>
      <c r="B9" s="18"/>
      <c r="C9" s="19">
        <v>55658551</v>
      </c>
      <c r="D9" s="19">
        <v>56845929</v>
      </c>
      <c r="E9" s="20">
        <v>70431980</v>
      </c>
      <c r="F9" s="21">
        <v>53529740</v>
      </c>
      <c r="G9" s="19">
        <v>53529740</v>
      </c>
      <c r="H9" s="20">
        <v>58402840</v>
      </c>
      <c r="I9" s="22">
        <v>113521868</v>
      </c>
      <c r="J9" s="23">
        <v>76529740</v>
      </c>
      <c r="K9" s="19">
        <v>71529740</v>
      </c>
      <c r="L9" s="20">
        <v>66529740</v>
      </c>
    </row>
    <row r="10" spans="1:12" ht="13.5">
      <c r="A10" s="24" t="s">
        <v>23</v>
      </c>
      <c r="B10" s="18"/>
      <c r="C10" s="19">
        <v>304325</v>
      </c>
      <c r="D10" s="19">
        <v>326946</v>
      </c>
      <c r="E10" s="20">
        <v>349909</v>
      </c>
      <c r="F10" s="25">
        <v>251000</v>
      </c>
      <c r="G10" s="26">
        <v>251000</v>
      </c>
      <c r="H10" s="27">
        <v>349909</v>
      </c>
      <c r="I10" s="22">
        <v>320176</v>
      </c>
      <c r="J10" s="28">
        <v>325000</v>
      </c>
      <c r="K10" s="26">
        <v>325000</v>
      </c>
      <c r="L10" s="27">
        <v>325000</v>
      </c>
    </row>
    <row r="11" spans="1:12" ht="13.5">
      <c r="A11" s="24" t="s">
        <v>24</v>
      </c>
      <c r="B11" s="18" t="s">
        <v>25</v>
      </c>
      <c r="C11" s="19">
        <v>29632586</v>
      </c>
      <c r="D11" s="19">
        <v>25445151</v>
      </c>
      <c r="E11" s="20">
        <v>19756470</v>
      </c>
      <c r="F11" s="21">
        <v>24817591</v>
      </c>
      <c r="G11" s="19">
        <v>24817591</v>
      </c>
      <c r="H11" s="20">
        <v>26198128</v>
      </c>
      <c r="I11" s="22">
        <v>28070108</v>
      </c>
      <c r="J11" s="23">
        <v>19817591</v>
      </c>
      <c r="K11" s="19">
        <v>19817591</v>
      </c>
      <c r="L11" s="20">
        <v>19817591</v>
      </c>
    </row>
    <row r="12" spans="1:12" ht="13.5">
      <c r="A12" s="29" t="s">
        <v>26</v>
      </c>
      <c r="B12" s="30"/>
      <c r="C12" s="31">
        <f>SUM(C6:C11)</f>
        <v>438021551</v>
      </c>
      <c r="D12" s="31">
        <f aca="true" t="shared" si="0" ref="D12:L12">SUM(D6:D11)</f>
        <v>537664896</v>
      </c>
      <c r="E12" s="32">
        <f t="shared" si="0"/>
        <v>633368707</v>
      </c>
      <c r="F12" s="33">
        <f t="shared" si="0"/>
        <v>455018944</v>
      </c>
      <c r="G12" s="31">
        <f t="shared" si="0"/>
        <v>562945659</v>
      </c>
      <c r="H12" s="32">
        <f t="shared" si="0"/>
        <v>574400235</v>
      </c>
      <c r="I12" s="34">
        <f t="shared" si="0"/>
        <v>665381675</v>
      </c>
      <c r="J12" s="35">
        <f t="shared" si="0"/>
        <v>708140291</v>
      </c>
      <c r="K12" s="31">
        <f t="shared" si="0"/>
        <v>696252462</v>
      </c>
      <c r="L12" s="32">
        <f t="shared" si="0"/>
        <v>636475502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1034386</v>
      </c>
      <c r="D15" s="19">
        <v>3313839</v>
      </c>
      <c r="E15" s="20">
        <v>2803961</v>
      </c>
      <c r="F15" s="21">
        <v>1285946</v>
      </c>
      <c r="G15" s="19">
        <v>1285946</v>
      </c>
      <c r="H15" s="20">
        <v>2253918</v>
      </c>
      <c r="I15" s="22">
        <v>2167195</v>
      </c>
      <c r="J15" s="23">
        <v>2585946</v>
      </c>
      <c r="K15" s="19">
        <v>2585946</v>
      </c>
      <c r="L15" s="20">
        <v>2585946</v>
      </c>
    </row>
    <row r="16" spans="1:12" ht="13.5">
      <c r="A16" s="24" t="s">
        <v>29</v>
      </c>
      <c r="B16" s="18"/>
      <c r="C16" s="19">
        <v>139301</v>
      </c>
      <c r="D16" s="19">
        <v>429962</v>
      </c>
      <c r="E16" s="20">
        <v>393475</v>
      </c>
      <c r="F16" s="25">
        <v>146153</v>
      </c>
      <c r="G16" s="26">
        <v>146153</v>
      </c>
      <c r="H16" s="27">
        <v>132990</v>
      </c>
      <c r="I16" s="22">
        <v>132990</v>
      </c>
      <c r="J16" s="28">
        <v>146153</v>
      </c>
      <c r="K16" s="26">
        <v>146153</v>
      </c>
      <c r="L16" s="27">
        <v>146153</v>
      </c>
    </row>
    <row r="17" spans="1:12" ht="13.5">
      <c r="A17" s="24" t="s">
        <v>30</v>
      </c>
      <c r="B17" s="18"/>
      <c r="C17" s="19">
        <v>100054288</v>
      </c>
      <c r="D17" s="19">
        <v>54905000</v>
      </c>
      <c r="E17" s="20">
        <v>57430000</v>
      </c>
      <c r="F17" s="21">
        <v>93057000</v>
      </c>
      <c r="G17" s="19">
        <v>93057000</v>
      </c>
      <c r="H17" s="20">
        <v>57430000</v>
      </c>
      <c r="I17" s="22">
        <v>40650000</v>
      </c>
      <c r="J17" s="23">
        <v>57430000</v>
      </c>
      <c r="K17" s="19">
        <v>57430000</v>
      </c>
      <c r="L17" s="20">
        <v>57430000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4453357521</v>
      </c>
      <c r="D19" s="19">
        <v>4428661748</v>
      </c>
      <c r="E19" s="20">
        <v>4595395496</v>
      </c>
      <c r="F19" s="21">
        <v>5151002711</v>
      </c>
      <c r="G19" s="19">
        <v>5065555690</v>
      </c>
      <c r="H19" s="20">
        <v>5161147132</v>
      </c>
      <c r="I19" s="22">
        <v>5000401692</v>
      </c>
      <c r="J19" s="23">
        <v>5473413223</v>
      </c>
      <c r="K19" s="19">
        <v>5709542454</v>
      </c>
      <c r="L19" s="20">
        <v>5839268471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8508826</v>
      </c>
      <c r="D22" s="19">
        <v>9196360</v>
      </c>
      <c r="E22" s="20">
        <v>6649854</v>
      </c>
      <c r="F22" s="21">
        <v>7047119</v>
      </c>
      <c r="G22" s="19">
        <v>7537863</v>
      </c>
      <c r="H22" s="20">
        <v>7008628</v>
      </c>
      <c r="I22" s="22">
        <v>6464390</v>
      </c>
      <c r="J22" s="23">
        <v>8411506</v>
      </c>
      <c r="K22" s="19">
        <v>8778428</v>
      </c>
      <c r="L22" s="20">
        <v>9141358</v>
      </c>
    </row>
    <row r="23" spans="1:12" ht="13.5">
      <c r="A23" s="24" t="s">
        <v>37</v>
      </c>
      <c r="B23" s="18"/>
      <c r="C23" s="19"/>
      <c r="D23" s="19">
        <v>27542700</v>
      </c>
      <c r="E23" s="20">
        <v>27542700</v>
      </c>
      <c r="F23" s="25"/>
      <c r="G23" s="26"/>
      <c r="H23" s="27"/>
      <c r="I23" s="21"/>
      <c r="J23" s="28">
        <v>27542700</v>
      </c>
      <c r="K23" s="26">
        <v>27542700</v>
      </c>
      <c r="L23" s="27">
        <v>27542700</v>
      </c>
    </row>
    <row r="24" spans="1:12" ht="13.5">
      <c r="A24" s="29" t="s">
        <v>38</v>
      </c>
      <c r="B24" s="37"/>
      <c r="C24" s="31">
        <f>SUM(C15:C23)</f>
        <v>4563094322</v>
      </c>
      <c r="D24" s="38">
        <f aca="true" t="shared" si="1" ref="D24:L24">SUM(D15:D23)</f>
        <v>4524049609</v>
      </c>
      <c r="E24" s="39">
        <f t="shared" si="1"/>
        <v>4690215486</v>
      </c>
      <c r="F24" s="40">
        <f t="shared" si="1"/>
        <v>5252538929</v>
      </c>
      <c r="G24" s="38">
        <f t="shared" si="1"/>
        <v>5167582652</v>
      </c>
      <c r="H24" s="39">
        <f t="shared" si="1"/>
        <v>5227972668</v>
      </c>
      <c r="I24" s="41">
        <f t="shared" si="1"/>
        <v>5049816267</v>
      </c>
      <c r="J24" s="42">
        <f t="shared" si="1"/>
        <v>5569529528</v>
      </c>
      <c r="K24" s="38">
        <f t="shared" si="1"/>
        <v>5806025681</v>
      </c>
      <c r="L24" s="39">
        <f t="shared" si="1"/>
        <v>5936114628</v>
      </c>
    </row>
    <row r="25" spans="1:12" ht="13.5">
      <c r="A25" s="29" t="s">
        <v>39</v>
      </c>
      <c r="B25" s="30"/>
      <c r="C25" s="31">
        <f>+C12+C24</f>
        <v>5001115873</v>
      </c>
      <c r="D25" s="31">
        <f aca="true" t="shared" si="2" ref="D25:L25">+D12+D24</f>
        <v>5061714505</v>
      </c>
      <c r="E25" s="32">
        <f t="shared" si="2"/>
        <v>5323584193</v>
      </c>
      <c r="F25" s="33">
        <f t="shared" si="2"/>
        <v>5707557873</v>
      </c>
      <c r="G25" s="31">
        <f t="shared" si="2"/>
        <v>5730528311</v>
      </c>
      <c r="H25" s="32">
        <f t="shared" si="2"/>
        <v>5802372903</v>
      </c>
      <c r="I25" s="34">
        <f t="shared" si="2"/>
        <v>5715197942</v>
      </c>
      <c r="J25" s="35">
        <f t="shared" si="2"/>
        <v>6277669819</v>
      </c>
      <c r="K25" s="31">
        <f t="shared" si="2"/>
        <v>6502278143</v>
      </c>
      <c r="L25" s="32">
        <f t="shared" si="2"/>
        <v>6572590130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115669897</v>
      </c>
      <c r="D30" s="19">
        <v>132932517</v>
      </c>
      <c r="E30" s="20">
        <v>134288458</v>
      </c>
      <c r="F30" s="21">
        <v>155364411</v>
      </c>
      <c r="G30" s="19">
        <v>155364411</v>
      </c>
      <c r="H30" s="20">
        <v>160839691</v>
      </c>
      <c r="I30" s="22">
        <v>160839692</v>
      </c>
      <c r="J30" s="23">
        <v>127705098</v>
      </c>
      <c r="K30" s="19">
        <v>132806221</v>
      </c>
      <c r="L30" s="20">
        <v>153850742</v>
      </c>
    </row>
    <row r="31" spans="1:12" ht="13.5">
      <c r="A31" s="24" t="s">
        <v>45</v>
      </c>
      <c r="B31" s="18"/>
      <c r="C31" s="19">
        <v>28462070</v>
      </c>
      <c r="D31" s="19">
        <v>31172685</v>
      </c>
      <c r="E31" s="20">
        <v>33951535</v>
      </c>
      <c r="F31" s="21">
        <v>32113317</v>
      </c>
      <c r="G31" s="19">
        <v>32113317</v>
      </c>
      <c r="H31" s="20">
        <v>37810083</v>
      </c>
      <c r="I31" s="22">
        <v>37806852</v>
      </c>
      <c r="J31" s="23">
        <v>32113317</v>
      </c>
      <c r="K31" s="19">
        <v>32113317</v>
      </c>
      <c r="L31" s="20">
        <v>32113317</v>
      </c>
    </row>
    <row r="32" spans="1:12" ht="13.5">
      <c r="A32" s="24" t="s">
        <v>46</v>
      </c>
      <c r="B32" s="18" t="s">
        <v>44</v>
      </c>
      <c r="C32" s="19">
        <v>220396821</v>
      </c>
      <c r="D32" s="19">
        <v>252653369</v>
      </c>
      <c r="E32" s="20">
        <v>270546766</v>
      </c>
      <c r="F32" s="21">
        <v>126080394</v>
      </c>
      <c r="G32" s="19">
        <v>126080394</v>
      </c>
      <c r="H32" s="20">
        <v>256228980</v>
      </c>
      <c r="I32" s="22">
        <v>303072775</v>
      </c>
      <c r="J32" s="23">
        <v>306136649</v>
      </c>
      <c r="K32" s="19">
        <v>340408958</v>
      </c>
      <c r="L32" s="20">
        <v>364684361</v>
      </c>
    </row>
    <row r="33" spans="1:12" ht="13.5">
      <c r="A33" s="24" t="s">
        <v>47</v>
      </c>
      <c r="B33" s="18"/>
      <c r="C33" s="19">
        <v>36756484</v>
      </c>
      <c r="D33" s="19">
        <v>75258881</v>
      </c>
      <c r="E33" s="20">
        <v>47844051</v>
      </c>
      <c r="F33" s="21">
        <v>49289573</v>
      </c>
      <c r="G33" s="19">
        <v>49289573</v>
      </c>
      <c r="H33" s="20">
        <v>49441258</v>
      </c>
      <c r="I33" s="22">
        <v>33956298</v>
      </c>
      <c r="J33" s="23">
        <v>45289573</v>
      </c>
      <c r="K33" s="19">
        <v>59289573</v>
      </c>
      <c r="L33" s="20">
        <v>59289573</v>
      </c>
    </row>
    <row r="34" spans="1:12" ht="13.5">
      <c r="A34" s="29" t="s">
        <v>48</v>
      </c>
      <c r="B34" s="30"/>
      <c r="C34" s="31">
        <f>SUM(C29:C33)</f>
        <v>401285272</v>
      </c>
      <c r="D34" s="31">
        <f aca="true" t="shared" si="3" ref="D34:L34">SUM(D29:D33)</f>
        <v>492017452</v>
      </c>
      <c r="E34" s="32">
        <f t="shared" si="3"/>
        <v>486630810</v>
      </c>
      <c r="F34" s="33">
        <f t="shared" si="3"/>
        <v>362847695</v>
      </c>
      <c r="G34" s="31">
        <f t="shared" si="3"/>
        <v>362847695</v>
      </c>
      <c r="H34" s="32">
        <f t="shared" si="3"/>
        <v>504320012</v>
      </c>
      <c r="I34" s="34">
        <f t="shared" si="3"/>
        <v>535675617</v>
      </c>
      <c r="J34" s="35">
        <f t="shared" si="3"/>
        <v>511244637</v>
      </c>
      <c r="K34" s="31">
        <f t="shared" si="3"/>
        <v>564618069</v>
      </c>
      <c r="L34" s="32">
        <f t="shared" si="3"/>
        <v>609937993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536232371</v>
      </c>
      <c r="D37" s="19">
        <v>608306417</v>
      </c>
      <c r="E37" s="20">
        <v>768548875</v>
      </c>
      <c r="F37" s="21">
        <v>1139369990</v>
      </c>
      <c r="G37" s="19">
        <v>1139369990</v>
      </c>
      <c r="H37" s="20">
        <v>1029648887</v>
      </c>
      <c r="I37" s="22">
        <v>1029648672</v>
      </c>
      <c r="J37" s="23">
        <v>1428848427</v>
      </c>
      <c r="K37" s="19">
        <v>1616152083</v>
      </c>
      <c r="L37" s="20">
        <v>1692108819</v>
      </c>
    </row>
    <row r="38" spans="1:12" ht="13.5">
      <c r="A38" s="24" t="s">
        <v>47</v>
      </c>
      <c r="B38" s="18"/>
      <c r="C38" s="19">
        <v>193019533</v>
      </c>
      <c r="D38" s="19">
        <v>231245498</v>
      </c>
      <c r="E38" s="20">
        <v>281953814</v>
      </c>
      <c r="F38" s="21">
        <v>310886680</v>
      </c>
      <c r="G38" s="19">
        <v>310886680</v>
      </c>
      <c r="H38" s="20">
        <v>281912072</v>
      </c>
      <c r="I38" s="22">
        <v>280010413</v>
      </c>
      <c r="J38" s="23">
        <v>288481129</v>
      </c>
      <c r="K38" s="19">
        <v>262489186</v>
      </c>
      <c r="L38" s="20">
        <v>254740540</v>
      </c>
    </row>
    <row r="39" spans="1:12" ht="13.5">
      <c r="A39" s="29" t="s">
        <v>50</v>
      </c>
      <c r="B39" s="37"/>
      <c r="C39" s="31">
        <f>SUM(C37:C38)</f>
        <v>729251904</v>
      </c>
      <c r="D39" s="38">
        <f aca="true" t="shared" si="4" ref="D39:L39">SUM(D37:D38)</f>
        <v>839551915</v>
      </c>
      <c r="E39" s="39">
        <f t="shared" si="4"/>
        <v>1050502689</v>
      </c>
      <c r="F39" s="40">
        <f t="shared" si="4"/>
        <v>1450256670</v>
      </c>
      <c r="G39" s="38">
        <f t="shared" si="4"/>
        <v>1450256670</v>
      </c>
      <c r="H39" s="39">
        <f t="shared" si="4"/>
        <v>1311560959</v>
      </c>
      <c r="I39" s="40">
        <f t="shared" si="4"/>
        <v>1309659085</v>
      </c>
      <c r="J39" s="42">
        <f t="shared" si="4"/>
        <v>1717329556</v>
      </c>
      <c r="K39" s="38">
        <f t="shared" si="4"/>
        <v>1878641269</v>
      </c>
      <c r="L39" s="39">
        <f t="shared" si="4"/>
        <v>1946849359</v>
      </c>
    </row>
    <row r="40" spans="1:12" ht="13.5">
      <c r="A40" s="29" t="s">
        <v>51</v>
      </c>
      <c r="B40" s="30"/>
      <c r="C40" s="31">
        <f>+C34+C39</f>
        <v>1130537176</v>
      </c>
      <c r="D40" s="31">
        <f aca="true" t="shared" si="5" ref="D40:L40">+D34+D39</f>
        <v>1331569367</v>
      </c>
      <c r="E40" s="32">
        <f t="shared" si="5"/>
        <v>1537133499</v>
      </c>
      <c r="F40" s="33">
        <f t="shared" si="5"/>
        <v>1813104365</v>
      </c>
      <c r="G40" s="31">
        <f t="shared" si="5"/>
        <v>1813104365</v>
      </c>
      <c r="H40" s="32">
        <f t="shared" si="5"/>
        <v>1815880971</v>
      </c>
      <c r="I40" s="34">
        <f t="shared" si="5"/>
        <v>1845334702</v>
      </c>
      <c r="J40" s="35">
        <f t="shared" si="5"/>
        <v>2228574193</v>
      </c>
      <c r="K40" s="31">
        <f t="shared" si="5"/>
        <v>2443259338</v>
      </c>
      <c r="L40" s="32">
        <f t="shared" si="5"/>
        <v>2556787352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3870578697</v>
      </c>
      <c r="D42" s="46">
        <f aca="true" t="shared" si="6" ref="D42:L42">+D25-D40</f>
        <v>3730145138</v>
      </c>
      <c r="E42" s="47">
        <f t="shared" si="6"/>
        <v>3786450694</v>
      </c>
      <c r="F42" s="48">
        <f t="shared" si="6"/>
        <v>3894453508</v>
      </c>
      <c r="G42" s="46">
        <f t="shared" si="6"/>
        <v>3917423946</v>
      </c>
      <c r="H42" s="47">
        <f t="shared" si="6"/>
        <v>3986491932</v>
      </c>
      <c r="I42" s="49">
        <f t="shared" si="6"/>
        <v>3869863240</v>
      </c>
      <c r="J42" s="50">
        <f t="shared" si="6"/>
        <v>4049095626</v>
      </c>
      <c r="K42" s="46">
        <f t="shared" si="6"/>
        <v>4059018805</v>
      </c>
      <c r="L42" s="47">
        <f t="shared" si="6"/>
        <v>4015802778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1480247206</v>
      </c>
      <c r="D45" s="19">
        <v>2362155942</v>
      </c>
      <c r="E45" s="20">
        <v>2445991119</v>
      </c>
      <c r="F45" s="21">
        <v>1612458504</v>
      </c>
      <c r="G45" s="19">
        <v>1635428942</v>
      </c>
      <c r="H45" s="20">
        <v>2640793908</v>
      </c>
      <c r="I45" s="22">
        <v>2558116650</v>
      </c>
      <c r="J45" s="23">
        <v>1657100621</v>
      </c>
      <c r="K45" s="19">
        <v>1627023802</v>
      </c>
      <c r="L45" s="20">
        <v>1553807774</v>
      </c>
    </row>
    <row r="46" spans="1:12" ht="13.5">
      <c r="A46" s="24" t="s">
        <v>56</v>
      </c>
      <c r="B46" s="18" t="s">
        <v>44</v>
      </c>
      <c r="C46" s="19">
        <v>2390331491</v>
      </c>
      <c r="D46" s="19">
        <v>1367989196</v>
      </c>
      <c r="E46" s="20">
        <v>1340459575</v>
      </c>
      <c r="F46" s="21">
        <v>2281995002</v>
      </c>
      <c r="G46" s="19">
        <v>2281995002</v>
      </c>
      <c r="H46" s="20">
        <v>1345698024</v>
      </c>
      <c r="I46" s="22">
        <v>1311746590</v>
      </c>
      <c r="J46" s="23">
        <v>2391995003</v>
      </c>
      <c r="K46" s="19">
        <v>2431995003</v>
      </c>
      <c r="L46" s="20">
        <v>2461995003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3870578697</v>
      </c>
      <c r="D48" s="53">
        <f aca="true" t="shared" si="7" ref="D48:L48">SUM(D45:D47)</f>
        <v>3730145138</v>
      </c>
      <c r="E48" s="54">
        <f t="shared" si="7"/>
        <v>3786450694</v>
      </c>
      <c r="F48" s="55">
        <f t="shared" si="7"/>
        <v>3894453506</v>
      </c>
      <c r="G48" s="53">
        <f t="shared" si="7"/>
        <v>3917423944</v>
      </c>
      <c r="H48" s="54">
        <f t="shared" si="7"/>
        <v>3986491932</v>
      </c>
      <c r="I48" s="56">
        <f t="shared" si="7"/>
        <v>3869863240</v>
      </c>
      <c r="J48" s="57">
        <f t="shared" si="7"/>
        <v>4049095624</v>
      </c>
      <c r="K48" s="53">
        <f t="shared" si="7"/>
        <v>4059018805</v>
      </c>
      <c r="L48" s="54">
        <f t="shared" si="7"/>
        <v>4015802777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14273150</v>
      </c>
      <c r="D6" s="19">
        <v>16782146</v>
      </c>
      <c r="E6" s="20">
        <v>128186991</v>
      </c>
      <c r="F6" s="21">
        <v>30416275</v>
      </c>
      <c r="G6" s="19">
        <v>88827378</v>
      </c>
      <c r="H6" s="20">
        <v>16634976</v>
      </c>
      <c r="I6" s="22">
        <v>299430733</v>
      </c>
      <c r="J6" s="23">
        <v>18895647</v>
      </c>
      <c r="K6" s="19">
        <v>21644183</v>
      </c>
      <c r="L6" s="20">
        <v>31717339</v>
      </c>
    </row>
    <row r="7" spans="1:12" ht="13.5">
      <c r="A7" s="24" t="s">
        <v>19</v>
      </c>
      <c r="B7" s="18" t="s">
        <v>20</v>
      </c>
      <c r="C7" s="19">
        <v>490654916</v>
      </c>
      <c r="D7" s="19">
        <v>592647934</v>
      </c>
      <c r="E7" s="20">
        <v>480000000</v>
      </c>
      <c r="F7" s="21">
        <v>365309582</v>
      </c>
      <c r="G7" s="19">
        <v>365309582</v>
      </c>
      <c r="H7" s="20">
        <v>605020197</v>
      </c>
      <c r="I7" s="22">
        <v>2121452</v>
      </c>
      <c r="J7" s="23">
        <v>400645893</v>
      </c>
      <c r="K7" s="19">
        <v>347635277</v>
      </c>
      <c r="L7" s="20">
        <v>298714520</v>
      </c>
    </row>
    <row r="8" spans="1:12" ht="13.5">
      <c r="A8" s="24" t="s">
        <v>21</v>
      </c>
      <c r="B8" s="18" t="s">
        <v>20</v>
      </c>
      <c r="C8" s="19">
        <v>156050015</v>
      </c>
      <c r="D8" s="19">
        <v>131571774</v>
      </c>
      <c r="E8" s="20">
        <v>113017016</v>
      </c>
      <c r="F8" s="21">
        <v>96733715</v>
      </c>
      <c r="G8" s="19">
        <v>96733715</v>
      </c>
      <c r="H8" s="20">
        <v>118661360</v>
      </c>
      <c r="I8" s="22">
        <v>120057951</v>
      </c>
      <c r="J8" s="23">
        <v>105505186</v>
      </c>
      <c r="K8" s="19">
        <v>113123901</v>
      </c>
      <c r="L8" s="20">
        <v>120234037</v>
      </c>
    </row>
    <row r="9" spans="1:12" ht="13.5">
      <c r="A9" s="24" t="s">
        <v>22</v>
      </c>
      <c r="B9" s="18"/>
      <c r="C9" s="19">
        <v>49820536</v>
      </c>
      <c r="D9" s="19">
        <v>65103139</v>
      </c>
      <c r="E9" s="20">
        <v>125264264</v>
      </c>
      <c r="F9" s="21">
        <v>55876968</v>
      </c>
      <c r="G9" s="19">
        <v>55876968</v>
      </c>
      <c r="H9" s="20">
        <v>91604417</v>
      </c>
      <c r="I9" s="22">
        <v>162027426</v>
      </c>
      <c r="J9" s="23">
        <v>60645728</v>
      </c>
      <c r="K9" s="19">
        <v>54826826</v>
      </c>
      <c r="L9" s="20">
        <v>58635728</v>
      </c>
    </row>
    <row r="10" spans="1:12" ht="13.5">
      <c r="A10" s="24" t="s">
        <v>23</v>
      </c>
      <c r="B10" s="18"/>
      <c r="C10" s="19">
        <v>77224</v>
      </c>
      <c r="D10" s="19">
        <v>906108</v>
      </c>
      <c r="E10" s="20">
        <v>1387174</v>
      </c>
      <c r="F10" s="25">
        <v>40115</v>
      </c>
      <c r="G10" s="26">
        <v>40115</v>
      </c>
      <c r="H10" s="27"/>
      <c r="I10" s="22">
        <v>322475480</v>
      </c>
      <c r="J10" s="28">
        <v>40115</v>
      </c>
      <c r="K10" s="26">
        <v>40115</v>
      </c>
      <c r="L10" s="27">
        <v>40115</v>
      </c>
    </row>
    <row r="11" spans="1:12" ht="13.5">
      <c r="A11" s="24" t="s">
        <v>24</v>
      </c>
      <c r="B11" s="18" t="s">
        <v>25</v>
      </c>
      <c r="C11" s="19">
        <v>16371109</v>
      </c>
      <c r="D11" s="19">
        <v>21632300</v>
      </c>
      <c r="E11" s="20">
        <v>34658109</v>
      </c>
      <c r="F11" s="21">
        <v>14760644</v>
      </c>
      <c r="G11" s="19">
        <v>14760644</v>
      </c>
      <c r="H11" s="20">
        <v>30123312</v>
      </c>
      <c r="I11" s="22">
        <v>40658710</v>
      </c>
      <c r="J11" s="23">
        <v>13745839</v>
      </c>
      <c r="K11" s="19">
        <v>15728929</v>
      </c>
      <c r="L11" s="20">
        <v>14389200</v>
      </c>
    </row>
    <row r="12" spans="1:12" ht="13.5">
      <c r="A12" s="29" t="s">
        <v>26</v>
      </c>
      <c r="B12" s="30"/>
      <c r="C12" s="31">
        <f>SUM(C6:C11)</f>
        <v>727246950</v>
      </c>
      <c r="D12" s="31">
        <f aca="true" t="shared" si="0" ref="D12:L12">SUM(D6:D11)</f>
        <v>828643401</v>
      </c>
      <c r="E12" s="32">
        <f t="shared" si="0"/>
        <v>882513554</v>
      </c>
      <c r="F12" s="33">
        <f t="shared" si="0"/>
        <v>563137299</v>
      </c>
      <c r="G12" s="31">
        <f t="shared" si="0"/>
        <v>621548402</v>
      </c>
      <c r="H12" s="32">
        <f t="shared" si="0"/>
        <v>862044262</v>
      </c>
      <c r="I12" s="34">
        <f t="shared" si="0"/>
        <v>946771752</v>
      </c>
      <c r="J12" s="35">
        <f t="shared" si="0"/>
        <v>599478408</v>
      </c>
      <c r="K12" s="31">
        <f t="shared" si="0"/>
        <v>552999231</v>
      </c>
      <c r="L12" s="32">
        <f t="shared" si="0"/>
        <v>523730939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627683</v>
      </c>
      <c r="D15" s="19">
        <v>4175128</v>
      </c>
      <c r="E15" s="20">
        <v>2188000</v>
      </c>
      <c r="F15" s="21">
        <v>2005735</v>
      </c>
      <c r="G15" s="19">
        <v>2005735</v>
      </c>
      <c r="H15" s="20">
        <v>2188000</v>
      </c>
      <c r="I15" s="22">
        <v>3512953</v>
      </c>
      <c r="J15" s="23">
        <v>2005735</v>
      </c>
      <c r="K15" s="19">
        <v>2005735</v>
      </c>
      <c r="L15" s="20">
        <v>2005735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539342825</v>
      </c>
      <c r="D17" s="19">
        <v>414210819</v>
      </c>
      <c r="E17" s="20">
        <v>424265953</v>
      </c>
      <c r="F17" s="21">
        <v>551396352</v>
      </c>
      <c r="G17" s="19">
        <v>551396352</v>
      </c>
      <c r="H17" s="20">
        <v>413958231</v>
      </c>
      <c r="I17" s="22">
        <v>423622558</v>
      </c>
      <c r="J17" s="23">
        <v>561220354</v>
      </c>
      <c r="K17" s="19">
        <v>570000754</v>
      </c>
      <c r="L17" s="20">
        <v>575681154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4089500959</v>
      </c>
      <c r="D19" s="19">
        <v>3984394335</v>
      </c>
      <c r="E19" s="20">
        <v>4177220937</v>
      </c>
      <c r="F19" s="21">
        <v>4628864509</v>
      </c>
      <c r="G19" s="19">
        <v>4628930771</v>
      </c>
      <c r="H19" s="20">
        <v>4488889370</v>
      </c>
      <c r="I19" s="22">
        <v>4428174058</v>
      </c>
      <c r="J19" s="23">
        <v>4867140968</v>
      </c>
      <c r="K19" s="19">
        <v>5008349401</v>
      </c>
      <c r="L19" s="20">
        <v>5054966230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10808106</v>
      </c>
      <c r="D21" s="19">
        <v>10659185</v>
      </c>
      <c r="E21" s="20">
        <v>8907000</v>
      </c>
      <c r="F21" s="21">
        <v>11545138</v>
      </c>
      <c r="G21" s="19">
        <v>11545138</v>
      </c>
      <c r="H21" s="20">
        <v>8907000</v>
      </c>
      <c r="I21" s="22">
        <v>8808121</v>
      </c>
      <c r="J21" s="23">
        <v>12875138</v>
      </c>
      <c r="K21" s="19">
        <v>13825138</v>
      </c>
      <c r="L21" s="20">
        <v>14725138</v>
      </c>
    </row>
    <row r="22" spans="1:12" ht="13.5">
      <c r="A22" s="24" t="s">
        <v>36</v>
      </c>
      <c r="B22" s="18"/>
      <c r="C22" s="19">
        <v>3228228</v>
      </c>
      <c r="D22" s="19">
        <v>5328494</v>
      </c>
      <c r="E22" s="20">
        <v>6847644</v>
      </c>
      <c r="F22" s="21">
        <v>14515969</v>
      </c>
      <c r="G22" s="19">
        <v>15388375</v>
      </c>
      <c r="H22" s="20">
        <v>6777133</v>
      </c>
      <c r="I22" s="22">
        <v>9434575</v>
      </c>
      <c r="J22" s="23">
        <v>15741345</v>
      </c>
      <c r="K22" s="19">
        <v>15727682</v>
      </c>
      <c r="L22" s="20">
        <v>15998335</v>
      </c>
    </row>
    <row r="23" spans="1:12" ht="13.5">
      <c r="A23" s="24" t="s">
        <v>37</v>
      </c>
      <c r="B23" s="18"/>
      <c r="C23" s="19">
        <v>724002</v>
      </c>
      <c r="D23" s="19">
        <v>724002</v>
      </c>
      <c r="E23" s="20">
        <v>724002</v>
      </c>
      <c r="F23" s="25"/>
      <c r="G23" s="26"/>
      <c r="H23" s="27">
        <v>724002</v>
      </c>
      <c r="I23" s="21">
        <v>724002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4644231803</v>
      </c>
      <c r="D24" s="38">
        <f aca="true" t="shared" si="1" ref="D24:L24">SUM(D15:D23)</f>
        <v>4419491963</v>
      </c>
      <c r="E24" s="39">
        <f t="shared" si="1"/>
        <v>4620153536</v>
      </c>
      <c r="F24" s="40">
        <f t="shared" si="1"/>
        <v>5208327703</v>
      </c>
      <c r="G24" s="38">
        <f t="shared" si="1"/>
        <v>5209266371</v>
      </c>
      <c r="H24" s="39">
        <f t="shared" si="1"/>
        <v>4921443736</v>
      </c>
      <c r="I24" s="41">
        <f t="shared" si="1"/>
        <v>4874276267</v>
      </c>
      <c r="J24" s="42">
        <f t="shared" si="1"/>
        <v>5458983540</v>
      </c>
      <c r="K24" s="38">
        <f t="shared" si="1"/>
        <v>5609908710</v>
      </c>
      <c r="L24" s="39">
        <f t="shared" si="1"/>
        <v>5663376592</v>
      </c>
    </row>
    <row r="25" spans="1:12" ht="13.5">
      <c r="A25" s="29" t="s">
        <v>39</v>
      </c>
      <c r="B25" s="30"/>
      <c r="C25" s="31">
        <f>+C12+C24</f>
        <v>5371478753</v>
      </c>
      <c r="D25" s="31">
        <f aca="true" t="shared" si="2" ref="D25:L25">+D12+D24</f>
        <v>5248135364</v>
      </c>
      <c r="E25" s="32">
        <f t="shared" si="2"/>
        <v>5502667090</v>
      </c>
      <c r="F25" s="33">
        <f t="shared" si="2"/>
        <v>5771465002</v>
      </c>
      <c r="G25" s="31">
        <f t="shared" si="2"/>
        <v>5830814773</v>
      </c>
      <c r="H25" s="32">
        <f t="shared" si="2"/>
        <v>5783487998</v>
      </c>
      <c r="I25" s="34">
        <f t="shared" si="2"/>
        <v>5821048019</v>
      </c>
      <c r="J25" s="35">
        <f t="shared" si="2"/>
        <v>6058461948</v>
      </c>
      <c r="K25" s="31">
        <f t="shared" si="2"/>
        <v>6162907941</v>
      </c>
      <c r="L25" s="32">
        <f t="shared" si="2"/>
        <v>6187107531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10479899</v>
      </c>
      <c r="D30" s="19">
        <v>9105127</v>
      </c>
      <c r="E30" s="20">
        <v>11908295</v>
      </c>
      <c r="F30" s="21">
        <v>10039131</v>
      </c>
      <c r="G30" s="19">
        <v>10039131</v>
      </c>
      <c r="H30" s="20"/>
      <c r="I30" s="22">
        <v>13083928</v>
      </c>
      <c r="J30" s="23">
        <v>16983512</v>
      </c>
      <c r="K30" s="19">
        <v>19895413</v>
      </c>
      <c r="L30" s="20">
        <v>18895413</v>
      </c>
    </row>
    <row r="31" spans="1:12" ht="13.5">
      <c r="A31" s="24" t="s">
        <v>45</v>
      </c>
      <c r="B31" s="18"/>
      <c r="C31" s="19">
        <v>11442769</v>
      </c>
      <c r="D31" s="19">
        <v>12488198</v>
      </c>
      <c r="E31" s="20">
        <v>13191374</v>
      </c>
      <c r="F31" s="21">
        <v>12976467</v>
      </c>
      <c r="G31" s="19">
        <v>12976467</v>
      </c>
      <c r="H31" s="20">
        <v>13218994</v>
      </c>
      <c r="I31" s="22">
        <v>14577025</v>
      </c>
      <c r="J31" s="23">
        <v>12976467</v>
      </c>
      <c r="K31" s="19">
        <v>12976467</v>
      </c>
      <c r="L31" s="20">
        <v>12976467</v>
      </c>
    </row>
    <row r="32" spans="1:12" ht="13.5">
      <c r="A32" s="24" t="s">
        <v>46</v>
      </c>
      <c r="B32" s="18" t="s">
        <v>44</v>
      </c>
      <c r="C32" s="19">
        <v>168024506</v>
      </c>
      <c r="D32" s="19">
        <v>222179377</v>
      </c>
      <c r="E32" s="20">
        <v>249987253</v>
      </c>
      <c r="F32" s="21">
        <v>190546837</v>
      </c>
      <c r="G32" s="19">
        <v>190546837</v>
      </c>
      <c r="H32" s="20">
        <v>244600287</v>
      </c>
      <c r="I32" s="22">
        <v>370580910</v>
      </c>
      <c r="J32" s="23">
        <v>196635485</v>
      </c>
      <c r="K32" s="19">
        <v>201633773</v>
      </c>
      <c r="L32" s="20">
        <v>210777030</v>
      </c>
    </row>
    <row r="33" spans="1:12" ht="13.5">
      <c r="A33" s="24" t="s">
        <v>47</v>
      </c>
      <c r="B33" s="18"/>
      <c r="C33" s="19">
        <v>53086767</v>
      </c>
      <c r="D33" s="19">
        <v>81737171</v>
      </c>
      <c r="E33" s="20">
        <v>46139896</v>
      </c>
      <c r="F33" s="21">
        <v>42674836</v>
      </c>
      <c r="G33" s="19">
        <v>42674836</v>
      </c>
      <c r="H33" s="20">
        <v>46139896</v>
      </c>
      <c r="I33" s="22">
        <v>47596601</v>
      </c>
      <c r="J33" s="23">
        <v>51638920</v>
      </c>
      <c r="K33" s="19">
        <v>55003524</v>
      </c>
      <c r="L33" s="20">
        <v>60625725</v>
      </c>
    </row>
    <row r="34" spans="1:12" ht="13.5">
      <c r="A34" s="29" t="s">
        <v>48</v>
      </c>
      <c r="B34" s="30"/>
      <c r="C34" s="31">
        <f>SUM(C29:C33)</f>
        <v>243033941</v>
      </c>
      <c r="D34" s="31">
        <f aca="true" t="shared" si="3" ref="D34:L34">SUM(D29:D33)</f>
        <v>325509873</v>
      </c>
      <c r="E34" s="32">
        <f t="shared" si="3"/>
        <v>321226818</v>
      </c>
      <c r="F34" s="33">
        <f t="shared" si="3"/>
        <v>256237271</v>
      </c>
      <c r="G34" s="31">
        <f t="shared" si="3"/>
        <v>256237271</v>
      </c>
      <c r="H34" s="32">
        <f t="shared" si="3"/>
        <v>303959177</v>
      </c>
      <c r="I34" s="34">
        <f t="shared" si="3"/>
        <v>445838464</v>
      </c>
      <c r="J34" s="35">
        <f t="shared" si="3"/>
        <v>278234384</v>
      </c>
      <c r="K34" s="31">
        <f t="shared" si="3"/>
        <v>289509177</v>
      </c>
      <c r="L34" s="32">
        <f t="shared" si="3"/>
        <v>303274635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109961692</v>
      </c>
      <c r="D37" s="19">
        <v>150333877</v>
      </c>
      <c r="E37" s="20">
        <v>186386067</v>
      </c>
      <c r="F37" s="21">
        <v>349341923</v>
      </c>
      <c r="G37" s="19">
        <v>322617180</v>
      </c>
      <c r="H37" s="20">
        <v>186386067</v>
      </c>
      <c r="I37" s="22">
        <v>173302139</v>
      </c>
      <c r="J37" s="23">
        <v>314867242</v>
      </c>
      <c r="K37" s="19">
        <v>374971829</v>
      </c>
      <c r="L37" s="20">
        <v>356076416</v>
      </c>
    </row>
    <row r="38" spans="1:12" ht="13.5">
      <c r="A38" s="24" t="s">
        <v>47</v>
      </c>
      <c r="B38" s="18"/>
      <c r="C38" s="19">
        <v>202256748</v>
      </c>
      <c r="D38" s="19">
        <v>229197138</v>
      </c>
      <c r="E38" s="20">
        <v>304852032</v>
      </c>
      <c r="F38" s="21">
        <v>241159026</v>
      </c>
      <c r="G38" s="19">
        <v>241159026</v>
      </c>
      <c r="H38" s="20">
        <v>284108729</v>
      </c>
      <c r="I38" s="22">
        <v>298391983</v>
      </c>
      <c r="J38" s="23">
        <v>261974979</v>
      </c>
      <c r="K38" s="19">
        <v>284349114</v>
      </c>
      <c r="L38" s="20">
        <v>313195492</v>
      </c>
    </row>
    <row r="39" spans="1:12" ht="13.5">
      <c r="A39" s="29" t="s">
        <v>50</v>
      </c>
      <c r="B39" s="37"/>
      <c r="C39" s="31">
        <f>SUM(C37:C38)</f>
        <v>312218440</v>
      </c>
      <c r="D39" s="38">
        <f aca="true" t="shared" si="4" ref="D39:L39">SUM(D37:D38)</f>
        <v>379531015</v>
      </c>
      <c r="E39" s="39">
        <f t="shared" si="4"/>
        <v>491238099</v>
      </c>
      <c r="F39" s="40">
        <f t="shared" si="4"/>
        <v>590500949</v>
      </c>
      <c r="G39" s="38">
        <f t="shared" si="4"/>
        <v>563776206</v>
      </c>
      <c r="H39" s="39">
        <f t="shared" si="4"/>
        <v>470494796</v>
      </c>
      <c r="I39" s="40">
        <f t="shared" si="4"/>
        <v>471694122</v>
      </c>
      <c r="J39" s="42">
        <f t="shared" si="4"/>
        <v>576842221</v>
      </c>
      <c r="K39" s="38">
        <f t="shared" si="4"/>
        <v>659320943</v>
      </c>
      <c r="L39" s="39">
        <f t="shared" si="4"/>
        <v>669271908</v>
      </c>
    </row>
    <row r="40" spans="1:12" ht="13.5">
      <c r="A40" s="29" t="s">
        <v>51</v>
      </c>
      <c r="B40" s="30"/>
      <c r="C40" s="31">
        <f>+C34+C39</f>
        <v>555252381</v>
      </c>
      <c r="D40" s="31">
        <f aca="true" t="shared" si="5" ref="D40:L40">+D34+D39</f>
        <v>705040888</v>
      </c>
      <c r="E40" s="32">
        <f t="shared" si="5"/>
        <v>812464917</v>
      </c>
      <c r="F40" s="33">
        <f t="shared" si="5"/>
        <v>846738220</v>
      </c>
      <c r="G40" s="31">
        <f t="shared" si="5"/>
        <v>820013477</v>
      </c>
      <c r="H40" s="32">
        <f t="shared" si="5"/>
        <v>774453973</v>
      </c>
      <c r="I40" s="34">
        <f t="shared" si="5"/>
        <v>917532586</v>
      </c>
      <c r="J40" s="35">
        <f t="shared" si="5"/>
        <v>855076605</v>
      </c>
      <c r="K40" s="31">
        <f t="shared" si="5"/>
        <v>948830120</v>
      </c>
      <c r="L40" s="32">
        <f t="shared" si="5"/>
        <v>972546543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4816226372</v>
      </c>
      <c r="D42" s="46">
        <f aca="true" t="shared" si="6" ref="D42:L42">+D25-D40</f>
        <v>4543094476</v>
      </c>
      <c r="E42" s="47">
        <f t="shared" si="6"/>
        <v>4690202173</v>
      </c>
      <c r="F42" s="48">
        <f t="shared" si="6"/>
        <v>4924726782</v>
      </c>
      <c r="G42" s="46">
        <f t="shared" si="6"/>
        <v>5010801296</v>
      </c>
      <c r="H42" s="47">
        <f t="shared" si="6"/>
        <v>5009034025</v>
      </c>
      <c r="I42" s="49">
        <f t="shared" si="6"/>
        <v>4903515433</v>
      </c>
      <c r="J42" s="50">
        <f t="shared" si="6"/>
        <v>5203385343</v>
      </c>
      <c r="K42" s="46">
        <f t="shared" si="6"/>
        <v>5214077821</v>
      </c>
      <c r="L42" s="47">
        <f t="shared" si="6"/>
        <v>5214560988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3866224017</v>
      </c>
      <c r="D45" s="19">
        <v>4543094476</v>
      </c>
      <c r="E45" s="20">
        <v>4690202173</v>
      </c>
      <c r="F45" s="21">
        <v>3276555158</v>
      </c>
      <c r="G45" s="19">
        <v>3410374591</v>
      </c>
      <c r="H45" s="20">
        <v>5009034025</v>
      </c>
      <c r="I45" s="22">
        <v>4903515433</v>
      </c>
      <c r="J45" s="23">
        <v>4963005576</v>
      </c>
      <c r="K45" s="19">
        <v>5003698055</v>
      </c>
      <c r="L45" s="20">
        <v>5034181221</v>
      </c>
    </row>
    <row r="46" spans="1:12" ht="13.5">
      <c r="A46" s="24" t="s">
        <v>56</v>
      </c>
      <c r="B46" s="18" t="s">
        <v>44</v>
      </c>
      <c r="C46" s="19">
        <v>950002355</v>
      </c>
      <c r="D46" s="19"/>
      <c r="E46" s="20"/>
      <c r="F46" s="21">
        <v>1648171624</v>
      </c>
      <c r="G46" s="19">
        <v>1600426705</v>
      </c>
      <c r="H46" s="20"/>
      <c r="I46" s="22"/>
      <c r="J46" s="23">
        <v>240379767</v>
      </c>
      <c r="K46" s="19">
        <v>210379767</v>
      </c>
      <c r="L46" s="20">
        <v>180379767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4816226372</v>
      </c>
      <c r="D48" s="53">
        <f aca="true" t="shared" si="7" ref="D48:L48">SUM(D45:D47)</f>
        <v>4543094476</v>
      </c>
      <c r="E48" s="54">
        <f t="shared" si="7"/>
        <v>4690202173</v>
      </c>
      <c r="F48" s="55">
        <f t="shared" si="7"/>
        <v>4924726782</v>
      </c>
      <c r="G48" s="53">
        <f t="shared" si="7"/>
        <v>5010801296</v>
      </c>
      <c r="H48" s="54">
        <f t="shared" si="7"/>
        <v>5009034025</v>
      </c>
      <c r="I48" s="56">
        <f t="shared" si="7"/>
        <v>4903515433</v>
      </c>
      <c r="J48" s="57">
        <f t="shared" si="7"/>
        <v>5203385343</v>
      </c>
      <c r="K48" s="53">
        <f t="shared" si="7"/>
        <v>5214077822</v>
      </c>
      <c r="L48" s="54">
        <f t="shared" si="7"/>
        <v>5214560988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2371131</v>
      </c>
      <c r="D6" s="19">
        <v>795050</v>
      </c>
      <c r="E6" s="20">
        <v>883302</v>
      </c>
      <c r="F6" s="21">
        <v>50000000</v>
      </c>
      <c r="G6" s="19">
        <v>50000000</v>
      </c>
      <c r="H6" s="20">
        <v>46452609</v>
      </c>
      <c r="I6" s="22">
        <v>9474</v>
      </c>
      <c r="J6" s="23">
        <v>20000000</v>
      </c>
      <c r="K6" s="19">
        <v>20000000</v>
      </c>
      <c r="L6" s="20">
        <v>20000000</v>
      </c>
    </row>
    <row r="7" spans="1:12" ht="13.5">
      <c r="A7" s="24" t="s">
        <v>19</v>
      </c>
      <c r="B7" s="18" t="s">
        <v>20</v>
      </c>
      <c r="C7" s="19">
        <v>10580227</v>
      </c>
      <c r="D7" s="19">
        <v>19603261</v>
      </c>
      <c r="E7" s="20">
        <v>10637028</v>
      </c>
      <c r="F7" s="21">
        <v>20000000</v>
      </c>
      <c r="G7" s="19">
        <v>20000000</v>
      </c>
      <c r="H7" s="20"/>
      <c r="I7" s="22">
        <v>2759220</v>
      </c>
      <c r="J7" s="23">
        <v>396776000</v>
      </c>
      <c r="K7" s="19">
        <v>396776000</v>
      </c>
      <c r="L7" s="20">
        <v>396776000</v>
      </c>
    </row>
    <row r="8" spans="1:12" ht="13.5">
      <c r="A8" s="24" t="s">
        <v>21</v>
      </c>
      <c r="B8" s="18" t="s">
        <v>20</v>
      </c>
      <c r="C8" s="19">
        <v>539574792</v>
      </c>
      <c r="D8" s="19">
        <v>890791364</v>
      </c>
      <c r="E8" s="20">
        <v>720949787</v>
      </c>
      <c r="F8" s="21">
        <v>2200000000</v>
      </c>
      <c r="G8" s="19">
        <v>2200000000</v>
      </c>
      <c r="H8" s="20">
        <v>1007186969</v>
      </c>
      <c r="I8" s="22">
        <v>751957360</v>
      </c>
      <c r="J8" s="23">
        <v>2200000000</v>
      </c>
      <c r="K8" s="19">
        <v>2200000000</v>
      </c>
      <c r="L8" s="20">
        <v>2200000000</v>
      </c>
    </row>
    <row r="9" spans="1:12" ht="13.5">
      <c r="A9" s="24" t="s">
        <v>22</v>
      </c>
      <c r="B9" s="18"/>
      <c r="C9" s="19">
        <v>22615115</v>
      </c>
      <c r="D9" s="19">
        <v>21454879</v>
      </c>
      <c r="E9" s="20">
        <v>209682969</v>
      </c>
      <c r="F9" s="21">
        <v>100000000</v>
      </c>
      <c r="G9" s="19">
        <v>100000000</v>
      </c>
      <c r="H9" s="20">
        <v>45605274</v>
      </c>
      <c r="I9" s="22">
        <v>473808599</v>
      </c>
      <c r="J9" s="23">
        <v>200000000</v>
      </c>
      <c r="K9" s="19">
        <v>200000000</v>
      </c>
      <c r="L9" s="20">
        <v>200000000</v>
      </c>
    </row>
    <row r="10" spans="1:12" ht="13.5">
      <c r="A10" s="24" t="s">
        <v>23</v>
      </c>
      <c r="B10" s="18"/>
      <c r="C10" s="19"/>
      <c r="D10" s="19">
        <v>118915819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275225450</v>
      </c>
      <c r="D11" s="19">
        <v>9414254</v>
      </c>
      <c r="E11" s="20">
        <v>9055237</v>
      </c>
      <c r="F11" s="21">
        <v>365000000</v>
      </c>
      <c r="G11" s="19">
        <v>365000000</v>
      </c>
      <c r="H11" s="20">
        <v>9055237</v>
      </c>
      <c r="I11" s="22">
        <v>6727272</v>
      </c>
      <c r="J11" s="23">
        <v>365000000</v>
      </c>
      <c r="K11" s="19">
        <v>365000000</v>
      </c>
      <c r="L11" s="20">
        <v>365000000</v>
      </c>
    </row>
    <row r="12" spans="1:12" ht="13.5">
      <c r="A12" s="29" t="s">
        <v>26</v>
      </c>
      <c r="B12" s="30"/>
      <c r="C12" s="31">
        <f>SUM(C6:C11)</f>
        <v>850366715</v>
      </c>
      <c r="D12" s="31">
        <f aca="true" t="shared" si="0" ref="D12:L12">SUM(D6:D11)</f>
        <v>1060974627</v>
      </c>
      <c r="E12" s="32">
        <f t="shared" si="0"/>
        <v>951208323</v>
      </c>
      <c r="F12" s="33">
        <f t="shared" si="0"/>
        <v>2735000000</v>
      </c>
      <c r="G12" s="31">
        <f t="shared" si="0"/>
        <v>2735000000</v>
      </c>
      <c r="H12" s="32">
        <f t="shared" si="0"/>
        <v>1108300089</v>
      </c>
      <c r="I12" s="34">
        <f t="shared" si="0"/>
        <v>1235261925</v>
      </c>
      <c r="J12" s="35">
        <f t="shared" si="0"/>
        <v>3181776000</v>
      </c>
      <c r="K12" s="31">
        <f t="shared" si="0"/>
        <v>3181776000</v>
      </c>
      <c r="L12" s="32">
        <f t="shared" si="0"/>
        <v>3181776000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1611777</v>
      </c>
      <c r="D15" s="19">
        <v>350382</v>
      </c>
      <c r="E15" s="20">
        <v>4571380</v>
      </c>
      <c r="F15" s="21"/>
      <c r="G15" s="19"/>
      <c r="H15" s="20"/>
      <c r="I15" s="22">
        <v>304067</v>
      </c>
      <c r="J15" s="23"/>
      <c r="K15" s="19"/>
      <c r="L15" s="20"/>
    </row>
    <row r="16" spans="1:12" ht="13.5">
      <c r="A16" s="24" t="s">
        <v>29</v>
      </c>
      <c r="B16" s="18"/>
      <c r="C16" s="19">
        <v>16099517</v>
      </c>
      <c r="D16" s="19">
        <v>339207</v>
      </c>
      <c r="E16" s="20">
        <v>330990</v>
      </c>
      <c r="F16" s="25">
        <v>1322000</v>
      </c>
      <c r="G16" s="26">
        <v>1322000</v>
      </c>
      <c r="H16" s="27">
        <v>6055863</v>
      </c>
      <c r="I16" s="22">
        <v>332598</v>
      </c>
      <c r="J16" s="28"/>
      <c r="K16" s="26"/>
      <c r="L16" s="27"/>
    </row>
    <row r="17" spans="1:12" ht="13.5">
      <c r="A17" s="24" t="s">
        <v>30</v>
      </c>
      <c r="B17" s="18"/>
      <c r="C17" s="19">
        <v>440432702</v>
      </c>
      <c r="D17" s="19">
        <v>692400463</v>
      </c>
      <c r="E17" s="20">
        <v>732286404</v>
      </c>
      <c r="F17" s="21">
        <v>480000000</v>
      </c>
      <c r="G17" s="19">
        <v>480000000</v>
      </c>
      <c r="H17" s="20"/>
      <c r="I17" s="22">
        <v>943569450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5483902378</v>
      </c>
      <c r="D19" s="19">
        <v>4588853077</v>
      </c>
      <c r="E19" s="20">
        <v>4527767758</v>
      </c>
      <c r="F19" s="21">
        <v>5000000000</v>
      </c>
      <c r="G19" s="19">
        <v>5000000000</v>
      </c>
      <c r="H19" s="20">
        <v>5255985025</v>
      </c>
      <c r="I19" s="22">
        <v>4474627747</v>
      </c>
      <c r="J19" s="23">
        <v>4517977000</v>
      </c>
      <c r="K19" s="19">
        <v>4517977000</v>
      </c>
      <c r="L19" s="20">
        <v>4517977000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7104349</v>
      </c>
      <c r="D23" s="19">
        <v>7104349</v>
      </c>
      <c r="E23" s="20">
        <v>7104349</v>
      </c>
      <c r="F23" s="25">
        <v>7000000</v>
      </c>
      <c r="G23" s="26">
        <v>7000000</v>
      </c>
      <c r="H23" s="27"/>
      <c r="I23" s="21">
        <v>7104349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5949150723</v>
      </c>
      <c r="D24" s="38">
        <f aca="true" t="shared" si="1" ref="D24:L24">SUM(D15:D23)</f>
        <v>5289047478</v>
      </c>
      <c r="E24" s="39">
        <f t="shared" si="1"/>
        <v>5272060881</v>
      </c>
      <c r="F24" s="40">
        <f t="shared" si="1"/>
        <v>5488322000</v>
      </c>
      <c r="G24" s="38">
        <f t="shared" si="1"/>
        <v>5488322000</v>
      </c>
      <c r="H24" s="39">
        <f t="shared" si="1"/>
        <v>5262040888</v>
      </c>
      <c r="I24" s="41">
        <f t="shared" si="1"/>
        <v>5425938211</v>
      </c>
      <c r="J24" s="42">
        <f t="shared" si="1"/>
        <v>4517977000</v>
      </c>
      <c r="K24" s="38">
        <f t="shared" si="1"/>
        <v>4517977000</v>
      </c>
      <c r="L24" s="39">
        <f t="shared" si="1"/>
        <v>4517977000</v>
      </c>
    </row>
    <row r="25" spans="1:12" ht="13.5">
      <c r="A25" s="29" t="s">
        <v>39</v>
      </c>
      <c r="B25" s="30"/>
      <c r="C25" s="31">
        <f>+C12+C24</f>
        <v>6799517438</v>
      </c>
      <c r="D25" s="31">
        <f aca="true" t="shared" si="2" ref="D25:L25">+D12+D24</f>
        <v>6350022105</v>
      </c>
      <c r="E25" s="32">
        <f t="shared" si="2"/>
        <v>6223269204</v>
      </c>
      <c r="F25" s="33">
        <f t="shared" si="2"/>
        <v>8223322000</v>
      </c>
      <c r="G25" s="31">
        <f t="shared" si="2"/>
        <v>8223322000</v>
      </c>
      <c r="H25" s="32">
        <f t="shared" si="2"/>
        <v>6370340977</v>
      </c>
      <c r="I25" s="34">
        <f t="shared" si="2"/>
        <v>6661200136</v>
      </c>
      <c r="J25" s="35">
        <f t="shared" si="2"/>
        <v>7699753000</v>
      </c>
      <c r="K25" s="31">
        <f t="shared" si="2"/>
        <v>7699753000</v>
      </c>
      <c r="L25" s="32">
        <f t="shared" si="2"/>
        <v>7699753000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1569372</v>
      </c>
      <c r="E29" s="20">
        <v>2603485</v>
      </c>
      <c r="F29" s="21"/>
      <c r="G29" s="19"/>
      <c r="H29" s="20"/>
      <c r="I29" s="22">
        <v>7644182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31765750</v>
      </c>
      <c r="D31" s="19">
        <v>35293116</v>
      </c>
      <c r="E31" s="20">
        <v>36250584</v>
      </c>
      <c r="F31" s="21">
        <v>30000000</v>
      </c>
      <c r="G31" s="19">
        <v>30000000</v>
      </c>
      <c r="H31" s="20">
        <v>37640740</v>
      </c>
      <c r="I31" s="22">
        <v>38320875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1613467473</v>
      </c>
      <c r="D32" s="19">
        <v>2185889810</v>
      </c>
      <c r="E32" s="20">
        <v>2816804526</v>
      </c>
      <c r="F32" s="21">
        <v>1900000000</v>
      </c>
      <c r="G32" s="19">
        <v>1900000000</v>
      </c>
      <c r="H32" s="20">
        <v>2184663484</v>
      </c>
      <c r="I32" s="22">
        <v>3753085015</v>
      </c>
      <c r="J32" s="23">
        <v>2300000000</v>
      </c>
      <c r="K32" s="19">
        <v>2300000000</v>
      </c>
      <c r="L32" s="20">
        <v>2300000000</v>
      </c>
    </row>
    <row r="33" spans="1:12" ht="13.5">
      <c r="A33" s="24" t="s">
        <v>47</v>
      </c>
      <c r="B33" s="18"/>
      <c r="C33" s="19">
        <v>780973</v>
      </c>
      <c r="D33" s="19"/>
      <c r="E33" s="20">
        <v>11163511</v>
      </c>
      <c r="F33" s="21"/>
      <c r="G33" s="19"/>
      <c r="H33" s="20">
        <v>73367188</v>
      </c>
      <c r="I33" s="22">
        <v>12535673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1646014196</v>
      </c>
      <c r="D34" s="31">
        <f aca="true" t="shared" si="3" ref="D34:L34">SUM(D29:D33)</f>
        <v>2222752298</v>
      </c>
      <c r="E34" s="32">
        <f t="shared" si="3"/>
        <v>2866822106</v>
      </c>
      <c r="F34" s="33">
        <f t="shared" si="3"/>
        <v>1930000000</v>
      </c>
      <c r="G34" s="31">
        <f t="shared" si="3"/>
        <v>1930000000</v>
      </c>
      <c r="H34" s="32">
        <f t="shared" si="3"/>
        <v>2295671412</v>
      </c>
      <c r="I34" s="34">
        <f t="shared" si="3"/>
        <v>3811585745</v>
      </c>
      <c r="J34" s="35">
        <f t="shared" si="3"/>
        <v>2300000000</v>
      </c>
      <c r="K34" s="31">
        <f t="shared" si="3"/>
        <v>2300000000</v>
      </c>
      <c r="L34" s="32">
        <f t="shared" si="3"/>
        <v>2300000000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370992176</v>
      </c>
      <c r="D38" s="19">
        <v>399917396</v>
      </c>
      <c r="E38" s="20">
        <v>444258679</v>
      </c>
      <c r="F38" s="21">
        <v>320000000</v>
      </c>
      <c r="G38" s="19">
        <v>320000000</v>
      </c>
      <c r="H38" s="20">
        <v>418308378</v>
      </c>
      <c r="I38" s="22">
        <v>487704680</v>
      </c>
      <c r="J38" s="23">
        <v>320000000</v>
      </c>
      <c r="K38" s="19">
        <v>320000000</v>
      </c>
      <c r="L38" s="20">
        <v>320000000</v>
      </c>
    </row>
    <row r="39" spans="1:12" ht="13.5">
      <c r="A39" s="29" t="s">
        <v>50</v>
      </c>
      <c r="B39" s="37"/>
      <c r="C39" s="31">
        <f>SUM(C37:C38)</f>
        <v>370992176</v>
      </c>
      <c r="D39" s="38">
        <f aca="true" t="shared" si="4" ref="D39:L39">SUM(D37:D38)</f>
        <v>399917396</v>
      </c>
      <c r="E39" s="39">
        <f t="shared" si="4"/>
        <v>444258679</v>
      </c>
      <c r="F39" s="40">
        <f t="shared" si="4"/>
        <v>320000000</v>
      </c>
      <c r="G39" s="38">
        <f t="shared" si="4"/>
        <v>320000000</v>
      </c>
      <c r="H39" s="39">
        <f t="shared" si="4"/>
        <v>418308378</v>
      </c>
      <c r="I39" s="40">
        <f t="shared" si="4"/>
        <v>487704680</v>
      </c>
      <c r="J39" s="42">
        <f t="shared" si="4"/>
        <v>320000000</v>
      </c>
      <c r="K39" s="38">
        <f t="shared" si="4"/>
        <v>320000000</v>
      </c>
      <c r="L39" s="39">
        <f t="shared" si="4"/>
        <v>320000000</v>
      </c>
    </row>
    <row r="40" spans="1:12" ht="13.5">
      <c r="A40" s="29" t="s">
        <v>51</v>
      </c>
      <c r="B40" s="30"/>
      <c r="C40" s="31">
        <f>+C34+C39</f>
        <v>2017006372</v>
      </c>
      <c r="D40" s="31">
        <f aca="true" t="shared" si="5" ref="D40:L40">+D34+D39</f>
        <v>2622669694</v>
      </c>
      <c r="E40" s="32">
        <f t="shared" si="5"/>
        <v>3311080785</v>
      </c>
      <c r="F40" s="33">
        <f t="shared" si="5"/>
        <v>2250000000</v>
      </c>
      <c r="G40" s="31">
        <f t="shared" si="5"/>
        <v>2250000000</v>
      </c>
      <c r="H40" s="32">
        <f t="shared" si="5"/>
        <v>2713979790</v>
      </c>
      <c r="I40" s="34">
        <f t="shared" si="5"/>
        <v>4299290425</v>
      </c>
      <c r="J40" s="35">
        <f t="shared" si="5"/>
        <v>2620000000</v>
      </c>
      <c r="K40" s="31">
        <f t="shared" si="5"/>
        <v>2620000000</v>
      </c>
      <c r="L40" s="32">
        <f t="shared" si="5"/>
        <v>2620000000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4782511066</v>
      </c>
      <c r="D42" s="46">
        <f aca="true" t="shared" si="6" ref="D42:L42">+D25-D40</f>
        <v>3727352411</v>
      </c>
      <c r="E42" s="47">
        <f t="shared" si="6"/>
        <v>2912188419</v>
      </c>
      <c r="F42" s="48">
        <f t="shared" si="6"/>
        <v>5973322000</v>
      </c>
      <c r="G42" s="46">
        <f t="shared" si="6"/>
        <v>5973322000</v>
      </c>
      <c r="H42" s="47">
        <f t="shared" si="6"/>
        <v>3656361187</v>
      </c>
      <c r="I42" s="49">
        <f t="shared" si="6"/>
        <v>2361909711</v>
      </c>
      <c r="J42" s="50">
        <f t="shared" si="6"/>
        <v>5079753000</v>
      </c>
      <c r="K42" s="46">
        <f t="shared" si="6"/>
        <v>5079753000</v>
      </c>
      <c r="L42" s="47">
        <f t="shared" si="6"/>
        <v>5079753000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4782511066</v>
      </c>
      <c r="D45" s="19">
        <v>3727352411</v>
      </c>
      <c r="E45" s="20">
        <v>2912188419</v>
      </c>
      <c r="F45" s="21">
        <v>5973322000</v>
      </c>
      <c r="G45" s="19">
        <v>5973322000</v>
      </c>
      <c r="H45" s="20"/>
      <c r="I45" s="22">
        <v>2361909711</v>
      </c>
      <c r="J45" s="23">
        <v>5079753000</v>
      </c>
      <c r="K45" s="19">
        <v>5079753000</v>
      </c>
      <c r="L45" s="20">
        <v>5079753000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3656361187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4782511066</v>
      </c>
      <c r="D48" s="53">
        <f aca="true" t="shared" si="7" ref="D48:L48">SUM(D45:D47)</f>
        <v>3727352411</v>
      </c>
      <c r="E48" s="54">
        <f t="shared" si="7"/>
        <v>2912188419</v>
      </c>
      <c r="F48" s="55">
        <f t="shared" si="7"/>
        <v>5973322000</v>
      </c>
      <c r="G48" s="53">
        <f t="shared" si="7"/>
        <v>5973322000</v>
      </c>
      <c r="H48" s="54">
        <f t="shared" si="7"/>
        <v>3656361187</v>
      </c>
      <c r="I48" s="56">
        <f t="shared" si="7"/>
        <v>2361909711</v>
      </c>
      <c r="J48" s="57">
        <f t="shared" si="7"/>
        <v>5079753000</v>
      </c>
      <c r="K48" s="53">
        <f t="shared" si="7"/>
        <v>5079753000</v>
      </c>
      <c r="L48" s="54">
        <f t="shared" si="7"/>
        <v>5079753000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387194924</v>
      </c>
      <c r="D6" s="19">
        <v>345880536</v>
      </c>
      <c r="E6" s="20">
        <v>365322658</v>
      </c>
      <c r="F6" s="21">
        <v>414319836</v>
      </c>
      <c r="G6" s="19">
        <v>301728256</v>
      </c>
      <c r="H6" s="20">
        <v>499021250</v>
      </c>
      <c r="I6" s="22">
        <v>505440767</v>
      </c>
      <c r="J6" s="23">
        <v>358505739</v>
      </c>
      <c r="K6" s="19">
        <v>299811066</v>
      </c>
      <c r="L6" s="20">
        <v>311046693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86279947</v>
      </c>
      <c r="D8" s="19">
        <v>103237815</v>
      </c>
      <c r="E8" s="20">
        <v>120285313</v>
      </c>
      <c r="F8" s="21">
        <v>109206019</v>
      </c>
      <c r="G8" s="19">
        <v>109206019</v>
      </c>
      <c r="H8" s="20">
        <v>129885596</v>
      </c>
      <c r="I8" s="22">
        <v>104545062</v>
      </c>
      <c r="J8" s="23">
        <v>130194139</v>
      </c>
      <c r="K8" s="19">
        <v>141865285</v>
      </c>
      <c r="L8" s="20">
        <v>158359908</v>
      </c>
    </row>
    <row r="9" spans="1:12" ht="13.5">
      <c r="A9" s="24" t="s">
        <v>22</v>
      </c>
      <c r="B9" s="18"/>
      <c r="C9" s="19">
        <v>245422493</v>
      </c>
      <c r="D9" s="19">
        <v>98968962</v>
      </c>
      <c r="E9" s="20">
        <v>84050108</v>
      </c>
      <c r="F9" s="21">
        <v>66615369</v>
      </c>
      <c r="G9" s="19">
        <v>66615369</v>
      </c>
      <c r="H9" s="20">
        <v>26679112</v>
      </c>
      <c r="I9" s="22">
        <v>57657379</v>
      </c>
      <c r="J9" s="23">
        <v>71278445</v>
      </c>
      <c r="K9" s="19">
        <v>73416798</v>
      </c>
      <c r="L9" s="20">
        <v>76353470</v>
      </c>
    </row>
    <row r="10" spans="1:12" ht="13.5">
      <c r="A10" s="24" t="s">
        <v>23</v>
      </c>
      <c r="B10" s="18"/>
      <c r="C10" s="19">
        <v>328036</v>
      </c>
      <c r="D10" s="19">
        <v>295633</v>
      </c>
      <c r="E10" s="20">
        <v>284066</v>
      </c>
      <c r="F10" s="25">
        <v>270633</v>
      </c>
      <c r="G10" s="26">
        <v>270633</v>
      </c>
      <c r="H10" s="27"/>
      <c r="I10" s="22">
        <v>170376</v>
      </c>
      <c r="J10" s="28">
        <v>243570</v>
      </c>
      <c r="K10" s="26">
        <v>228955</v>
      </c>
      <c r="L10" s="27">
        <v>222087</v>
      </c>
    </row>
    <row r="11" spans="1:12" ht="13.5">
      <c r="A11" s="24" t="s">
        <v>24</v>
      </c>
      <c r="B11" s="18" t="s">
        <v>25</v>
      </c>
      <c r="C11" s="19">
        <v>174686707</v>
      </c>
      <c r="D11" s="19">
        <v>166860043</v>
      </c>
      <c r="E11" s="20">
        <v>161212200</v>
      </c>
      <c r="F11" s="21">
        <v>175564825</v>
      </c>
      <c r="G11" s="19">
        <v>175564825</v>
      </c>
      <c r="H11" s="20">
        <v>161916322</v>
      </c>
      <c r="I11" s="22">
        <v>152202951</v>
      </c>
      <c r="J11" s="23">
        <v>170746490</v>
      </c>
      <c r="K11" s="19">
        <v>167110465</v>
      </c>
      <c r="L11" s="20">
        <v>161426347</v>
      </c>
    </row>
    <row r="12" spans="1:12" ht="13.5">
      <c r="A12" s="29" t="s">
        <v>26</v>
      </c>
      <c r="B12" s="30"/>
      <c r="C12" s="31">
        <f>SUM(C6:C11)</f>
        <v>893912107</v>
      </c>
      <c r="D12" s="31">
        <f aca="true" t="shared" si="0" ref="D12:L12">SUM(D6:D11)</f>
        <v>715242989</v>
      </c>
      <c r="E12" s="32">
        <f t="shared" si="0"/>
        <v>731154345</v>
      </c>
      <c r="F12" s="33">
        <f t="shared" si="0"/>
        <v>765976682</v>
      </c>
      <c r="G12" s="31">
        <f t="shared" si="0"/>
        <v>653385102</v>
      </c>
      <c r="H12" s="32">
        <f t="shared" si="0"/>
        <v>817502280</v>
      </c>
      <c r="I12" s="34">
        <f t="shared" si="0"/>
        <v>820016535</v>
      </c>
      <c r="J12" s="35">
        <f t="shared" si="0"/>
        <v>730968383</v>
      </c>
      <c r="K12" s="31">
        <f t="shared" si="0"/>
        <v>682432569</v>
      </c>
      <c r="L12" s="32">
        <f t="shared" si="0"/>
        <v>707408505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991954</v>
      </c>
      <c r="D15" s="19">
        <v>745866</v>
      </c>
      <c r="E15" s="20">
        <v>847517</v>
      </c>
      <c r="F15" s="21">
        <v>701114</v>
      </c>
      <c r="G15" s="19">
        <v>701114</v>
      </c>
      <c r="H15" s="20">
        <v>1250226</v>
      </c>
      <c r="I15" s="22">
        <v>515302</v>
      </c>
      <c r="J15" s="23">
        <v>631003</v>
      </c>
      <c r="K15" s="19">
        <v>593142</v>
      </c>
      <c r="L15" s="20">
        <v>575348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152579362</v>
      </c>
      <c r="D17" s="19">
        <v>152411992</v>
      </c>
      <c r="E17" s="20">
        <v>152249977</v>
      </c>
      <c r="F17" s="21">
        <v>145022856</v>
      </c>
      <c r="G17" s="19">
        <v>149830754</v>
      </c>
      <c r="H17" s="20">
        <v>152088405</v>
      </c>
      <c r="I17" s="22">
        <v>152088405</v>
      </c>
      <c r="J17" s="23">
        <v>149673994</v>
      </c>
      <c r="K17" s="19">
        <v>150512421</v>
      </c>
      <c r="L17" s="20">
        <v>151350406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2423928705</v>
      </c>
      <c r="D19" s="19">
        <v>2648879708</v>
      </c>
      <c r="E19" s="20">
        <v>2713101889</v>
      </c>
      <c r="F19" s="21">
        <v>2648805965</v>
      </c>
      <c r="G19" s="19">
        <v>2819922650</v>
      </c>
      <c r="H19" s="20">
        <v>2765624183</v>
      </c>
      <c r="I19" s="22">
        <v>2768134797</v>
      </c>
      <c r="J19" s="23">
        <v>3000592401</v>
      </c>
      <c r="K19" s="19">
        <v>3358313323</v>
      </c>
      <c r="L19" s="20">
        <v>3821741758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799566</v>
      </c>
      <c r="D22" s="19">
        <v>463125</v>
      </c>
      <c r="E22" s="20">
        <v>1007716</v>
      </c>
      <c r="F22" s="21">
        <v>1029566</v>
      </c>
      <c r="G22" s="19">
        <v>4207716</v>
      </c>
      <c r="H22" s="20">
        <v>688177</v>
      </c>
      <c r="I22" s="22">
        <v>1433212</v>
      </c>
      <c r="J22" s="23">
        <v>7748174</v>
      </c>
      <c r="K22" s="19">
        <v>12236162</v>
      </c>
      <c r="L22" s="20">
        <v>12936162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2578299587</v>
      </c>
      <c r="D24" s="38">
        <f aca="true" t="shared" si="1" ref="D24:L24">SUM(D15:D23)</f>
        <v>2802500691</v>
      </c>
      <c r="E24" s="39">
        <f t="shared" si="1"/>
        <v>2867207099</v>
      </c>
      <c r="F24" s="40">
        <f t="shared" si="1"/>
        <v>2795559501</v>
      </c>
      <c r="G24" s="38">
        <f t="shared" si="1"/>
        <v>2974662234</v>
      </c>
      <c r="H24" s="39">
        <f t="shared" si="1"/>
        <v>2919650991</v>
      </c>
      <c r="I24" s="41">
        <f t="shared" si="1"/>
        <v>2922171716</v>
      </c>
      <c r="J24" s="42">
        <f t="shared" si="1"/>
        <v>3158645572</v>
      </c>
      <c r="K24" s="38">
        <f t="shared" si="1"/>
        <v>3521655048</v>
      </c>
      <c r="L24" s="39">
        <f t="shared" si="1"/>
        <v>3986603674</v>
      </c>
    </row>
    <row r="25" spans="1:12" ht="13.5">
      <c r="A25" s="29" t="s">
        <v>39</v>
      </c>
      <c r="B25" s="30"/>
      <c r="C25" s="31">
        <f>+C12+C24</f>
        <v>3472211694</v>
      </c>
      <c r="D25" s="31">
        <f aca="true" t="shared" si="2" ref="D25:L25">+D12+D24</f>
        <v>3517743680</v>
      </c>
      <c r="E25" s="32">
        <f t="shared" si="2"/>
        <v>3598361444</v>
      </c>
      <c r="F25" s="33">
        <f t="shared" si="2"/>
        <v>3561536183</v>
      </c>
      <c r="G25" s="31">
        <f t="shared" si="2"/>
        <v>3628047336</v>
      </c>
      <c r="H25" s="32">
        <f t="shared" si="2"/>
        <v>3737153271</v>
      </c>
      <c r="I25" s="34">
        <f t="shared" si="2"/>
        <v>3742188251</v>
      </c>
      <c r="J25" s="35">
        <f t="shared" si="2"/>
        <v>3889613955</v>
      </c>
      <c r="K25" s="31">
        <f t="shared" si="2"/>
        <v>4204087617</v>
      </c>
      <c r="L25" s="32">
        <f t="shared" si="2"/>
        <v>4694012179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42276318</v>
      </c>
      <c r="D30" s="19">
        <v>44710270</v>
      </c>
      <c r="E30" s="20">
        <v>42598994</v>
      </c>
      <c r="F30" s="21">
        <v>42011479</v>
      </c>
      <c r="G30" s="19">
        <v>42011479</v>
      </c>
      <c r="H30" s="20"/>
      <c r="I30" s="22">
        <v>43418562</v>
      </c>
      <c r="J30" s="23">
        <v>41025973</v>
      </c>
      <c r="K30" s="19">
        <v>39899257</v>
      </c>
      <c r="L30" s="20">
        <v>58355239</v>
      </c>
    </row>
    <row r="31" spans="1:12" ht="13.5">
      <c r="A31" s="24" t="s">
        <v>45</v>
      </c>
      <c r="B31" s="18"/>
      <c r="C31" s="19">
        <v>19902234</v>
      </c>
      <c r="D31" s="19">
        <v>21586067</v>
      </c>
      <c r="E31" s="20">
        <v>19759545</v>
      </c>
      <c r="F31" s="21">
        <v>22570519</v>
      </c>
      <c r="G31" s="19">
        <v>22570519</v>
      </c>
      <c r="H31" s="20">
        <v>22099192</v>
      </c>
      <c r="I31" s="22">
        <v>22822167</v>
      </c>
      <c r="J31" s="23">
        <v>23924751</v>
      </c>
      <c r="K31" s="19">
        <v>24642493</v>
      </c>
      <c r="L31" s="20">
        <v>25628193</v>
      </c>
    </row>
    <row r="32" spans="1:12" ht="13.5">
      <c r="A32" s="24" t="s">
        <v>46</v>
      </c>
      <c r="B32" s="18" t="s">
        <v>44</v>
      </c>
      <c r="C32" s="19">
        <v>181335050</v>
      </c>
      <c r="D32" s="19">
        <v>184764447</v>
      </c>
      <c r="E32" s="20">
        <v>197206146</v>
      </c>
      <c r="F32" s="21">
        <v>111408912</v>
      </c>
      <c r="G32" s="19">
        <v>169038500</v>
      </c>
      <c r="H32" s="20">
        <v>248218352</v>
      </c>
      <c r="I32" s="22">
        <v>301343612</v>
      </c>
      <c r="J32" s="23">
        <v>202045293</v>
      </c>
      <c r="K32" s="19">
        <v>195105703</v>
      </c>
      <c r="L32" s="20">
        <v>191335494</v>
      </c>
    </row>
    <row r="33" spans="1:12" ht="13.5">
      <c r="A33" s="24" t="s">
        <v>47</v>
      </c>
      <c r="B33" s="18"/>
      <c r="C33" s="19">
        <v>141350558</v>
      </c>
      <c r="D33" s="19">
        <v>77741983</v>
      </c>
      <c r="E33" s="20">
        <v>83937487</v>
      </c>
      <c r="F33" s="21">
        <v>78908113</v>
      </c>
      <c r="G33" s="19">
        <v>78908113</v>
      </c>
      <c r="H33" s="20"/>
      <c r="I33" s="22">
        <v>59913544</v>
      </c>
      <c r="J33" s="23">
        <v>104219066</v>
      </c>
      <c r="K33" s="19">
        <v>85869256</v>
      </c>
      <c r="L33" s="20">
        <v>88015988</v>
      </c>
    </row>
    <row r="34" spans="1:12" ht="13.5">
      <c r="A34" s="29" t="s">
        <v>48</v>
      </c>
      <c r="B34" s="30"/>
      <c r="C34" s="31">
        <f>SUM(C29:C33)</f>
        <v>384864160</v>
      </c>
      <c r="D34" s="31">
        <f aca="true" t="shared" si="3" ref="D34:L34">SUM(D29:D33)</f>
        <v>328802767</v>
      </c>
      <c r="E34" s="32">
        <f t="shared" si="3"/>
        <v>343502172</v>
      </c>
      <c r="F34" s="33">
        <f t="shared" si="3"/>
        <v>254899023</v>
      </c>
      <c r="G34" s="31">
        <f t="shared" si="3"/>
        <v>312528611</v>
      </c>
      <c r="H34" s="32">
        <f t="shared" si="3"/>
        <v>270317544</v>
      </c>
      <c r="I34" s="34">
        <f t="shared" si="3"/>
        <v>427497885</v>
      </c>
      <c r="J34" s="35">
        <f t="shared" si="3"/>
        <v>371215083</v>
      </c>
      <c r="K34" s="31">
        <f t="shared" si="3"/>
        <v>345516709</v>
      </c>
      <c r="L34" s="32">
        <f t="shared" si="3"/>
        <v>363334914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418048851</v>
      </c>
      <c r="D37" s="19">
        <v>379310790</v>
      </c>
      <c r="E37" s="20">
        <v>341757023</v>
      </c>
      <c r="F37" s="21">
        <v>434581832</v>
      </c>
      <c r="G37" s="19">
        <v>434581832</v>
      </c>
      <c r="H37" s="20">
        <v>360431118</v>
      </c>
      <c r="I37" s="22">
        <v>317012564</v>
      </c>
      <c r="J37" s="23">
        <v>378151008</v>
      </c>
      <c r="K37" s="19">
        <v>526431668</v>
      </c>
      <c r="L37" s="20">
        <v>736660541</v>
      </c>
    </row>
    <row r="38" spans="1:12" ht="13.5">
      <c r="A38" s="24" t="s">
        <v>47</v>
      </c>
      <c r="B38" s="18"/>
      <c r="C38" s="19">
        <v>171508996</v>
      </c>
      <c r="D38" s="19">
        <v>204508757</v>
      </c>
      <c r="E38" s="20">
        <v>199464301</v>
      </c>
      <c r="F38" s="21">
        <v>175218779</v>
      </c>
      <c r="G38" s="19">
        <v>175218779</v>
      </c>
      <c r="H38" s="20">
        <v>235076443</v>
      </c>
      <c r="I38" s="22">
        <v>220980953</v>
      </c>
      <c r="J38" s="23">
        <v>158474757</v>
      </c>
      <c r="K38" s="19">
        <v>180830586</v>
      </c>
      <c r="L38" s="20">
        <v>187185808</v>
      </c>
    </row>
    <row r="39" spans="1:12" ht="13.5">
      <c r="A39" s="29" t="s">
        <v>50</v>
      </c>
      <c r="B39" s="37"/>
      <c r="C39" s="31">
        <f>SUM(C37:C38)</f>
        <v>589557847</v>
      </c>
      <c r="D39" s="38">
        <f aca="true" t="shared" si="4" ref="D39:L39">SUM(D37:D38)</f>
        <v>583819547</v>
      </c>
      <c r="E39" s="39">
        <f t="shared" si="4"/>
        <v>541221324</v>
      </c>
      <c r="F39" s="40">
        <f t="shared" si="4"/>
        <v>609800611</v>
      </c>
      <c r="G39" s="38">
        <f t="shared" si="4"/>
        <v>609800611</v>
      </c>
      <c r="H39" s="39">
        <f t="shared" si="4"/>
        <v>595507561</v>
      </c>
      <c r="I39" s="40">
        <f t="shared" si="4"/>
        <v>537993517</v>
      </c>
      <c r="J39" s="42">
        <f t="shared" si="4"/>
        <v>536625765</v>
      </c>
      <c r="K39" s="38">
        <f t="shared" si="4"/>
        <v>707262254</v>
      </c>
      <c r="L39" s="39">
        <f t="shared" si="4"/>
        <v>923846349</v>
      </c>
    </row>
    <row r="40" spans="1:12" ht="13.5">
      <c r="A40" s="29" t="s">
        <v>51</v>
      </c>
      <c r="B40" s="30"/>
      <c r="C40" s="31">
        <f>+C34+C39</f>
        <v>974422007</v>
      </c>
      <c r="D40" s="31">
        <f aca="true" t="shared" si="5" ref="D40:L40">+D34+D39</f>
        <v>912622314</v>
      </c>
      <c r="E40" s="32">
        <f t="shared" si="5"/>
        <v>884723496</v>
      </c>
      <c r="F40" s="33">
        <f t="shared" si="5"/>
        <v>864699634</v>
      </c>
      <c r="G40" s="31">
        <f t="shared" si="5"/>
        <v>922329222</v>
      </c>
      <c r="H40" s="32">
        <f t="shared" si="5"/>
        <v>865825105</v>
      </c>
      <c r="I40" s="34">
        <f t="shared" si="5"/>
        <v>965491402</v>
      </c>
      <c r="J40" s="35">
        <f t="shared" si="5"/>
        <v>907840848</v>
      </c>
      <c r="K40" s="31">
        <f t="shared" si="5"/>
        <v>1052778963</v>
      </c>
      <c r="L40" s="32">
        <f t="shared" si="5"/>
        <v>1287181263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2497789687</v>
      </c>
      <c r="D42" s="46">
        <f aca="true" t="shared" si="6" ref="D42:L42">+D25-D40</f>
        <v>2605121366</v>
      </c>
      <c r="E42" s="47">
        <f t="shared" si="6"/>
        <v>2713637948</v>
      </c>
      <c r="F42" s="48">
        <f t="shared" si="6"/>
        <v>2696836549</v>
      </c>
      <c r="G42" s="46">
        <f t="shared" si="6"/>
        <v>2705718114</v>
      </c>
      <c r="H42" s="47">
        <f t="shared" si="6"/>
        <v>2871328166</v>
      </c>
      <c r="I42" s="49">
        <f t="shared" si="6"/>
        <v>2776696849</v>
      </c>
      <c r="J42" s="50">
        <f t="shared" si="6"/>
        <v>2981773107</v>
      </c>
      <c r="K42" s="46">
        <f t="shared" si="6"/>
        <v>3151308654</v>
      </c>
      <c r="L42" s="47">
        <f t="shared" si="6"/>
        <v>3406830916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2428305207</v>
      </c>
      <c r="D45" s="19">
        <v>2537612421</v>
      </c>
      <c r="E45" s="20">
        <v>2648697843</v>
      </c>
      <c r="F45" s="21">
        <v>2622980131</v>
      </c>
      <c r="G45" s="19">
        <v>2633261696</v>
      </c>
      <c r="H45" s="20">
        <v>2806388061</v>
      </c>
      <c r="I45" s="22">
        <v>2713481868</v>
      </c>
      <c r="J45" s="23">
        <v>2913632468</v>
      </c>
      <c r="K45" s="19">
        <v>3091218759</v>
      </c>
      <c r="L45" s="20">
        <v>3352783637</v>
      </c>
    </row>
    <row r="46" spans="1:12" ht="13.5">
      <c r="A46" s="24" t="s">
        <v>56</v>
      </c>
      <c r="B46" s="18" t="s">
        <v>44</v>
      </c>
      <c r="C46" s="19">
        <v>69484478</v>
      </c>
      <c r="D46" s="19">
        <v>67508943</v>
      </c>
      <c r="E46" s="20">
        <v>64940105</v>
      </c>
      <c r="F46" s="21">
        <v>73856419</v>
      </c>
      <c r="G46" s="19">
        <v>72456419</v>
      </c>
      <c r="H46" s="20">
        <v>64940105</v>
      </c>
      <c r="I46" s="22">
        <v>63214982</v>
      </c>
      <c r="J46" s="23">
        <v>68140639</v>
      </c>
      <c r="K46" s="19">
        <v>60089896</v>
      </c>
      <c r="L46" s="20">
        <v>54047280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2497789685</v>
      </c>
      <c r="D48" s="53">
        <f aca="true" t="shared" si="7" ref="D48:L48">SUM(D45:D47)</f>
        <v>2605121364</v>
      </c>
      <c r="E48" s="54">
        <f t="shared" si="7"/>
        <v>2713637948</v>
      </c>
      <c r="F48" s="55">
        <f t="shared" si="7"/>
        <v>2696836550</v>
      </c>
      <c r="G48" s="53">
        <f t="shared" si="7"/>
        <v>2705718115</v>
      </c>
      <c r="H48" s="54">
        <f t="shared" si="7"/>
        <v>2871328166</v>
      </c>
      <c r="I48" s="56">
        <f t="shared" si="7"/>
        <v>2776696850</v>
      </c>
      <c r="J48" s="57">
        <f t="shared" si="7"/>
        <v>2981773107</v>
      </c>
      <c r="K48" s="53">
        <f t="shared" si="7"/>
        <v>3151308655</v>
      </c>
      <c r="L48" s="54">
        <f t="shared" si="7"/>
        <v>3406830917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44311727</v>
      </c>
      <c r="D6" s="19">
        <v>35794482</v>
      </c>
      <c r="E6" s="20">
        <v>30038264</v>
      </c>
      <c r="F6" s="21">
        <v>10000000</v>
      </c>
      <c r="G6" s="19">
        <v>29051574</v>
      </c>
      <c r="H6" s="20"/>
      <c r="I6" s="22">
        <v>3406752</v>
      </c>
      <c r="J6" s="23"/>
      <c r="K6" s="19">
        <v>50000000</v>
      </c>
      <c r="L6" s="20">
        <v>50000000</v>
      </c>
    </row>
    <row r="7" spans="1:12" ht="13.5">
      <c r="A7" s="24" t="s">
        <v>19</v>
      </c>
      <c r="B7" s="18" t="s">
        <v>20</v>
      </c>
      <c r="C7" s="19">
        <v>79482788</v>
      </c>
      <c r="D7" s="19">
        <v>88187200</v>
      </c>
      <c r="E7" s="20">
        <v>95890615</v>
      </c>
      <c r="F7" s="21">
        <v>81125101</v>
      </c>
      <c r="G7" s="19">
        <v>78020626</v>
      </c>
      <c r="H7" s="20">
        <v>79537506</v>
      </c>
      <c r="I7" s="22">
        <v>63433203</v>
      </c>
      <c r="J7" s="23">
        <v>29498813</v>
      </c>
      <c r="K7" s="19">
        <v>29498813</v>
      </c>
      <c r="L7" s="20">
        <v>29498813</v>
      </c>
    </row>
    <row r="8" spans="1:12" ht="13.5">
      <c r="A8" s="24" t="s">
        <v>21</v>
      </c>
      <c r="B8" s="18" t="s">
        <v>20</v>
      </c>
      <c r="C8" s="19">
        <v>248735518</v>
      </c>
      <c r="D8" s="19">
        <v>182152806</v>
      </c>
      <c r="E8" s="20">
        <v>484784905</v>
      </c>
      <c r="F8" s="21">
        <v>453685276</v>
      </c>
      <c r="G8" s="19">
        <v>441558425</v>
      </c>
      <c r="H8" s="20">
        <v>1175738149</v>
      </c>
      <c r="I8" s="22">
        <v>545837690</v>
      </c>
      <c r="J8" s="23">
        <v>1220005038</v>
      </c>
      <c r="K8" s="19">
        <v>2532915787</v>
      </c>
      <c r="L8" s="20">
        <v>3608622218</v>
      </c>
    </row>
    <row r="9" spans="1:12" ht="13.5">
      <c r="A9" s="24" t="s">
        <v>22</v>
      </c>
      <c r="B9" s="18"/>
      <c r="C9" s="19">
        <v>223319495</v>
      </c>
      <c r="D9" s="19">
        <v>278946191</v>
      </c>
      <c r="E9" s="20">
        <v>107098234</v>
      </c>
      <c r="F9" s="21">
        <v>200000000</v>
      </c>
      <c r="G9" s="19">
        <v>374389806</v>
      </c>
      <c r="H9" s="20">
        <v>680975511</v>
      </c>
      <c r="I9" s="22">
        <v>175291517</v>
      </c>
      <c r="J9" s="23">
        <v>403862011</v>
      </c>
      <c r="K9" s="19">
        <v>403862011</v>
      </c>
      <c r="L9" s="20">
        <v>403862011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27364703</v>
      </c>
      <c r="D11" s="19">
        <v>29246303</v>
      </c>
      <c r="E11" s="20">
        <v>58791545</v>
      </c>
      <c r="F11" s="21">
        <v>30000000</v>
      </c>
      <c r="G11" s="19">
        <v>28660043</v>
      </c>
      <c r="H11" s="20">
        <v>28621564</v>
      </c>
      <c r="I11" s="22">
        <v>58862552</v>
      </c>
      <c r="J11" s="23">
        <v>30000000</v>
      </c>
      <c r="K11" s="19">
        <v>31830000</v>
      </c>
      <c r="L11" s="20">
        <v>33771630</v>
      </c>
    </row>
    <row r="12" spans="1:12" ht="13.5">
      <c r="A12" s="29" t="s">
        <v>26</v>
      </c>
      <c r="B12" s="30"/>
      <c r="C12" s="31">
        <f>SUM(C6:C11)</f>
        <v>623214231</v>
      </c>
      <c r="D12" s="31">
        <f aca="true" t="shared" si="0" ref="D12:L12">SUM(D6:D11)</f>
        <v>614326982</v>
      </c>
      <c r="E12" s="32">
        <f t="shared" si="0"/>
        <v>776603563</v>
      </c>
      <c r="F12" s="33">
        <f t="shared" si="0"/>
        <v>774810377</v>
      </c>
      <c r="G12" s="31">
        <f t="shared" si="0"/>
        <v>951680474</v>
      </c>
      <c r="H12" s="32">
        <f t="shared" si="0"/>
        <v>1964872730</v>
      </c>
      <c r="I12" s="34">
        <f t="shared" si="0"/>
        <v>846831714</v>
      </c>
      <c r="J12" s="35">
        <f t="shared" si="0"/>
        <v>1683365862</v>
      </c>
      <c r="K12" s="31">
        <f t="shared" si="0"/>
        <v>3048106611</v>
      </c>
      <c r="L12" s="32">
        <f t="shared" si="0"/>
        <v>4125754672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16673</v>
      </c>
      <c r="D16" s="19"/>
      <c r="E16" s="20"/>
      <c r="F16" s="25"/>
      <c r="G16" s="26"/>
      <c r="H16" s="27">
        <v>16279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1404705167</v>
      </c>
      <c r="D17" s="19">
        <v>1374629394</v>
      </c>
      <c r="E17" s="20">
        <v>1405108547</v>
      </c>
      <c r="F17" s="21">
        <v>1373409256</v>
      </c>
      <c r="G17" s="19">
        <v>1402059070</v>
      </c>
      <c r="H17" s="20">
        <v>1402756803</v>
      </c>
      <c r="I17" s="22">
        <v>1422643946</v>
      </c>
      <c r="J17" s="23">
        <v>1402059070</v>
      </c>
      <c r="K17" s="19">
        <v>1487584673</v>
      </c>
      <c r="L17" s="20">
        <v>1578327338</v>
      </c>
    </row>
    <row r="18" spans="1:12" ht="13.5">
      <c r="A18" s="24" t="s">
        <v>31</v>
      </c>
      <c r="B18" s="18"/>
      <c r="C18" s="19"/>
      <c r="D18" s="19">
        <v>17912</v>
      </c>
      <c r="E18" s="20">
        <v>16279</v>
      </c>
      <c r="F18" s="21"/>
      <c r="G18" s="19"/>
      <c r="H18" s="20"/>
      <c r="I18" s="22">
        <v>17470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10200716863</v>
      </c>
      <c r="D19" s="19">
        <v>10079416847</v>
      </c>
      <c r="E19" s="20">
        <v>9892928194</v>
      </c>
      <c r="F19" s="21">
        <v>10741390923</v>
      </c>
      <c r="G19" s="19">
        <v>9758983451</v>
      </c>
      <c r="H19" s="20">
        <v>10102528834</v>
      </c>
      <c r="I19" s="22">
        <v>9789052652</v>
      </c>
      <c r="J19" s="23">
        <v>10093747591</v>
      </c>
      <c r="K19" s="19">
        <v>10484667478</v>
      </c>
      <c r="L19" s="20">
        <v>10904625174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19950166</v>
      </c>
      <c r="D22" s="19">
        <v>19541268</v>
      </c>
      <c r="E22" s="20">
        <v>18049449</v>
      </c>
      <c r="F22" s="21">
        <v>19555059</v>
      </c>
      <c r="G22" s="19">
        <v>17961106</v>
      </c>
      <c r="H22" s="20">
        <v>17961106</v>
      </c>
      <c r="I22" s="22">
        <v>17838329</v>
      </c>
      <c r="J22" s="23">
        <v>17961106</v>
      </c>
      <c r="K22" s="19">
        <v>16928469</v>
      </c>
      <c r="L22" s="20">
        <v>15955</v>
      </c>
    </row>
    <row r="23" spans="1:12" ht="13.5">
      <c r="A23" s="24" t="s">
        <v>37</v>
      </c>
      <c r="B23" s="18"/>
      <c r="C23" s="19">
        <v>90316</v>
      </c>
      <c r="D23" s="19">
        <v>90316</v>
      </c>
      <c r="E23" s="20">
        <v>90316</v>
      </c>
      <c r="F23" s="25">
        <v>108228</v>
      </c>
      <c r="G23" s="26">
        <v>90316</v>
      </c>
      <c r="H23" s="27">
        <v>90316</v>
      </c>
      <c r="I23" s="21">
        <v>90316</v>
      </c>
      <c r="J23" s="28">
        <v>90316</v>
      </c>
      <c r="K23" s="26">
        <v>90316</v>
      </c>
      <c r="L23" s="27">
        <v>90316</v>
      </c>
    </row>
    <row r="24" spans="1:12" ht="13.5">
      <c r="A24" s="29" t="s">
        <v>38</v>
      </c>
      <c r="B24" s="37"/>
      <c r="C24" s="31">
        <f>SUM(C15:C23)</f>
        <v>11625479185</v>
      </c>
      <c r="D24" s="38">
        <f aca="true" t="shared" si="1" ref="D24:L24">SUM(D15:D23)</f>
        <v>11473695737</v>
      </c>
      <c r="E24" s="39">
        <f t="shared" si="1"/>
        <v>11316192785</v>
      </c>
      <c r="F24" s="40">
        <f t="shared" si="1"/>
        <v>12134463466</v>
      </c>
      <c r="G24" s="38">
        <f t="shared" si="1"/>
        <v>11179093943</v>
      </c>
      <c r="H24" s="39">
        <f t="shared" si="1"/>
        <v>11523353338</v>
      </c>
      <c r="I24" s="41">
        <f t="shared" si="1"/>
        <v>11229642713</v>
      </c>
      <c r="J24" s="42">
        <f t="shared" si="1"/>
        <v>11513858083</v>
      </c>
      <c r="K24" s="38">
        <f t="shared" si="1"/>
        <v>11989270936</v>
      </c>
      <c r="L24" s="39">
        <f t="shared" si="1"/>
        <v>12483058783</v>
      </c>
    </row>
    <row r="25" spans="1:12" ht="13.5">
      <c r="A25" s="29" t="s">
        <v>39</v>
      </c>
      <c r="B25" s="30"/>
      <c r="C25" s="31">
        <f>+C12+C24</f>
        <v>12248693416</v>
      </c>
      <c r="D25" s="31">
        <f aca="true" t="shared" si="2" ref="D25:L25">+D12+D24</f>
        <v>12088022719</v>
      </c>
      <c r="E25" s="32">
        <f t="shared" si="2"/>
        <v>12092796348</v>
      </c>
      <c r="F25" s="33">
        <f t="shared" si="2"/>
        <v>12909273843</v>
      </c>
      <c r="G25" s="31">
        <f t="shared" si="2"/>
        <v>12130774417</v>
      </c>
      <c r="H25" s="32">
        <f t="shared" si="2"/>
        <v>13488226068</v>
      </c>
      <c r="I25" s="34">
        <f t="shared" si="2"/>
        <v>12076474427</v>
      </c>
      <c r="J25" s="35">
        <f t="shared" si="2"/>
        <v>13197223945</v>
      </c>
      <c r="K25" s="31">
        <f t="shared" si="2"/>
        <v>15037377547</v>
      </c>
      <c r="L25" s="32">
        <f t="shared" si="2"/>
        <v>16608813455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48666507</v>
      </c>
      <c r="F29" s="21"/>
      <c r="G29" s="19"/>
      <c r="H29" s="20">
        <v>88214255</v>
      </c>
      <c r="I29" s="22">
        <v>87630391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4407713</v>
      </c>
      <c r="D30" s="19">
        <v>4472653</v>
      </c>
      <c r="E30" s="20">
        <v>4405728</v>
      </c>
      <c r="F30" s="21">
        <v>2688755</v>
      </c>
      <c r="G30" s="19">
        <v>2181212</v>
      </c>
      <c r="H30" s="20">
        <v>16065924</v>
      </c>
      <c r="I30" s="22">
        <v>9569565</v>
      </c>
      <c r="J30" s="23"/>
      <c r="K30" s="19"/>
      <c r="L30" s="20"/>
    </row>
    <row r="31" spans="1:12" ht="13.5">
      <c r="A31" s="24" t="s">
        <v>45</v>
      </c>
      <c r="B31" s="18"/>
      <c r="C31" s="19">
        <v>37404062</v>
      </c>
      <c r="D31" s="19"/>
      <c r="E31" s="20"/>
      <c r="F31" s="21">
        <v>36845870</v>
      </c>
      <c r="G31" s="19">
        <v>46039433</v>
      </c>
      <c r="H31" s="20">
        <v>46953563</v>
      </c>
      <c r="I31" s="22"/>
      <c r="J31" s="23">
        <v>44884636</v>
      </c>
      <c r="K31" s="19">
        <v>47622599</v>
      </c>
      <c r="L31" s="20">
        <v>50527577</v>
      </c>
    </row>
    <row r="32" spans="1:12" ht="13.5">
      <c r="A32" s="24" t="s">
        <v>46</v>
      </c>
      <c r="B32" s="18" t="s">
        <v>44</v>
      </c>
      <c r="C32" s="19">
        <v>759692394</v>
      </c>
      <c r="D32" s="19">
        <v>1104373931</v>
      </c>
      <c r="E32" s="20">
        <v>1412552443</v>
      </c>
      <c r="F32" s="21">
        <v>465025677</v>
      </c>
      <c r="G32" s="19">
        <v>1814327594</v>
      </c>
      <c r="H32" s="20">
        <v>1572919766</v>
      </c>
      <c r="I32" s="22">
        <v>2085783669</v>
      </c>
      <c r="J32" s="23">
        <v>1076607619</v>
      </c>
      <c r="K32" s="19">
        <v>1141204076</v>
      </c>
      <c r="L32" s="20">
        <v>1209676321</v>
      </c>
    </row>
    <row r="33" spans="1:12" ht="13.5">
      <c r="A33" s="24" t="s">
        <v>47</v>
      </c>
      <c r="B33" s="18"/>
      <c r="C33" s="19"/>
      <c r="D33" s="19">
        <v>27584103</v>
      </c>
      <c r="E33" s="20">
        <v>9439218</v>
      </c>
      <c r="F33" s="21">
        <v>27584103</v>
      </c>
      <c r="G33" s="19">
        <v>22993073</v>
      </c>
      <c r="H33" s="20">
        <v>22993073</v>
      </c>
      <c r="I33" s="22">
        <v>15269952</v>
      </c>
      <c r="J33" s="23">
        <v>22993073</v>
      </c>
      <c r="K33" s="19">
        <v>24395650</v>
      </c>
      <c r="L33" s="20">
        <v>25883785</v>
      </c>
    </row>
    <row r="34" spans="1:12" ht="13.5">
      <c r="A34" s="29" t="s">
        <v>48</v>
      </c>
      <c r="B34" s="30"/>
      <c r="C34" s="31">
        <f>SUM(C29:C33)</f>
        <v>801504169</v>
      </c>
      <c r="D34" s="31">
        <f aca="true" t="shared" si="3" ref="D34:L34">SUM(D29:D33)</f>
        <v>1136430687</v>
      </c>
      <c r="E34" s="32">
        <f t="shared" si="3"/>
        <v>1475063896</v>
      </c>
      <c r="F34" s="33">
        <f t="shared" si="3"/>
        <v>532144405</v>
      </c>
      <c r="G34" s="31">
        <f t="shared" si="3"/>
        <v>1885541312</v>
      </c>
      <c r="H34" s="32">
        <f t="shared" si="3"/>
        <v>1747146581</v>
      </c>
      <c r="I34" s="34">
        <f t="shared" si="3"/>
        <v>2198253577</v>
      </c>
      <c r="J34" s="35">
        <f t="shared" si="3"/>
        <v>1144485328</v>
      </c>
      <c r="K34" s="31">
        <f t="shared" si="3"/>
        <v>1213222325</v>
      </c>
      <c r="L34" s="32">
        <f t="shared" si="3"/>
        <v>1286087683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20366557</v>
      </c>
      <c r="D37" s="19">
        <v>15893904</v>
      </c>
      <c r="E37" s="20">
        <v>11488176</v>
      </c>
      <c r="F37" s="21">
        <v>16799857</v>
      </c>
      <c r="G37" s="19">
        <v>11625599</v>
      </c>
      <c r="H37" s="20">
        <v>11488176</v>
      </c>
      <c r="I37" s="22">
        <v>19438684</v>
      </c>
      <c r="J37" s="23"/>
      <c r="K37" s="19"/>
      <c r="L37" s="20"/>
    </row>
    <row r="38" spans="1:12" ht="13.5">
      <c r="A38" s="24" t="s">
        <v>47</v>
      </c>
      <c r="B38" s="18"/>
      <c r="C38" s="19">
        <v>289812660</v>
      </c>
      <c r="D38" s="19">
        <v>424334448</v>
      </c>
      <c r="E38" s="20">
        <v>388841179</v>
      </c>
      <c r="F38" s="21">
        <v>448769569</v>
      </c>
      <c r="G38" s="19">
        <v>411359853</v>
      </c>
      <c r="H38" s="20">
        <v>411359853</v>
      </c>
      <c r="I38" s="22">
        <v>410249118</v>
      </c>
      <c r="J38" s="23">
        <v>411359853</v>
      </c>
      <c r="K38" s="19">
        <v>411359853</v>
      </c>
      <c r="L38" s="20">
        <v>411359853</v>
      </c>
    </row>
    <row r="39" spans="1:12" ht="13.5">
      <c r="A39" s="29" t="s">
        <v>50</v>
      </c>
      <c r="B39" s="37"/>
      <c r="C39" s="31">
        <f>SUM(C37:C38)</f>
        <v>310179217</v>
      </c>
      <c r="D39" s="38">
        <f aca="true" t="shared" si="4" ref="D39:L39">SUM(D37:D38)</f>
        <v>440228352</v>
      </c>
      <c r="E39" s="39">
        <f t="shared" si="4"/>
        <v>400329355</v>
      </c>
      <c r="F39" s="40">
        <f t="shared" si="4"/>
        <v>465569426</v>
      </c>
      <c r="G39" s="38">
        <f t="shared" si="4"/>
        <v>422985452</v>
      </c>
      <c r="H39" s="39">
        <f t="shared" si="4"/>
        <v>422848029</v>
      </c>
      <c r="I39" s="40">
        <f t="shared" si="4"/>
        <v>429687802</v>
      </c>
      <c r="J39" s="42">
        <f t="shared" si="4"/>
        <v>411359853</v>
      </c>
      <c r="K39" s="38">
        <f t="shared" si="4"/>
        <v>411359853</v>
      </c>
      <c r="L39" s="39">
        <f t="shared" si="4"/>
        <v>411359853</v>
      </c>
    </row>
    <row r="40" spans="1:12" ht="13.5">
      <c r="A40" s="29" t="s">
        <v>51</v>
      </c>
      <c r="B40" s="30"/>
      <c r="C40" s="31">
        <f>+C34+C39</f>
        <v>1111683386</v>
      </c>
      <c r="D40" s="31">
        <f aca="true" t="shared" si="5" ref="D40:L40">+D34+D39</f>
        <v>1576659039</v>
      </c>
      <c r="E40" s="32">
        <f t="shared" si="5"/>
        <v>1875393251</v>
      </c>
      <c r="F40" s="33">
        <f t="shared" si="5"/>
        <v>997713831</v>
      </c>
      <c r="G40" s="31">
        <f t="shared" si="5"/>
        <v>2308526764</v>
      </c>
      <c r="H40" s="32">
        <f t="shared" si="5"/>
        <v>2169994610</v>
      </c>
      <c r="I40" s="34">
        <f t="shared" si="5"/>
        <v>2627941379</v>
      </c>
      <c r="J40" s="35">
        <f t="shared" si="5"/>
        <v>1555845181</v>
      </c>
      <c r="K40" s="31">
        <f t="shared" si="5"/>
        <v>1624582178</v>
      </c>
      <c r="L40" s="32">
        <f t="shared" si="5"/>
        <v>1697447536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11137010030</v>
      </c>
      <c r="D42" s="46">
        <f aca="true" t="shared" si="6" ref="D42:L42">+D25-D40</f>
        <v>10511363680</v>
      </c>
      <c r="E42" s="47">
        <f t="shared" si="6"/>
        <v>10217403097</v>
      </c>
      <c r="F42" s="48">
        <f t="shared" si="6"/>
        <v>11911560012</v>
      </c>
      <c r="G42" s="46">
        <f t="shared" si="6"/>
        <v>9822247653</v>
      </c>
      <c r="H42" s="47">
        <f t="shared" si="6"/>
        <v>11318231458</v>
      </c>
      <c r="I42" s="49">
        <f t="shared" si="6"/>
        <v>9448533048</v>
      </c>
      <c r="J42" s="50">
        <f t="shared" si="6"/>
        <v>11641378764</v>
      </c>
      <c r="K42" s="46">
        <f t="shared" si="6"/>
        <v>13412795369</v>
      </c>
      <c r="L42" s="47">
        <f t="shared" si="6"/>
        <v>14911365919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11128635338</v>
      </c>
      <c r="D45" s="19">
        <v>10485784837</v>
      </c>
      <c r="E45" s="20">
        <v>10193182627</v>
      </c>
      <c r="F45" s="21">
        <v>11884523175</v>
      </c>
      <c r="G45" s="19">
        <v>9798027182</v>
      </c>
      <c r="H45" s="20">
        <v>11294010988</v>
      </c>
      <c r="I45" s="22">
        <v>9446393496</v>
      </c>
      <c r="J45" s="23">
        <v>11615378764</v>
      </c>
      <c r="K45" s="19">
        <v>13386795369</v>
      </c>
      <c r="L45" s="20">
        <v>14885365920</v>
      </c>
    </row>
    <row r="46" spans="1:12" ht="13.5">
      <c r="A46" s="24" t="s">
        <v>56</v>
      </c>
      <c r="B46" s="18" t="s">
        <v>44</v>
      </c>
      <c r="C46" s="19">
        <v>8374692</v>
      </c>
      <c r="D46" s="19">
        <v>25578843</v>
      </c>
      <c r="E46" s="20">
        <v>24220470</v>
      </c>
      <c r="F46" s="21">
        <v>27036837</v>
      </c>
      <c r="G46" s="19">
        <v>24220469</v>
      </c>
      <c r="H46" s="20">
        <v>24220469</v>
      </c>
      <c r="I46" s="22">
        <v>2139552</v>
      </c>
      <c r="J46" s="23">
        <v>26000000</v>
      </c>
      <c r="K46" s="19">
        <v>26000000</v>
      </c>
      <c r="L46" s="20">
        <v>26000000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11137010030</v>
      </c>
      <c r="D48" s="53">
        <f aca="true" t="shared" si="7" ref="D48:L48">SUM(D45:D47)</f>
        <v>10511363680</v>
      </c>
      <c r="E48" s="54">
        <f t="shared" si="7"/>
        <v>10217403097</v>
      </c>
      <c r="F48" s="55">
        <f t="shared" si="7"/>
        <v>11911560012</v>
      </c>
      <c r="G48" s="53">
        <f t="shared" si="7"/>
        <v>9822247651</v>
      </c>
      <c r="H48" s="54">
        <f t="shared" si="7"/>
        <v>11318231457</v>
      </c>
      <c r="I48" s="56">
        <f t="shared" si="7"/>
        <v>9448533048</v>
      </c>
      <c r="J48" s="57">
        <f t="shared" si="7"/>
        <v>11641378764</v>
      </c>
      <c r="K48" s="53">
        <f t="shared" si="7"/>
        <v>13412795369</v>
      </c>
      <c r="L48" s="54">
        <f t="shared" si="7"/>
        <v>14911365920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27231925</v>
      </c>
      <c r="D6" s="19">
        <v>31209215</v>
      </c>
      <c r="E6" s="20">
        <v>67291646</v>
      </c>
      <c r="F6" s="21">
        <v>621000</v>
      </c>
      <c r="G6" s="19">
        <v>1053487</v>
      </c>
      <c r="H6" s="20">
        <v>14446996</v>
      </c>
      <c r="I6" s="22">
        <v>44749336</v>
      </c>
      <c r="J6" s="23">
        <v>188321856</v>
      </c>
      <c r="K6" s="19">
        <v>422346882</v>
      </c>
      <c r="L6" s="20">
        <v>659550526</v>
      </c>
    </row>
    <row r="7" spans="1:12" ht="13.5">
      <c r="A7" s="24" t="s">
        <v>19</v>
      </c>
      <c r="B7" s="18" t="s">
        <v>20</v>
      </c>
      <c r="C7" s="19">
        <v>69472679</v>
      </c>
      <c r="D7" s="19">
        <v>134687320</v>
      </c>
      <c r="E7" s="20"/>
      <c r="F7" s="21"/>
      <c r="G7" s="19"/>
      <c r="H7" s="20">
        <v>30898113</v>
      </c>
      <c r="I7" s="22">
        <v>79674351</v>
      </c>
      <c r="J7" s="23">
        <v>29564601</v>
      </c>
      <c r="K7" s="19"/>
      <c r="L7" s="20"/>
    </row>
    <row r="8" spans="1:12" ht="13.5">
      <c r="A8" s="24" t="s">
        <v>21</v>
      </c>
      <c r="B8" s="18" t="s">
        <v>20</v>
      </c>
      <c r="C8" s="19">
        <v>415978190</v>
      </c>
      <c r="D8" s="19">
        <v>431213440</v>
      </c>
      <c r="E8" s="20">
        <v>420758293</v>
      </c>
      <c r="F8" s="21">
        <v>464122330</v>
      </c>
      <c r="G8" s="19">
        <v>464122330</v>
      </c>
      <c r="H8" s="20">
        <v>1468785356</v>
      </c>
      <c r="I8" s="22">
        <v>37985261</v>
      </c>
      <c r="J8" s="23">
        <v>486264121</v>
      </c>
      <c r="K8" s="19">
        <v>510577327</v>
      </c>
      <c r="L8" s="20">
        <v>620245204</v>
      </c>
    </row>
    <row r="9" spans="1:12" ht="13.5">
      <c r="A9" s="24" t="s">
        <v>22</v>
      </c>
      <c r="B9" s="18"/>
      <c r="C9" s="19">
        <v>296263</v>
      </c>
      <c r="D9" s="19">
        <v>191997</v>
      </c>
      <c r="E9" s="20">
        <v>18520176</v>
      </c>
      <c r="F9" s="21">
        <v>56455372</v>
      </c>
      <c r="G9" s="19">
        <v>56455372</v>
      </c>
      <c r="H9" s="20"/>
      <c r="I9" s="22">
        <v>375575649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14057661</v>
      </c>
      <c r="D11" s="19">
        <v>15159398</v>
      </c>
      <c r="E11" s="20">
        <v>15202139</v>
      </c>
      <c r="F11" s="21">
        <v>18721361</v>
      </c>
      <c r="G11" s="19">
        <v>18721361</v>
      </c>
      <c r="H11" s="20">
        <v>18721361</v>
      </c>
      <c r="I11" s="22">
        <v>18599974</v>
      </c>
      <c r="J11" s="23">
        <v>15138072</v>
      </c>
      <c r="K11" s="19">
        <v>14381168</v>
      </c>
      <c r="L11" s="20">
        <v>13374487</v>
      </c>
    </row>
    <row r="12" spans="1:12" ht="13.5">
      <c r="A12" s="29" t="s">
        <v>26</v>
      </c>
      <c r="B12" s="30"/>
      <c r="C12" s="31">
        <f>SUM(C6:C11)</f>
        <v>527036718</v>
      </c>
      <c r="D12" s="31">
        <f aca="true" t="shared" si="0" ref="D12:L12">SUM(D6:D11)</f>
        <v>612461370</v>
      </c>
      <c r="E12" s="32">
        <f t="shared" si="0"/>
        <v>521772254</v>
      </c>
      <c r="F12" s="33">
        <f t="shared" si="0"/>
        <v>539920063</v>
      </c>
      <c r="G12" s="31">
        <f t="shared" si="0"/>
        <v>540352550</v>
      </c>
      <c r="H12" s="32">
        <f t="shared" si="0"/>
        <v>1532851826</v>
      </c>
      <c r="I12" s="34">
        <f t="shared" si="0"/>
        <v>556584571</v>
      </c>
      <c r="J12" s="35">
        <f t="shared" si="0"/>
        <v>719288650</v>
      </c>
      <c r="K12" s="31">
        <f t="shared" si="0"/>
        <v>947305377</v>
      </c>
      <c r="L12" s="32">
        <f t="shared" si="0"/>
        <v>1293170217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53934765</v>
      </c>
      <c r="D16" s="19">
        <v>61607559</v>
      </c>
      <c r="E16" s="20">
        <v>70293734</v>
      </c>
      <c r="F16" s="25">
        <v>69792656</v>
      </c>
      <c r="G16" s="26">
        <v>69792656</v>
      </c>
      <c r="H16" s="27">
        <v>79674351</v>
      </c>
      <c r="I16" s="22">
        <v>632448</v>
      </c>
      <c r="J16" s="28">
        <v>84055071</v>
      </c>
      <c r="K16" s="26"/>
      <c r="L16" s="27"/>
    </row>
    <row r="17" spans="1:12" ht="13.5">
      <c r="A17" s="24" t="s">
        <v>30</v>
      </c>
      <c r="B17" s="18"/>
      <c r="C17" s="19">
        <v>507367638</v>
      </c>
      <c r="D17" s="19">
        <v>534026900</v>
      </c>
      <c r="E17" s="20">
        <v>486713147</v>
      </c>
      <c r="F17" s="21">
        <v>523511800</v>
      </c>
      <c r="G17" s="19">
        <v>504511800</v>
      </c>
      <c r="H17" s="20">
        <v>504511800</v>
      </c>
      <c r="I17" s="22">
        <v>502001258</v>
      </c>
      <c r="J17" s="23">
        <v>525131485</v>
      </c>
      <c r="K17" s="19">
        <v>525131485</v>
      </c>
      <c r="L17" s="20">
        <v>525131485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5220624872</v>
      </c>
      <c r="D19" s="19">
        <v>5360549020</v>
      </c>
      <c r="E19" s="20">
        <v>5570128189</v>
      </c>
      <c r="F19" s="21">
        <v>5472642948</v>
      </c>
      <c r="G19" s="19">
        <v>5348008601</v>
      </c>
      <c r="H19" s="20">
        <v>5348008601</v>
      </c>
      <c r="I19" s="22">
        <v>5525967842</v>
      </c>
      <c r="J19" s="23">
        <v>5500443673</v>
      </c>
      <c r="K19" s="19">
        <v>5683849159</v>
      </c>
      <c r="L19" s="20">
        <v>5891157920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4860465</v>
      </c>
      <c r="D22" s="19">
        <v>20904839</v>
      </c>
      <c r="E22" s="20">
        <v>14868510</v>
      </c>
      <c r="F22" s="21">
        <v>22626482</v>
      </c>
      <c r="G22" s="19">
        <v>16800082</v>
      </c>
      <c r="H22" s="20">
        <v>16800082</v>
      </c>
      <c r="I22" s="22">
        <v>8715194</v>
      </c>
      <c r="J22" s="23">
        <v>23793490</v>
      </c>
      <c r="K22" s="19">
        <v>23789175</v>
      </c>
      <c r="L22" s="20">
        <v>23785078</v>
      </c>
    </row>
    <row r="23" spans="1:12" ht="13.5">
      <c r="A23" s="24" t="s">
        <v>37</v>
      </c>
      <c r="B23" s="18"/>
      <c r="C23" s="19">
        <v>1552150</v>
      </c>
      <c r="D23" s="19">
        <v>1445745</v>
      </c>
      <c r="E23" s="20">
        <v>2451665</v>
      </c>
      <c r="F23" s="25"/>
      <c r="G23" s="26"/>
      <c r="H23" s="27"/>
      <c r="I23" s="21">
        <v>2466041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5788339890</v>
      </c>
      <c r="D24" s="38">
        <f aca="true" t="shared" si="1" ref="D24:L24">SUM(D15:D23)</f>
        <v>5978534063</v>
      </c>
      <c r="E24" s="39">
        <f t="shared" si="1"/>
        <v>6144455245</v>
      </c>
      <c r="F24" s="40">
        <f t="shared" si="1"/>
        <v>6088573886</v>
      </c>
      <c r="G24" s="38">
        <f t="shared" si="1"/>
        <v>5939113139</v>
      </c>
      <c r="H24" s="39">
        <f t="shared" si="1"/>
        <v>5948994834</v>
      </c>
      <c r="I24" s="41">
        <f t="shared" si="1"/>
        <v>6039782783</v>
      </c>
      <c r="J24" s="42">
        <f t="shared" si="1"/>
        <v>6133423719</v>
      </c>
      <c r="K24" s="38">
        <f t="shared" si="1"/>
        <v>6232769819</v>
      </c>
      <c r="L24" s="39">
        <f t="shared" si="1"/>
        <v>6440074483</v>
      </c>
    </row>
    <row r="25" spans="1:12" ht="13.5">
      <c r="A25" s="29" t="s">
        <v>39</v>
      </c>
      <c r="B25" s="30"/>
      <c r="C25" s="31">
        <f>+C12+C24</f>
        <v>6315376608</v>
      </c>
      <c r="D25" s="31">
        <f aca="true" t="shared" si="2" ref="D25:L25">+D12+D24</f>
        <v>6590995433</v>
      </c>
      <c r="E25" s="32">
        <f t="shared" si="2"/>
        <v>6666227499</v>
      </c>
      <c r="F25" s="33">
        <f t="shared" si="2"/>
        <v>6628493949</v>
      </c>
      <c r="G25" s="31">
        <f t="shared" si="2"/>
        <v>6479465689</v>
      </c>
      <c r="H25" s="32">
        <f t="shared" si="2"/>
        <v>7481846660</v>
      </c>
      <c r="I25" s="34">
        <f t="shared" si="2"/>
        <v>6596367354</v>
      </c>
      <c r="J25" s="35">
        <f t="shared" si="2"/>
        <v>6852712369</v>
      </c>
      <c r="K25" s="31">
        <f t="shared" si="2"/>
        <v>7180075196</v>
      </c>
      <c r="L25" s="32">
        <f t="shared" si="2"/>
        <v>7733244700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23154351</v>
      </c>
      <c r="D30" s="19">
        <v>41345977</v>
      </c>
      <c r="E30" s="20">
        <v>33813873</v>
      </c>
      <c r="F30" s="21">
        <v>33813833</v>
      </c>
      <c r="G30" s="19">
        <v>33813833</v>
      </c>
      <c r="H30" s="20">
        <v>106222935</v>
      </c>
      <c r="I30" s="22">
        <v>106222935</v>
      </c>
      <c r="J30" s="23">
        <v>118981252</v>
      </c>
      <c r="K30" s="19">
        <v>28949183</v>
      </c>
      <c r="L30" s="20">
        <v>27083897</v>
      </c>
    </row>
    <row r="31" spans="1:12" ht="13.5">
      <c r="A31" s="24" t="s">
        <v>45</v>
      </c>
      <c r="B31" s="18"/>
      <c r="C31" s="19">
        <v>45609474</v>
      </c>
      <c r="D31" s="19">
        <v>50541773</v>
      </c>
      <c r="E31" s="20">
        <v>56628022</v>
      </c>
      <c r="F31" s="21">
        <v>63306819</v>
      </c>
      <c r="G31" s="19">
        <v>63306819</v>
      </c>
      <c r="H31" s="20">
        <v>63306819</v>
      </c>
      <c r="I31" s="22">
        <v>57440779</v>
      </c>
      <c r="J31" s="23">
        <v>67330587</v>
      </c>
      <c r="K31" s="19">
        <v>70697116</v>
      </c>
      <c r="L31" s="20">
        <v>75645914</v>
      </c>
    </row>
    <row r="32" spans="1:12" ht="13.5">
      <c r="A32" s="24" t="s">
        <v>46</v>
      </c>
      <c r="B32" s="18" t="s">
        <v>44</v>
      </c>
      <c r="C32" s="19">
        <v>553271847</v>
      </c>
      <c r="D32" s="19">
        <v>608070088</v>
      </c>
      <c r="E32" s="20">
        <v>730577979</v>
      </c>
      <c r="F32" s="21">
        <v>430152310</v>
      </c>
      <c r="G32" s="19">
        <v>430152310</v>
      </c>
      <c r="H32" s="20">
        <v>367377998</v>
      </c>
      <c r="I32" s="22">
        <v>846222505</v>
      </c>
      <c r="J32" s="23">
        <v>654851162</v>
      </c>
      <c r="K32" s="19">
        <v>750593720</v>
      </c>
      <c r="L32" s="20">
        <v>803135281</v>
      </c>
    </row>
    <row r="33" spans="1:12" ht="13.5">
      <c r="A33" s="24" t="s">
        <v>47</v>
      </c>
      <c r="B33" s="18"/>
      <c r="C33" s="19">
        <v>12013199</v>
      </c>
      <c r="D33" s="19">
        <v>14084708</v>
      </c>
      <c r="E33" s="20">
        <v>15272550</v>
      </c>
      <c r="F33" s="21">
        <v>14084708</v>
      </c>
      <c r="G33" s="19">
        <v>14084708</v>
      </c>
      <c r="H33" s="20">
        <v>14084708</v>
      </c>
      <c r="I33" s="22">
        <v>17264515</v>
      </c>
      <c r="J33" s="23">
        <v>15272550</v>
      </c>
      <c r="K33" s="19">
        <v>16036178</v>
      </c>
      <c r="L33" s="20">
        <v>17158710</v>
      </c>
    </row>
    <row r="34" spans="1:12" ht="13.5">
      <c r="A34" s="29" t="s">
        <v>48</v>
      </c>
      <c r="B34" s="30"/>
      <c r="C34" s="31">
        <f>SUM(C29:C33)</f>
        <v>634048871</v>
      </c>
      <c r="D34" s="31">
        <f aca="true" t="shared" si="3" ref="D34:L34">SUM(D29:D33)</f>
        <v>714042546</v>
      </c>
      <c r="E34" s="32">
        <f t="shared" si="3"/>
        <v>836292424</v>
      </c>
      <c r="F34" s="33">
        <f t="shared" si="3"/>
        <v>541357670</v>
      </c>
      <c r="G34" s="31">
        <f t="shared" si="3"/>
        <v>541357670</v>
      </c>
      <c r="H34" s="32">
        <f t="shared" si="3"/>
        <v>550992460</v>
      </c>
      <c r="I34" s="34">
        <f t="shared" si="3"/>
        <v>1027150734</v>
      </c>
      <c r="J34" s="35">
        <f t="shared" si="3"/>
        <v>856435551</v>
      </c>
      <c r="K34" s="31">
        <f t="shared" si="3"/>
        <v>866276197</v>
      </c>
      <c r="L34" s="32">
        <f t="shared" si="3"/>
        <v>923023802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321817685</v>
      </c>
      <c r="D37" s="19">
        <v>519153366</v>
      </c>
      <c r="E37" s="20">
        <v>477170702</v>
      </c>
      <c r="F37" s="21">
        <v>443131726</v>
      </c>
      <c r="G37" s="19">
        <v>443131726</v>
      </c>
      <c r="H37" s="20">
        <v>370947767</v>
      </c>
      <c r="I37" s="22">
        <v>370947768</v>
      </c>
      <c r="J37" s="23">
        <v>364149625</v>
      </c>
      <c r="K37" s="19">
        <v>324246401</v>
      </c>
      <c r="L37" s="20">
        <v>293084219</v>
      </c>
    </row>
    <row r="38" spans="1:12" ht="13.5">
      <c r="A38" s="24" t="s">
        <v>47</v>
      </c>
      <c r="B38" s="18"/>
      <c r="C38" s="19">
        <v>192501316</v>
      </c>
      <c r="D38" s="19">
        <v>231424151</v>
      </c>
      <c r="E38" s="20">
        <v>269144614</v>
      </c>
      <c r="F38" s="21">
        <v>225792238</v>
      </c>
      <c r="G38" s="19">
        <v>225792238</v>
      </c>
      <c r="H38" s="20">
        <v>225792238</v>
      </c>
      <c r="I38" s="22">
        <v>255448377</v>
      </c>
      <c r="J38" s="23">
        <v>239359853</v>
      </c>
      <c r="K38" s="19">
        <v>251327846</v>
      </c>
      <c r="L38" s="20">
        <v>268920795</v>
      </c>
    </row>
    <row r="39" spans="1:12" ht="13.5">
      <c r="A39" s="29" t="s">
        <v>50</v>
      </c>
      <c r="B39" s="37"/>
      <c r="C39" s="31">
        <f>SUM(C37:C38)</f>
        <v>514319001</v>
      </c>
      <c r="D39" s="38">
        <f aca="true" t="shared" si="4" ref="D39:L39">SUM(D37:D38)</f>
        <v>750577517</v>
      </c>
      <c r="E39" s="39">
        <f t="shared" si="4"/>
        <v>746315316</v>
      </c>
      <c r="F39" s="40">
        <f t="shared" si="4"/>
        <v>668923964</v>
      </c>
      <c r="G39" s="38">
        <f t="shared" si="4"/>
        <v>668923964</v>
      </c>
      <c r="H39" s="39">
        <f t="shared" si="4"/>
        <v>596740005</v>
      </c>
      <c r="I39" s="40">
        <f t="shared" si="4"/>
        <v>626396145</v>
      </c>
      <c r="J39" s="42">
        <f t="shared" si="4"/>
        <v>603509478</v>
      </c>
      <c r="K39" s="38">
        <f t="shared" si="4"/>
        <v>575574247</v>
      </c>
      <c r="L39" s="39">
        <f t="shared" si="4"/>
        <v>562005014</v>
      </c>
    </row>
    <row r="40" spans="1:12" ht="13.5">
      <c r="A40" s="29" t="s">
        <v>51</v>
      </c>
      <c r="B40" s="30"/>
      <c r="C40" s="31">
        <f>+C34+C39</f>
        <v>1148367872</v>
      </c>
      <c r="D40" s="31">
        <f aca="true" t="shared" si="5" ref="D40:L40">+D34+D39</f>
        <v>1464620063</v>
      </c>
      <c r="E40" s="32">
        <f t="shared" si="5"/>
        <v>1582607740</v>
      </c>
      <c r="F40" s="33">
        <f t="shared" si="5"/>
        <v>1210281634</v>
      </c>
      <c r="G40" s="31">
        <f t="shared" si="5"/>
        <v>1210281634</v>
      </c>
      <c r="H40" s="32">
        <f t="shared" si="5"/>
        <v>1147732465</v>
      </c>
      <c r="I40" s="34">
        <f t="shared" si="5"/>
        <v>1653546879</v>
      </c>
      <c r="J40" s="35">
        <f t="shared" si="5"/>
        <v>1459945029</v>
      </c>
      <c r="K40" s="31">
        <f t="shared" si="5"/>
        <v>1441850444</v>
      </c>
      <c r="L40" s="32">
        <f t="shared" si="5"/>
        <v>1485028816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5167008736</v>
      </c>
      <c r="D42" s="46">
        <f aca="true" t="shared" si="6" ref="D42:L42">+D25-D40</f>
        <v>5126375370</v>
      </c>
      <c r="E42" s="47">
        <f t="shared" si="6"/>
        <v>5083619759</v>
      </c>
      <c r="F42" s="48">
        <f t="shared" si="6"/>
        <v>5418212315</v>
      </c>
      <c r="G42" s="46">
        <f t="shared" si="6"/>
        <v>5269184055</v>
      </c>
      <c r="H42" s="47">
        <f t="shared" si="6"/>
        <v>6334114195</v>
      </c>
      <c r="I42" s="49">
        <f t="shared" si="6"/>
        <v>4942820475</v>
      </c>
      <c r="J42" s="50">
        <f t="shared" si="6"/>
        <v>5392767340</v>
      </c>
      <c r="K42" s="46">
        <f t="shared" si="6"/>
        <v>5738224752</v>
      </c>
      <c r="L42" s="47">
        <f t="shared" si="6"/>
        <v>6248215884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5159798112</v>
      </c>
      <c r="D45" s="19">
        <v>5115941498</v>
      </c>
      <c r="E45" s="20">
        <v>5070960187</v>
      </c>
      <c r="F45" s="21">
        <v>5406484384</v>
      </c>
      <c r="G45" s="19">
        <v>5253802400</v>
      </c>
      <c r="H45" s="20">
        <v>6318123593</v>
      </c>
      <c r="I45" s="22">
        <v>4926722299</v>
      </c>
      <c r="J45" s="23">
        <v>5380107767</v>
      </c>
      <c r="K45" s="19">
        <v>5724932203</v>
      </c>
      <c r="L45" s="20">
        <v>6233992855</v>
      </c>
    </row>
    <row r="46" spans="1:12" ht="13.5">
      <c r="A46" s="24" t="s">
        <v>56</v>
      </c>
      <c r="B46" s="18" t="s">
        <v>44</v>
      </c>
      <c r="C46" s="19">
        <v>7210624</v>
      </c>
      <c r="D46" s="19">
        <v>10433872</v>
      </c>
      <c r="E46" s="20">
        <v>12659572</v>
      </c>
      <c r="F46" s="21">
        <v>11727931</v>
      </c>
      <c r="G46" s="19">
        <v>15381655</v>
      </c>
      <c r="H46" s="20">
        <v>15990601</v>
      </c>
      <c r="I46" s="22">
        <v>16098176</v>
      </c>
      <c r="J46" s="23">
        <v>12659572</v>
      </c>
      <c r="K46" s="19">
        <v>13292551</v>
      </c>
      <c r="L46" s="20">
        <v>14223029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5167008736</v>
      </c>
      <c r="D48" s="53">
        <f aca="true" t="shared" si="7" ref="D48:L48">SUM(D45:D47)</f>
        <v>5126375370</v>
      </c>
      <c r="E48" s="54">
        <f t="shared" si="7"/>
        <v>5083619759</v>
      </c>
      <c r="F48" s="55">
        <f t="shared" si="7"/>
        <v>5418212315</v>
      </c>
      <c r="G48" s="53">
        <f t="shared" si="7"/>
        <v>5269184055</v>
      </c>
      <c r="H48" s="54">
        <f t="shared" si="7"/>
        <v>6334114194</v>
      </c>
      <c r="I48" s="56">
        <f t="shared" si="7"/>
        <v>4942820475</v>
      </c>
      <c r="J48" s="57">
        <f t="shared" si="7"/>
        <v>5392767339</v>
      </c>
      <c r="K48" s="53">
        <f t="shared" si="7"/>
        <v>5738224754</v>
      </c>
      <c r="L48" s="54">
        <f t="shared" si="7"/>
        <v>6248215884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49971925</v>
      </c>
      <c r="D6" s="19">
        <v>96596986</v>
      </c>
      <c r="E6" s="20">
        <v>83861204</v>
      </c>
      <c r="F6" s="21">
        <v>100068000</v>
      </c>
      <c r="G6" s="19">
        <v>100068000</v>
      </c>
      <c r="H6" s="20"/>
      <c r="I6" s="22">
        <v>9493485</v>
      </c>
      <c r="J6" s="23">
        <v>100000000</v>
      </c>
      <c r="K6" s="19">
        <v>100000000</v>
      </c>
      <c r="L6" s="20">
        <v>100000000</v>
      </c>
    </row>
    <row r="7" spans="1:12" ht="13.5">
      <c r="A7" s="24" t="s">
        <v>19</v>
      </c>
      <c r="B7" s="18" t="s">
        <v>20</v>
      </c>
      <c r="C7" s="19">
        <v>784203172</v>
      </c>
      <c r="D7" s="19">
        <v>745470791</v>
      </c>
      <c r="E7" s="20">
        <v>887199360</v>
      </c>
      <c r="F7" s="21">
        <v>951589000</v>
      </c>
      <c r="G7" s="19">
        <v>951589000</v>
      </c>
      <c r="H7" s="20"/>
      <c r="I7" s="22">
        <v>669682618</v>
      </c>
      <c r="J7" s="23">
        <v>909281000</v>
      </c>
      <c r="K7" s="19">
        <v>1167325000</v>
      </c>
      <c r="L7" s="20">
        <v>1457831000</v>
      </c>
    </row>
    <row r="8" spans="1:12" ht="13.5">
      <c r="A8" s="24" t="s">
        <v>21</v>
      </c>
      <c r="B8" s="18" t="s">
        <v>20</v>
      </c>
      <c r="C8" s="19">
        <v>667396506</v>
      </c>
      <c r="D8" s="19">
        <v>716948616</v>
      </c>
      <c r="E8" s="20">
        <v>1112206494</v>
      </c>
      <c r="F8" s="21">
        <v>965246782</v>
      </c>
      <c r="G8" s="19">
        <v>965246782</v>
      </c>
      <c r="H8" s="20"/>
      <c r="I8" s="22">
        <v>1013846913</v>
      </c>
      <c r="J8" s="23">
        <v>1229705000</v>
      </c>
      <c r="K8" s="19">
        <v>1527162000</v>
      </c>
      <c r="L8" s="20">
        <v>1841328000</v>
      </c>
    </row>
    <row r="9" spans="1:12" ht="13.5">
      <c r="A9" s="24" t="s">
        <v>22</v>
      </c>
      <c r="B9" s="18"/>
      <c r="C9" s="19">
        <v>396257120</v>
      </c>
      <c r="D9" s="19">
        <v>379165840</v>
      </c>
      <c r="E9" s="20">
        <v>142308593</v>
      </c>
      <c r="F9" s="21">
        <v>376444000</v>
      </c>
      <c r="G9" s="19">
        <v>376444000</v>
      </c>
      <c r="H9" s="20"/>
      <c r="I9" s="22">
        <v>92522268</v>
      </c>
      <c r="J9" s="23">
        <v>376440620</v>
      </c>
      <c r="K9" s="19">
        <v>376443620</v>
      </c>
      <c r="L9" s="20">
        <v>376443620</v>
      </c>
    </row>
    <row r="10" spans="1:12" ht="13.5">
      <c r="A10" s="24" t="s">
        <v>23</v>
      </c>
      <c r="B10" s="18"/>
      <c r="C10" s="19"/>
      <c r="D10" s="19">
        <v>46081</v>
      </c>
      <c r="E10" s="20">
        <v>8318183</v>
      </c>
      <c r="F10" s="25">
        <v>43081</v>
      </c>
      <c r="G10" s="26">
        <v>43081</v>
      </c>
      <c r="H10" s="27"/>
      <c r="I10" s="22">
        <v>8799357</v>
      </c>
      <c r="J10" s="28">
        <v>43081</v>
      </c>
      <c r="K10" s="26">
        <v>43081</v>
      </c>
      <c r="L10" s="27">
        <v>43081</v>
      </c>
    </row>
    <row r="11" spans="1:12" ht="13.5">
      <c r="A11" s="24" t="s">
        <v>24</v>
      </c>
      <c r="B11" s="18" t="s">
        <v>25</v>
      </c>
      <c r="C11" s="19">
        <v>742564735</v>
      </c>
      <c r="D11" s="19">
        <v>46737301</v>
      </c>
      <c r="E11" s="20">
        <v>66505235</v>
      </c>
      <c r="F11" s="21">
        <v>741893006</v>
      </c>
      <c r="G11" s="19">
        <v>741893006</v>
      </c>
      <c r="H11" s="20"/>
      <c r="I11" s="22">
        <v>66137638</v>
      </c>
      <c r="J11" s="23">
        <v>741893006</v>
      </c>
      <c r="K11" s="19">
        <v>741893006</v>
      </c>
      <c r="L11" s="20">
        <v>741893006</v>
      </c>
    </row>
    <row r="12" spans="1:12" ht="13.5">
      <c r="A12" s="29" t="s">
        <v>26</v>
      </c>
      <c r="B12" s="30"/>
      <c r="C12" s="31">
        <f>SUM(C6:C11)</f>
        <v>2640393458</v>
      </c>
      <c r="D12" s="31">
        <f aca="true" t="shared" si="0" ref="D12:L12">SUM(D6:D11)</f>
        <v>1984965615</v>
      </c>
      <c r="E12" s="32">
        <f t="shared" si="0"/>
        <v>2300399069</v>
      </c>
      <c r="F12" s="33">
        <f t="shared" si="0"/>
        <v>3135283869</v>
      </c>
      <c r="G12" s="31">
        <f t="shared" si="0"/>
        <v>3135283869</v>
      </c>
      <c r="H12" s="32">
        <f t="shared" si="0"/>
        <v>0</v>
      </c>
      <c r="I12" s="34">
        <f t="shared" si="0"/>
        <v>1860482279</v>
      </c>
      <c r="J12" s="35">
        <f t="shared" si="0"/>
        <v>3357362707</v>
      </c>
      <c r="K12" s="31">
        <f t="shared" si="0"/>
        <v>3912866707</v>
      </c>
      <c r="L12" s="32">
        <f t="shared" si="0"/>
        <v>4517538707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9587680</v>
      </c>
      <c r="D15" s="19">
        <v>10482314</v>
      </c>
      <c r="E15" s="20">
        <v>10317110</v>
      </c>
      <c r="F15" s="21">
        <v>9455112</v>
      </c>
      <c r="G15" s="19">
        <v>9455112</v>
      </c>
      <c r="H15" s="20"/>
      <c r="I15" s="22">
        <v>9944611</v>
      </c>
      <c r="J15" s="23">
        <v>9455112</v>
      </c>
      <c r="K15" s="19">
        <v>9455112</v>
      </c>
      <c r="L15" s="20">
        <v>9455112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362882104</v>
      </c>
      <c r="D17" s="19">
        <v>382805024</v>
      </c>
      <c r="E17" s="20">
        <v>591243930</v>
      </c>
      <c r="F17" s="21">
        <v>356913816</v>
      </c>
      <c r="G17" s="19">
        <v>356913816</v>
      </c>
      <c r="H17" s="20"/>
      <c r="I17" s="22">
        <v>720223802</v>
      </c>
      <c r="J17" s="23">
        <v>356913816</v>
      </c>
      <c r="K17" s="19">
        <v>356913816</v>
      </c>
      <c r="L17" s="20">
        <v>356913816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6358759355</v>
      </c>
      <c r="D19" s="19">
        <v>7093511719</v>
      </c>
      <c r="E19" s="20">
        <v>7082907263</v>
      </c>
      <c r="F19" s="21">
        <v>7021207000</v>
      </c>
      <c r="G19" s="19">
        <v>7021207000</v>
      </c>
      <c r="H19" s="20"/>
      <c r="I19" s="22">
        <v>7102286636</v>
      </c>
      <c r="J19" s="23">
        <v>7181022000</v>
      </c>
      <c r="K19" s="19">
        <v>7144636000</v>
      </c>
      <c r="L19" s="20">
        <v>7075452000</v>
      </c>
    </row>
    <row r="20" spans="1:12" ht="13.5">
      <c r="A20" s="24" t="s">
        <v>34</v>
      </c>
      <c r="B20" s="18"/>
      <c r="C20" s="19">
        <v>46520046</v>
      </c>
      <c r="D20" s="19">
        <v>44831368</v>
      </c>
      <c r="E20" s="20">
        <v>54275801</v>
      </c>
      <c r="F20" s="21">
        <v>46520046</v>
      </c>
      <c r="G20" s="19">
        <v>46520046</v>
      </c>
      <c r="H20" s="20"/>
      <c r="I20" s="22">
        <v>54067683</v>
      </c>
      <c r="J20" s="23">
        <v>46520046</v>
      </c>
      <c r="K20" s="19">
        <v>46520046</v>
      </c>
      <c r="L20" s="20">
        <v>46520046</v>
      </c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2267184</v>
      </c>
      <c r="D22" s="19">
        <v>17211599</v>
      </c>
      <c r="E22" s="20">
        <v>39881947</v>
      </c>
      <c r="F22" s="21">
        <v>27283200</v>
      </c>
      <c r="G22" s="19">
        <v>27283200</v>
      </c>
      <c r="H22" s="20"/>
      <c r="I22" s="22">
        <v>50602956</v>
      </c>
      <c r="J22" s="23">
        <v>27283200</v>
      </c>
      <c r="K22" s="19">
        <v>27283200</v>
      </c>
      <c r="L22" s="20">
        <v>27283200</v>
      </c>
    </row>
    <row r="23" spans="1:12" ht="13.5">
      <c r="A23" s="24" t="s">
        <v>37</v>
      </c>
      <c r="B23" s="18"/>
      <c r="C23" s="19"/>
      <c r="D23" s="19"/>
      <c r="E23" s="20"/>
      <c r="F23" s="25">
        <v>179008026</v>
      </c>
      <c r="G23" s="26">
        <v>179008026</v>
      </c>
      <c r="H23" s="27"/>
      <c r="I23" s="21"/>
      <c r="J23" s="28">
        <v>179008026</v>
      </c>
      <c r="K23" s="26">
        <v>179008026</v>
      </c>
      <c r="L23" s="27">
        <v>179008026</v>
      </c>
    </row>
    <row r="24" spans="1:12" ht="13.5">
      <c r="A24" s="29" t="s">
        <v>38</v>
      </c>
      <c r="B24" s="37"/>
      <c r="C24" s="31">
        <f>SUM(C15:C23)</f>
        <v>6780016369</v>
      </c>
      <c r="D24" s="38">
        <f aca="true" t="shared" si="1" ref="D24:L24">SUM(D15:D23)</f>
        <v>7548842024</v>
      </c>
      <c r="E24" s="39">
        <f t="shared" si="1"/>
        <v>7778626051</v>
      </c>
      <c r="F24" s="40">
        <f t="shared" si="1"/>
        <v>7640387200</v>
      </c>
      <c r="G24" s="38">
        <f t="shared" si="1"/>
        <v>7640387200</v>
      </c>
      <c r="H24" s="39">
        <f t="shared" si="1"/>
        <v>0</v>
      </c>
      <c r="I24" s="41">
        <f t="shared" si="1"/>
        <v>7937125688</v>
      </c>
      <c r="J24" s="42">
        <f t="shared" si="1"/>
        <v>7800202200</v>
      </c>
      <c r="K24" s="38">
        <f t="shared" si="1"/>
        <v>7763816200</v>
      </c>
      <c r="L24" s="39">
        <f t="shared" si="1"/>
        <v>7694632200</v>
      </c>
    </row>
    <row r="25" spans="1:12" ht="13.5">
      <c r="A25" s="29" t="s">
        <v>39</v>
      </c>
      <c r="B25" s="30"/>
      <c r="C25" s="31">
        <f>+C12+C24</f>
        <v>9420409827</v>
      </c>
      <c r="D25" s="31">
        <f aca="true" t="shared" si="2" ref="D25:L25">+D12+D24</f>
        <v>9533807639</v>
      </c>
      <c r="E25" s="32">
        <f t="shared" si="2"/>
        <v>10079025120</v>
      </c>
      <c r="F25" s="33">
        <f t="shared" si="2"/>
        <v>10775671069</v>
      </c>
      <c r="G25" s="31">
        <f t="shared" si="2"/>
        <v>10775671069</v>
      </c>
      <c r="H25" s="32">
        <f t="shared" si="2"/>
        <v>0</v>
      </c>
      <c r="I25" s="34">
        <f t="shared" si="2"/>
        <v>9797607967</v>
      </c>
      <c r="J25" s="35">
        <f t="shared" si="2"/>
        <v>11157564907</v>
      </c>
      <c r="K25" s="31">
        <f t="shared" si="2"/>
        <v>11676682907</v>
      </c>
      <c r="L25" s="32">
        <f t="shared" si="2"/>
        <v>12212170907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43028659</v>
      </c>
      <c r="D30" s="19">
        <v>53524278</v>
      </c>
      <c r="E30" s="20">
        <v>68064004</v>
      </c>
      <c r="F30" s="21">
        <v>67761975</v>
      </c>
      <c r="G30" s="19">
        <v>67761975</v>
      </c>
      <c r="H30" s="20"/>
      <c r="I30" s="22">
        <v>79714918</v>
      </c>
      <c r="J30" s="23">
        <v>-79368077</v>
      </c>
      <c r="K30" s="19">
        <v>-83216955</v>
      </c>
      <c r="L30" s="20">
        <v>-83643863</v>
      </c>
    </row>
    <row r="31" spans="1:12" ht="13.5">
      <c r="A31" s="24" t="s">
        <v>45</v>
      </c>
      <c r="B31" s="18"/>
      <c r="C31" s="19">
        <v>85109070</v>
      </c>
      <c r="D31" s="19">
        <v>89478656</v>
      </c>
      <c r="E31" s="20">
        <v>93516204</v>
      </c>
      <c r="F31" s="21">
        <v>92797900</v>
      </c>
      <c r="G31" s="19">
        <v>92797900</v>
      </c>
      <c r="H31" s="20"/>
      <c r="I31" s="22">
        <v>101381633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800980966</v>
      </c>
      <c r="D32" s="19">
        <v>747297516</v>
      </c>
      <c r="E32" s="20">
        <v>856406357</v>
      </c>
      <c r="F32" s="21">
        <v>1152457000</v>
      </c>
      <c r="G32" s="19">
        <v>1152457000</v>
      </c>
      <c r="H32" s="20"/>
      <c r="I32" s="22">
        <v>839896739</v>
      </c>
      <c r="J32" s="23">
        <v>1210493000</v>
      </c>
      <c r="K32" s="19">
        <v>1271458000</v>
      </c>
      <c r="L32" s="20">
        <v>1335496501</v>
      </c>
    </row>
    <row r="33" spans="1:12" ht="13.5">
      <c r="A33" s="24" t="s">
        <v>47</v>
      </c>
      <c r="B33" s="18"/>
      <c r="C33" s="19">
        <v>23127875</v>
      </c>
      <c r="D33" s="19">
        <v>25071325</v>
      </c>
      <c r="E33" s="20">
        <v>28119178</v>
      </c>
      <c r="F33" s="21">
        <v>6084404</v>
      </c>
      <c r="G33" s="19">
        <v>6084404</v>
      </c>
      <c r="H33" s="20"/>
      <c r="I33" s="22">
        <v>30579615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952246570</v>
      </c>
      <c r="D34" s="31">
        <f aca="true" t="shared" si="3" ref="D34:L34">SUM(D29:D33)</f>
        <v>915371775</v>
      </c>
      <c r="E34" s="32">
        <f t="shared" si="3"/>
        <v>1046105743</v>
      </c>
      <c r="F34" s="33">
        <f t="shared" si="3"/>
        <v>1319101279</v>
      </c>
      <c r="G34" s="31">
        <f t="shared" si="3"/>
        <v>1319101279</v>
      </c>
      <c r="H34" s="32">
        <f t="shared" si="3"/>
        <v>0</v>
      </c>
      <c r="I34" s="34">
        <f t="shared" si="3"/>
        <v>1051572905</v>
      </c>
      <c r="J34" s="35">
        <f t="shared" si="3"/>
        <v>1131124923</v>
      </c>
      <c r="K34" s="31">
        <f t="shared" si="3"/>
        <v>1188241045</v>
      </c>
      <c r="L34" s="32">
        <f t="shared" si="3"/>
        <v>1251852638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500157382</v>
      </c>
      <c r="D37" s="19">
        <v>543400786</v>
      </c>
      <c r="E37" s="20">
        <v>571250225</v>
      </c>
      <c r="F37" s="21">
        <v>511998811</v>
      </c>
      <c r="G37" s="19">
        <v>511998811</v>
      </c>
      <c r="H37" s="20"/>
      <c r="I37" s="22">
        <v>535738525</v>
      </c>
      <c r="J37" s="23">
        <v>432631000</v>
      </c>
      <c r="K37" s="19">
        <v>349414000</v>
      </c>
      <c r="L37" s="20">
        <v>265770000</v>
      </c>
    </row>
    <row r="38" spans="1:12" ht="13.5">
      <c r="A38" s="24" t="s">
        <v>47</v>
      </c>
      <c r="B38" s="18"/>
      <c r="C38" s="19">
        <v>604599212</v>
      </c>
      <c r="D38" s="19">
        <v>653749122</v>
      </c>
      <c r="E38" s="20">
        <v>692740366</v>
      </c>
      <c r="F38" s="21">
        <v>743547837</v>
      </c>
      <c r="G38" s="19">
        <v>743547837</v>
      </c>
      <c r="H38" s="20"/>
      <c r="I38" s="22">
        <v>664587185</v>
      </c>
      <c r="J38" s="23">
        <v>784208000</v>
      </c>
      <c r="K38" s="19">
        <v>827308000</v>
      </c>
      <c r="L38" s="20">
        <v>872993000</v>
      </c>
    </row>
    <row r="39" spans="1:12" ht="13.5">
      <c r="A39" s="29" t="s">
        <v>50</v>
      </c>
      <c r="B39" s="37"/>
      <c r="C39" s="31">
        <f>SUM(C37:C38)</f>
        <v>1104756594</v>
      </c>
      <c r="D39" s="38">
        <f aca="true" t="shared" si="4" ref="D39:L39">SUM(D37:D38)</f>
        <v>1197149908</v>
      </c>
      <c r="E39" s="39">
        <f t="shared" si="4"/>
        <v>1263990591</v>
      </c>
      <c r="F39" s="40">
        <f t="shared" si="4"/>
        <v>1255546648</v>
      </c>
      <c r="G39" s="38">
        <f t="shared" si="4"/>
        <v>1255546648</v>
      </c>
      <c r="H39" s="39">
        <f t="shared" si="4"/>
        <v>0</v>
      </c>
      <c r="I39" s="40">
        <f t="shared" si="4"/>
        <v>1200325710</v>
      </c>
      <c r="J39" s="42">
        <f t="shared" si="4"/>
        <v>1216839000</v>
      </c>
      <c r="K39" s="38">
        <f t="shared" si="4"/>
        <v>1176722000</v>
      </c>
      <c r="L39" s="39">
        <f t="shared" si="4"/>
        <v>1138763000</v>
      </c>
    </row>
    <row r="40" spans="1:12" ht="13.5">
      <c r="A40" s="29" t="s">
        <v>51</v>
      </c>
      <c r="B40" s="30"/>
      <c r="C40" s="31">
        <f>+C34+C39</f>
        <v>2057003164</v>
      </c>
      <c r="D40" s="31">
        <f aca="true" t="shared" si="5" ref="D40:L40">+D34+D39</f>
        <v>2112521683</v>
      </c>
      <c r="E40" s="32">
        <f t="shared" si="5"/>
        <v>2310096334</v>
      </c>
      <c r="F40" s="33">
        <f t="shared" si="5"/>
        <v>2574647927</v>
      </c>
      <c r="G40" s="31">
        <f t="shared" si="5"/>
        <v>2574647927</v>
      </c>
      <c r="H40" s="32">
        <f t="shared" si="5"/>
        <v>0</v>
      </c>
      <c r="I40" s="34">
        <f t="shared" si="5"/>
        <v>2251898615</v>
      </c>
      <c r="J40" s="35">
        <f t="shared" si="5"/>
        <v>2347963923</v>
      </c>
      <c r="K40" s="31">
        <f t="shared" si="5"/>
        <v>2364963045</v>
      </c>
      <c r="L40" s="32">
        <f t="shared" si="5"/>
        <v>2390615638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7363406663</v>
      </c>
      <c r="D42" s="46">
        <f aca="true" t="shared" si="6" ref="D42:L42">+D25-D40</f>
        <v>7421285956</v>
      </c>
      <c r="E42" s="47">
        <f t="shared" si="6"/>
        <v>7768928786</v>
      </c>
      <c r="F42" s="48">
        <f t="shared" si="6"/>
        <v>8201023142</v>
      </c>
      <c r="G42" s="46">
        <f t="shared" si="6"/>
        <v>8201023142</v>
      </c>
      <c r="H42" s="47">
        <f t="shared" si="6"/>
        <v>0</v>
      </c>
      <c r="I42" s="49">
        <f t="shared" si="6"/>
        <v>7545709352</v>
      </c>
      <c r="J42" s="50">
        <f t="shared" si="6"/>
        <v>8809600984</v>
      </c>
      <c r="K42" s="46">
        <f t="shared" si="6"/>
        <v>9311719862</v>
      </c>
      <c r="L42" s="47">
        <f t="shared" si="6"/>
        <v>9821555269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7259734532</v>
      </c>
      <c r="D45" s="19">
        <v>7163338100</v>
      </c>
      <c r="E45" s="20">
        <v>7488338476</v>
      </c>
      <c r="F45" s="21">
        <v>8028109000</v>
      </c>
      <c r="G45" s="19">
        <v>8028109000</v>
      </c>
      <c r="H45" s="20"/>
      <c r="I45" s="22">
        <v>7250819631</v>
      </c>
      <c r="J45" s="23">
        <v>8656686842</v>
      </c>
      <c r="K45" s="19">
        <v>9158805720</v>
      </c>
      <c r="L45" s="20">
        <v>9668641127</v>
      </c>
    </row>
    <row r="46" spans="1:12" ht="13.5">
      <c r="A46" s="24" t="s">
        <v>56</v>
      </c>
      <c r="B46" s="18" t="s">
        <v>44</v>
      </c>
      <c r="C46" s="19">
        <v>103672131</v>
      </c>
      <c r="D46" s="19">
        <v>257947856</v>
      </c>
      <c r="E46" s="20">
        <v>280590310</v>
      </c>
      <c r="F46" s="21">
        <v>172914142</v>
      </c>
      <c r="G46" s="19">
        <v>172914142</v>
      </c>
      <c r="H46" s="20"/>
      <c r="I46" s="22">
        <v>294889721</v>
      </c>
      <c r="J46" s="23">
        <v>152914142</v>
      </c>
      <c r="K46" s="19">
        <v>152914142</v>
      </c>
      <c r="L46" s="20">
        <v>152914142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7363406663</v>
      </c>
      <c r="D48" s="53">
        <f aca="true" t="shared" si="7" ref="D48:L48">SUM(D45:D47)</f>
        <v>7421285956</v>
      </c>
      <c r="E48" s="54">
        <f t="shared" si="7"/>
        <v>7768928786</v>
      </c>
      <c r="F48" s="55">
        <f t="shared" si="7"/>
        <v>8201023142</v>
      </c>
      <c r="G48" s="53">
        <f t="shared" si="7"/>
        <v>8201023142</v>
      </c>
      <c r="H48" s="54">
        <f t="shared" si="7"/>
        <v>0</v>
      </c>
      <c r="I48" s="56">
        <f t="shared" si="7"/>
        <v>7545709352</v>
      </c>
      <c r="J48" s="57">
        <f t="shared" si="7"/>
        <v>8809600984</v>
      </c>
      <c r="K48" s="53">
        <f t="shared" si="7"/>
        <v>9311719862</v>
      </c>
      <c r="L48" s="54">
        <f t="shared" si="7"/>
        <v>9821555269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327907203</v>
      </c>
      <c r="D6" s="19">
        <v>236001987</v>
      </c>
      <c r="E6" s="20">
        <v>7238093</v>
      </c>
      <c r="F6" s="21">
        <v>2072000</v>
      </c>
      <c r="G6" s="19">
        <v>2072000</v>
      </c>
      <c r="H6" s="20">
        <v>43835136</v>
      </c>
      <c r="I6" s="22">
        <v>50507758</v>
      </c>
      <c r="J6" s="23">
        <v>4723000</v>
      </c>
      <c r="K6" s="19">
        <v>9459656</v>
      </c>
      <c r="L6" s="20">
        <v>26890419</v>
      </c>
    </row>
    <row r="7" spans="1:12" ht="13.5">
      <c r="A7" s="24" t="s">
        <v>19</v>
      </c>
      <c r="B7" s="18" t="s">
        <v>20</v>
      </c>
      <c r="C7" s="19"/>
      <c r="D7" s="19">
        <v>104810937</v>
      </c>
      <c r="E7" s="20">
        <v>37334802</v>
      </c>
      <c r="F7" s="21">
        <v>38482494</v>
      </c>
      <c r="G7" s="19">
        <v>27913494</v>
      </c>
      <c r="H7" s="20"/>
      <c r="I7" s="22"/>
      <c r="J7" s="23">
        <v>32100518</v>
      </c>
      <c r="K7" s="19">
        <v>36915596</v>
      </c>
      <c r="L7" s="20">
        <v>40452935</v>
      </c>
    </row>
    <row r="8" spans="1:12" ht="13.5">
      <c r="A8" s="24" t="s">
        <v>21</v>
      </c>
      <c r="B8" s="18" t="s">
        <v>20</v>
      </c>
      <c r="C8" s="19">
        <v>522124308</v>
      </c>
      <c r="D8" s="19">
        <v>749006488</v>
      </c>
      <c r="E8" s="20">
        <v>395096859</v>
      </c>
      <c r="F8" s="21">
        <v>489882557</v>
      </c>
      <c r="G8" s="19">
        <v>367848490</v>
      </c>
      <c r="H8" s="20">
        <v>492998357</v>
      </c>
      <c r="I8" s="22">
        <v>452626523</v>
      </c>
      <c r="J8" s="23">
        <v>336735468</v>
      </c>
      <c r="K8" s="19">
        <v>274931572</v>
      </c>
      <c r="L8" s="20">
        <v>237069632</v>
      </c>
    </row>
    <row r="9" spans="1:12" ht="13.5">
      <c r="A9" s="24" t="s">
        <v>22</v>
      </c>
      <c r="B9" s="18"/>
      <c r="C9" s="19">
        <v>67395193</v>
      </c>
      <c r="D9" s="19">
        <v>64893964</v>
      </c>
      <c r="E9" s="20">
        <v>53591301</v>
      </c>
      <c r="F9" s="21">
        <v>68250120</v>
      </c>
      <c r="G9" s="19">
        <v>53591526</v>
      </c>
      <c r="H9" s="20">
        <v>106310205</v>
      </c>
      <c r="I9" s="22">
        <v>54127850</v>
      </c>
      <c r="J9" s="23">
        <v>31165769</v>
      </c>
      <c r="K9" s="19">
        <v>34282346</v>
      </c>
      <c r="L9" s="20">
        <v>37710581</v>
      </c>
    </row>
    <row r="10" spans="1:12" ht="13.5">
      <c r="A10" s="24" t="s">
        <v>23</v>
      </c>
      <c r="B10" s="18"/>
      <c r="C10" s="19">
        <v>3015328</v>
      </c>
      <c r="D10" s="19">
        <v>9836</v>
      </c>
      <c r="E10" s="20">
        <v>7922</v>
      </c>
      <c r="F10" s="25">
        <v>11000</v>
      </c>
      <c r="G10" s="26">
        <v>7922</v>
      </c>
      <c r="H10" s="27">
        <v>5791</v>
      </c>
      <c r="I10" s="22">
        <v>5791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12439141</v>
      </c>
      <c r="D11" s="19">
        <v>10896236</v>
      </c>
      <c r="E11" s="20">
        <v>13380566</v>
      </c>
      <c r="F11" s="21">
        <v>13118081</v>
      </c>
      <c r="G11" s="19">
        <v>13380647</v>
      </c>
      <c r="H11" s="20">
        <v>15602639</v>
      </c>
      <c r="I11" s="22">
        <v>15223528</v>
      </c>
      <c r="J11" s="23">
        <v>13648260</v>
      </c>
      <c r="K11" s="19">
        <v>13921225</v>
      </c>
      <c r="L11" s="20">
        <v>14199650</v>
      </c>
    </row>
    <row r="12" spans="1:12" ht="13.5">
      <c r="A12" s="29" t="s">
        <v>26</v>
      </c>
      <c r="B12" s="30"/>
      <c r="C12" s="31">
        <f>SUM(C6:C11)</f>
        <v>932881173</v>
      </c>
      <c r="D12" s="31">
        <f aca="true" t="shared" si="0" ref="D12:L12">SUM(D6:D11)</f>
        <v>1165619448</v>
      </c>
      <c r="E12" s="32">
        <f t="shared" si="0"/>
        <v>506649543</v>
      </c>
      <c r="F12" s="33">
        <f t="shared" si="0"/>
        <v>611816252</v>
      </c>
      <c r="G12" s="31">
        <f t="shared" si="0"/>
        <v>464814079</v>
      </c>
      <c r="H12" s="32">
        <f t="shared" si="0"/>
        <v>658752128</v>
      </c>
      <c r="I12" s="34">
        <f t="shared" si="0"/>
        <v>572491450</v>
      </c>
      <c r="J12" s="35">
        <f t="shared" si="0"/>
        <v>418373015</v>
      </c>
      <c r="K12" s="31">
        <f t="shared" si="0"/>
        <v>369510395</v>
      </c>
      <c r="L12" s="32">
        <f t="shared" si="0"/>
        <v>356323217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281734000</v>
      </c>
      <c r="D17" s="19">
        <v>207527190</v>
      </c>
      <c r="E17" s="20">
        <v>275974000</v>
      </c>
      <c r="F17" s="21">
        <v>265125000</v>
      </c>
      <c r="G17" s="19">
        <v>275974000</v>
      </c>
      <c r="H17" s="20">
        <v>275974000</v>
      </c>
      <c r="I17" s="22">
        <v>365272000</v>
      </c>
      <c r="J17" s="23">
        <v>281493480</v>
      </c>
      <c r="K17" s="19">
        <v>284308415</v>
      </c>
      <c r="L17" s="20">
        <v>287151499</v>
      </c>
    </row>
    <row r="18" spans="1:12" ht="13.5">
      <c r="A18" s="24" t="s">
        <v>31</v>
      </c>
      <c r="B18" s="18"/>
      <c r="C18" s="19">
        <v>131855333</v>
      </c>
      <c r="D18" s="19">
        <v>385131584</v>
      </c>
      <c r="E18" s="20">
        <v>342383219</v>
      </c>
      <c r="F18" s="21">
        <v>421324163</v>
      </c>
      <c r="G18" s="19">
        <v>346321389</v>
      </c>
      <c r="H18" s="20">
        <v>342383219</v>
      </c>
      <c r="I18" s="22">
        <v>301163242</v>
      </c>
      <c r="J18" s="23">
        <v>346321389</v>
      </c>
      <c r="K18" s="19">
        <v>339530774</v>
      </c>
      <c r="L18" s="20">
        <v>332873307</v>
      </c>
    </row>
    <row r="19" spans="1:12" ht="13.5">
      <c r="A19" s="24" t="s">
        <v>32</v>
      </c>
      <c r="B19" s="18" t="s">
        <v>33</v>
      </c>
      <c r="C19" s="19">
        <v>3818751750</v>
      </c>
      <c r="D19" s="19">
        <v>7478262847</v>
      </c>
      <c r="E19" s="20">
        <v>7353829849</v>
      </c>
      <c r="F19" s="21">
        <v>3925099511</v>
      </c>
      <c r="G19" s="19">
        <v>7146887287</v>
      </c>
      <c r="H19" s="20">
        <v>7065407697</v>
      </c>
      <c r="I19" s="22">
        <v>7056677338</v>
      </c>
      <c r="J19" s="23">
        <v>7005862450</v>
      </c>
      <c r="K19" s="19">
        <v>6671728188</v>
      </c>
      <c r="L19" s="20">
        <v>6353552515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1348001</v>
      </c>
      <c r="D22" s="19">
        <v>1759720</v>
      </c>
      <c r="E22" s="20">
        <v>11131186</v>
      </c>
      <c r="F22" s="21">
        <v>6138321</v>
      </c>
      <c r="G22" s="19">
        <v>7220873</v>
      </c>
      <c r="H22" s="20">
        <v>6492979</v>
      </c>
      <c r="I22" s="22">
        <v>8686539</v>
      </c>
      <c r="J22" s="23">
        <v>6877022</v>
      </c>
      <c r="K22" s="19">
        <v>6549545</v>
      </c>
      <c r="L22" s="20">
        <v>6237662</v>
      </c>
    </row>
    <row r="23" spans="1:12" ht="13.5">
      <c r="A23" s="24" t="s">
        <v>37</v>
      </c>
      <c r="B23" s="18"/>
      <c r="C23" s="19">
        <v>2904899</v>
      </c>
      <c r="D23" s="19">
        <v>2964899</v>
      </c>
      <c r="E23" s="20">
        <v>6326820</v>
      </c>
      <c r="F23" s="25">
        <v>3024899</v>
      </c>
      <c r="G23" s="26">
        <v>6326719</v>
      </c>
      <c r="H23" s="27">
        <v>6326820</v>
      </c>
      <c r="I23" s="21">
        <v>6991102</v>
      </c>
      <c r="J23" s="28">
        <v>6025447</v>
      </c>
      <c r="K23" s="26">
        <v>5738521</v>
      </c>
      <c r="L23" s="27">
        <v>5465258</v>
      </c>
    </row>
    <row r="24" spans="1:12" ht="13.5">
      <c r="A24" s="29" t="s">
        <v>38</v>
      </c>
      <c r="B24" s="37"/>
      <c r="C24" s="31">
        <f>SUM(C15:C23)</f>
        <v>4236593983</v>
      </c>
      <c r="D24" s="38">
        <f aca="true" t="shared" si="1" ref="D24:L24">SUM(D15:D23)</f>
        <v>8075646240</v>
      </c>
      <c r="E24" s="39">
        <f t="shared" si="1"/>
        <v>7989645074</v>
      </c>
      <c r="F24" s="40">
        <f t="shared" si="1"/>
        <v>4620711894</v>
      </c>
      <c r="G24" s="38">
        <f t="shared" si="1"/>
        <v>7782730268</v>
      </c>
      <c r="H24" s="39">
        <f t="shared" si="1"/>
        <v>7696584715</v>
      </c>
      <c r="I24" s="41">
        <f t="shared" si="1"/>
        <v>7738790221</v>
      </c>
      <c r="J24" s="42">
        <f t="shared" si="1"/>
        <v>7646579788</v>
      </c>
      <c r="K24" s="38">
        <f t="shared" si="1"/>
        <v>7307855443</v>
      </c>
      <c r="L24" s="39">
        <f t="shared" si="1"/>
        <v>6985280241</v>
      </c>
    </row>
    <row r="25" spans="1:12" ht="13.5">
      <c r="A25" s="29" t="s">
        <v>39</v>
      </c>
      <c r="B25" s="30"/>
      <c r="C25" s="31">
        <f>+C12+C24</f>
        <v>5169475156</v>
      </c>
      <c r="D25" s="31">
        <f aca="true" t="shared" si="2" ref="D25:L25">+D12+D24</f>
        <v>9241265688</v>
      </c>
      <c r="E25" s="32">
        <f t="shared" si="2"/>
        <v>8496294617</v>
      </c>
      <c r="F25" s="33">
        <f t="shared" si="2"/>
        <v>5232528146</v>
      </c>
      <c r="G25" s="31">
        <f t="shared" si="2"/>
        <v>8247544347</v>
      </c>
      <c r="H25" s="32">
        <f t="shared" si="2"/>
        <v>8355336843</v>
      </c>
      <c r="I25" s="34">
        <f t="shared" si="2"/>
        <v>8311281671</v>
      </c>
      <c r="J25" s="35">
        <f t="shared" si="2"/>
        <v>8064952803</v>
      </c>
      <c r="K25" s="31">
        <f t="shared" si="2"/>
        <v>7677365838</v>
      </c>
      <c r="L25" s="32">
        <f t="shared" si="2"/>
        <v>7341603458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21489195</v>
      </c>
      <c r="D30" s="19">
        <v>27712708</v>
      </c>
      <c r="E30" s="20">
        <v>29440862</v>
      </c>
      <c r="F30" s="21">
        <v>32192064</v>
      </c>
      <c r="G30" s="19">
        <v>29375132</v>
      </c>
      <c r="H30" s="20">
        <v>32007738</v>
      </c>
      <c r="I30" s="22">
        <v>34561863</v>
      </c>
      <c r="J30" s="23">
        <v>32002485</v>
      </c>
      <c r="K30" s="19">
        <v>35202734</v>
      </c>
      <c r="L30" s="20">
        <v>38723006</v>
      </c>
    </row>
    <row r="31" spans="1:12" ht="13.5">
      <c r="A31" s="24" t="s">
        <v>45</v>
      </c>
      <c r="B31" s="18"/>
      <c r="C31" s="19">
        <v>9970005</v>
      </c>
      <c r="D31" s="19">
        <v>11048084</v>
      </c>
      <c r="E31" s="20">
        <v>12752606</v>
      </c>
      <c r="F31" s="21">
        <v>13389469</v>
      </c>
      <c r="G31" s="19">
        <v>13213609</v>
      </c>
      <c r="H31" s="20">
        <v>14334239</v>
      </c>
      <c r="I31" s="22">
        <v>14334239</v>
      </c>
      <c r="J31" s="23">
        <v>13477882</v>
      </c>
      <c r="K31" s="19">
        <v>13747439</v>
      </c>
      <c r="L31" s="20">
        <v>14022388</v>
      </c>
    </row>
    <row r="32" spans="1:12" ht="13.5">
      <c r="A32" s="24" t="s">
        <v>46</v>
      </c>
      <c r="B32" s="18" t="s">
        <v>44</v>
      </c>
      <c r="C32" s="19">
        <v>348767362</v>
      </c>
      <c r="D32" s="19">
        <v>345780863</v>
      </c>
      <c r="E32" s="20">
        <v>391919378</v>
      </c>
      <c r="F32" s="21">
        <v>134447855</v>
      </c>
      <c r="G32" s="19">
        <v>255002142</v>
      </c>
      <c r="H32" s="20">
        <v>473907236</v>
      </c>
      <c r="I32" s="22">
        <v>492809306</v>
      </c>
      <c r="J32" s="23">
        <v>215168125</v>
      </c>
      <c r="K32" s="19">
        <v>206210136</v>
      </c>
      <c r="L32" s="20">
        <v>208272238</v>
      </c>
    </row>
    <row r="33" spans="1:12" ht="13.5">
      <c r="A33" s="24" t="s">
        <v>47</v>
      </c>
      <c r="B33" s="18"/>
      <c r="C33" s="19">
        <v>4425946</v>
      </c>
      <c r="D33" s="19"/>
      <c r="E33" s="20">
        <v>5775189</v>
      </c>
      <c r="F33" s="21">
        <v>4926615</v>
      </c>
      <c r="G33" s="19">
        <v>6089906</v>
      </c>
      <c r="H33" s="20">
        <v>5775189</v>
      </c>
      <c r="I33" s="22">
        <v>6215831</v>
      </c>
      <c r="J33" s="23">
        <v>6455301</v>
      </c>
      <c r="K33" s="19">
        <v>6842619</v>
      </c>
      <c r="L33" s="20">
        <v>7253176</v>
      </c>
    </row>
    <row r="34" spans="1:12" ht="13.5">
      <c r="A34" s="29" t="s">
        <v>48</v>
      </c>
      <c r="B34" s="30"/>
      <c r="C34" s="31">
        <f>SUM(C29:C33)</f>
        <v>384652508</v>
      </c>
      <c r="D34" s="31">
        <f aca="true" t="shared" si="3" ref="D34:L34">SUM(D29:D33)</f>
        <v>384541655</v>
      </c>
      <c r="E34" s="32">
        <f t="shared" si="3"/>
        <v>439888035</v>
      </c>
      <c r="F34" s="33">
        <f t="shared" si="3"/>
        <v>184956003</v>
      </c>
      <c r="G34" s="31">
        <f t="shared" si="3"/>
        <v>303680789</v>
      </c>
      <c r="H34" s="32">
        <f t="shared" si="3"/>
        <v>526024402</v>
      </c>
      <c r="I34" s="34">
        <f t="shared" si="3"/>
        <v>547921239</v>
      </c>
      <c r="J34" s="35">
        <f t="shared" si="3"/>
        <v>267103793</v>
      </c>
      <c r="K34" s="31">
        <f t="shared" si="3"/>
        <v>262002928</v>
      </c>
      <c r="L34" s="32">
        <f t="shared" si="3"/>
        <v>268270808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221235119</v>
      </c>
      <c r="D37" s="19">
        <v>471912802</v>
      </c>
      <c r="E37" s="20">
        <v>458528404</v>
      </c>
      <c r="F37" s="21">
        <v>528189514</v>
      </c>
      <c r="G37" s="19">
        <v>429126998</v>
      </c>
      <c r="H37" s="20">
        <v>447241450</v>
      </c>
      <c r="I37" s="22">
        <v>447450439</v>
      </c>
      <c r="J37" s="23">
        <v>397125000</v>
      </c>
      <c r="K37" s="19">
        <v>361922000</v>
      </c>
      <c r="L37" s="20">
        <v>323199000</v>
      </c>
    </row>
    <row r="38" spans="1:12" ht="13.5">
      <c r="A38" s="24" t="s">
        <v>47</v>
      </c>
      <c r="B38" s="18"/>
      <c r="C38" s="19">
        <v>119662593</v>
      </c>
      <c r="D38" s="19">
        <v>134413296</v>
      </c>
      <c r="E38" s="20">
        <v>146890295</v>
      </c>
      <c r="F38" s="21">
        <v>147854626</v>
      </c>
      <c r="G38" s="19">
        <v>146916429</v>
      </c>
      <c r="H38" s="20">
        <v>146890295</v>
      </c>
      <c r="I38" s="22">
        <v>159386380</v>
      </c>
      <c r="J38" s="23">
        <v>137583417</v>
      </c>
      <c r="K38" s="19">
        <v>141472031</v>
      </c>
      <c r="L38" s="20">
        <v>144812320</v>
      </c>
    </row>
    <row r="39" spans="1:12" ht="13.5">
      <c r="A39" s="29" t="s">
        <v>50</v>
      </c>
      <c r="B39" s="37"/>
      <c r="C39" s="31">
        <f>SUM(C37:C38)</f>
        <v>340897712</v>
      </c>
      <c r="D39" s="38">
        <f aca="true" t="shared" si="4" ref="D39:L39">SUM(D37:D38)</f>
        <v>606326098</v>
      </c>
      <c r="E39" s="39">
        <f t="shared" si="4"/>
        <v>605418699</v>
      </c>
      <c r="F39" s="40">
        <f t="shared" si="4"/>
        <v>676044140</v>
      </c>
      <c r="G39" s="38">
        <f t="shared" si="4"/>
        <v>576043427</v>
      </c>
      <c r="H39" s="39">
        <f t="shared" si="4"/>
        <v>594131745</v>
      </c>
      <c r="I39" s="40">
        <f t="shared" si="4"/>
        <v>606836819</v>
      </c>
      <c r="J39" s="42">
        <f t="shared" si="4"/>
        <v>534708417</v>
      </c>
      <c r="K39" s="38">
        <f t="shared" si="4"/>
        <v>503394031</v>
      </c>
      <c r="L39" s="39">
        <f t="shared" si="4"/>
        <v>468011320</v>
      </c>
    </row>
    <row r="40" spans="1:12" ht="13.5">
      <c r="A40" s="29" t="s">
        <v>51</v>
      </c>
      <c r="B40" s="30"/>
      <c r="C40" s="31">
        <f>+C34+C39</f>
        <v>725550220</v>
      </c>
      <c r="D40" s="31">
        <f aca="true" t="shared" si="5" ref="D40:L40">+D34+D39</f>
        <v>990867753</v>
      </c>
      <c r="E40" s="32">
        <f t="shared" si="5"/>
        <v>1045306734</v>
      </c>
      <c r="F40" s="33">
        <f t="shared" si="5"/>
        <v>861000143</v>
      </c>
      <c r="G40" s="31">
        <f t="shared" si="5"/>
        <v>879724216</v>
      </c>
      <c r="H40" s="32">
        <f t="shared" si="5"/>
        <v>1120156147</v>
      </c>
      <c r="I40" s="34">
        <f t="shared" si="5"/>
        <v>1154758058</v>
      </c>
      <c r="J40" s="35">
        <f t="shared" si="5"/>
        <v>801812210</v>
      </c>
      <c r="K40" s="31">
        <f t="shared" si="5"/>
        <v>765396959</v>
      </c>
      <c r="L40" s="32">
        <f t="shared" si="5"/>
        <v>736282128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4443924936</v>
      </c>
      <c r="D42" s="46">
        <f aca="true" t="shared" si="6" ref="D42:L42">+D25-D40</f>
        <v>8250397935</v>
      </c>
      <c r="E42" s="47">
        <f t="shared" si="6"/>
        <v>7450987883</v>
      </c>
      <c r="F42" s="48">
        <f t="shared" si="6"/>
        <v>4371528003</v>
      </c>
      <c r="G42" s="46">
        <f t="shared" si="6"/>
        <v>7367820131</v>
      </c>
      <c r="H42" s="47">
        <f t="shared" si="6"/>
        <v>7235180696</v>
      </c>
      <c r="I42" s="49">
        <f t="shared" si="6"/>
        <v>7156523613</v>
      </c>
      <c r="J42" s="50">
        <f t="shared" si="6"/>
        <v>7263140593</v>
      </c>
      <c r="K42" s="46">
        <f t="shared" si="6"/>
        <v>6911968879</v>
      </c>
      <c r="L42" s="47">
        <f t="shared" si="6"/>
        <v>6605321330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4409027125</v>
      </c>
      <c r="D45" s="19">
        <v>8220512331</v>
      </c>
      <c r="E45" s="20">
        <v>7424242094</v>
      </c>
      <c r="F45" s="21">
        <v>4333045510</v>
      </c>
      <c r="G45" s="19">
        <v>7339906679</v>
      </c>
      <c r="H45" s="20">
        <v>7209621536</v>
      </c>
      <c r="I45" s="22">
        <v>7130922592</v>
      </c>
      <c r="J45" s="23">
        <v>7234592069</v>
      </c>
      <c r="K45" s="19">
        <v>6885814066</v>
      </c>
      <c r="L45" s="20">
        <v>6581322457</v>
      </c>
    </row>
    <row r="46" spans="1:12" ht="13.5">
      <c r="A46" s="24" t="s">
        <v>56</v>
      </c>
      <c r="B46" s="18" t="s">
        <v>44</v>
      </c>
      <c r="C46" s="19">
        <v>34897811</v>
      </c>
      <c r="D46" s="19">
        <v>29885604</v>
      </c>
      <c r="E46" s="20">
        <v>26745789</v>
      </c>
      <c r="F46" s="21">
        <v>38482494</v>
      </c>
      <c r="G46" s="19">
        <v>27913452</v>
      </c>
      <c r="H46" s="20">
        <v>25559160</v>
      </c>
      <c r="I46" s="22">
        <v>25601021</v>
      </c>
      <c r="J46" s="23">
        <v>28548524</v>
      </c>
      <c r="K46" s="19">
        <v>26154813</v>
      </c>
      <c r="L46" s="20">
        <v>23998873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4443924936</v>
      </c>
      <c r="D48" s="53">
        <f aca="true" t="shared" si="7" ref="D48:L48">SUM(D45:D47)</f>
        <v>8250397935</v>
      </c>
      <c r="E48" s="54">
        <f t="shared" si="7"/>
        <v>7450987883</v>
      </c>
      <c r="F48" s="55">
        <f t="shared" si="7"/>
        <v>4371528004</v>
      </c>
      <c r="G48" s="53">
        <f t="shared" si="7"/>
        <v>7367820131</v>
      </c>
      <c r="H48" s="54">
        <f t="shared" si="7"/>
        <v>7235180696</v>
      </c>
      <c r="I48" s="56">
        <f t="shared" si="7"/>
        <v>7156523613</v>
      </c>
      <c r="J48" s="57">
        <f t="shared" si="7"/>
        <v>7263140593</v>
      </c>
      <c r="K48" s="53">
        <f t="shared" si="7"/>
        <v>6911968879</v>
      </c>
      <c r="L48" s="54">
        <f t="shared" si="7"/>
        <v>6605321330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364509347</v>
      </c>
      <c r="D6" s="19">
        <v>421637538</v>
      </c>
      <c r="E6" s="20">
        <v>172406308</v>
      </c>
      <c r="F6" s="21">
        <v>165224071</v>
      </c>
      <c r="G6" s="19">
        <v>142178071</v>
      </c>
      <c r="H6" s="20">
        <v>56692000</v>
      </c>
      <c r="I6" s="22">
        <v>70115759</v>
      </c>
      <c r="J6" s="23">
        <v>86303828</v>
      </c>
      <c r="K6" s="19">
        <v>57980220</v>
      </c>
      <c r="L6" s="20">
        <v>82051227</v>
      </c>
    </row>
    <row r="7" spans="1:12" ht="13.5">
      <c r="A7" s="24" t="s">
        <v>19</v>
      </c>
      <c r="B7" s="18" t="s">
        <v>20</v>
      </c>
      <c r="C7" s="19">
        <v>40000000</v>
      </c>
      <c r="D7" s="19"/>
      <c r="E7" s="20">
        <v>290000000</v>
      </c>
      <c r="F7" s="21">
        <v>300000000</v>
      </c>
      <c r="G7" s="19">
        <v>450000000</v>
      </c>
      <c r="H7" s="20">
        <v>645000000</v>
      </c>
      <c r="I7" s="22">
        <v>645000000</v>
      </c>
      <c r="J7" s="23">
        <v>350000000</v>
      </c>
      <c r="K7" s="19">
        <v>400000000</v>
      </c>
      <c r="L7" s="20">
        <v>350000000</v>
      </c>
    </row>
    <row r="8" spans="1:12" ht="13.5">
      <c r="A8" s="24" t="s">
        <v>21</v>
      </c>
      <c r="B8" s="18" t="s">
        <v>20</v>
      </c>
      <c r="C8" s="19">
        <v>316529263</v>
      </c>
      <c r="D8" s="19">
        <v>251349755</v>
      </c>
      <c r="E8" s="20">
        <v>288063026</v>
      </c>
      <c r="F8" s="21">
        <v>283122000</v>
      </c>
      <c r="G8" s="19">
        <v>375448345</v>
      </c>
      <c r="H8" s="20">
        <v>279595835</v>
      </c>
      <c r="I8" s="22">
        <v>350981207</v>
      </c>
      <c r="J8" s="23">
        <v>409030431</v>
      </c>
      <c r="K8" s="19">
        <v>427244514</v>
      </c>
      <c r="L8" s="20">
        <v>449377644</v>
      </c>
    </row>
    <row r="9" spans="1:12" ht="13.5">
      <c r="A9" s="24" t="s">
        <v>22</v>
      </c>
      <c r="B9" s="18"/>
      <c r="C9" s="19">
        <v>41566730</v>
      </c>
      <c r="D9" s="19">
        <v>61901126</v>
      </c>
      <c r="E9" s="20">
        <v>146799060</v>
      </c>
      <c r="F9" s="21">
        <v>31902752</v>
      </c>
      <c r="G9" s="19">
        <v>31902752</v>
      </c>
      <c r="H9" s="20">
        <v>18741636</v>
      </c>
      <c r="I9" s="22">
        <v>156427331</v>
      </c>
      <c r="J9" s="23">
        <v>32381293</v>
      </c>
      <c r="K9" s="19">
        <v>32640344</v>
      </c>
      <c r="L9" s="20">
        <v>32934107</v>
      </c>
    </row>
    <row r="10" spans="1:12" ht="13.5">
      <c r="A10" s="24" t="s">
        <v>23</v>
      </c>
      <c r="B10" s="18"/>
      <c r="C10" s="19">
        <v>41215</v>
      </c>
      <c r="D10" s="19">
        <v>44104</v>
      </c>
      <c r="E10" s="20">
        <v>39310</v>
      </c>
      <c r="F10" s="25">
        <v>44965</v>
      </c>
      <c r="G10" s="26">
        <v>44965</v>
      </c>
      <c r="H10" s="27">
        <v>39479</v>
      </c>
      <c r="I10" s="22">
        <v>30481</v>
      </c>
      <c r="J10" s="28">
        <v>44003</v>
      </c>
      <c r="K10" s="26">
        <v>44355</v>
      </c>
      <c r="L10" s="27">
        <v>44754</v>
      </c>
    </row>
    <row r="11" spans="1:12" ht="13.5">
      <c r="A11" s="24" t="s">
        <v>24</v>
      </c>
      <c r="B11" s="18" t="s">
        <v>25</v>
      </c>
      <c r="C11" s="19">
        <v>103924497</v>
      </c>
      <c r="D11" s="19">
        <v>72954717</v>
      </c>
      <c r="E11" s="20">
        <v>67672229</v>
      </c>
      <c r="F11" s="21">
        <v>82485950</v>
      </c>
      <c r="G11" s="19">
        <v>82485950</v>
      </c>
      <c r="H11" s="20">
        <v>46661433</v>
      </c>
      <c r="I11" s="22">
        <v>74767901</v>
      </c>
      <c r="J11" s="23">
        <v>76582661</v>
      </c>
      <c r="K11" s="19">
        <v>81468635</v>
      </c>
      <c r="L11" s="20">
        <v>86666334</v>
      </c>
    </row>
    <row r="12" spans="1:12" ht="13.5">
      <c r="A12" s="29" t="s">
        <v>26</v>
      </c>
      <c r="B12" s="30"/>
      <c r="C12" s="31">
        <f>SUM(C6:C11)</f>
        <v>866571052</v>
      </c>
      <c r="D12" s="31">
        <f aca="true" t="shared" si="0" ref="D12:L12">SUM(D6:D11)</f>
        <v>807887240</v>
      </c>
      <c r="E12" s="32">
        <f t="shared" si="0"/>
        <v>964979933</v>
      </c>
      <c r="F12" s="33">
        <f t="shared" si="0"/>
        <v>862779738</v>
      </c>
      <c r="G12" s="31">
        <f t="shared" si="0"/>
        <v>1082060083</v>
      </c>
      <c r="H12" s="32">
        <f t="shared" si="0"/>
        <v>1046730383</v>
      </c>
      <c r="I12" s="34">
        <f t="shared" si="0"/>
        <v>1297322679</v>
      </c>
      <c r="J12" s="35">
        <f t="shared" si="0"/>
        <v>954342216</v>
      </c>
      <c r="K12" s="31">
        <f t="shared" si="0"/>
        <v>999378068</v>
      </c>
      <c r="L12" s="32">
        <f t="shared" si="0"/>
        <v>1001074066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159027</v>
      </c>
      <c r="D15" s="19">
        <v>114931</v>
      </c>
      <c r="E15" s="20">
        <v>71828</v>
      </c>
      <c r="F15" s="21">
        <v>90205</v>
      </c>
      <c r="G15" s="19">
        <v>90205</v>
      </c>
      <c r="H15" s="20">
        <v>39105</v>
      </c>
      <c r="I15" s="22">
        <v>48103</v>
      </c>
      <c r="J15" s="23">
        <v>116562</v>
      </c>
      <c r="K15" s="19">
        <v>125844</v>
      </c>
      <c r="L15" s="20">
        <v>135657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135191828</v>
      </c>
      <c r="D17" s="19">
        <v>125458587</v>
      </c>
      <c r="E17" s="20">
        <v>125125248</v>
      </c>
      <c r="F17" s="21">
        <v>124188700</v>
      </c>
      <c r="G17" s="19">
        <v>124588948</v>
      </c>
      <c r="H17" s="20">
        <v>124588948</v>
      </c>
      <c r="I17" s="22">
        <v>124379462</v>
      </c>
      <c r="J17" s="23">
        <v>124511022</v>
      </c>
      <c r="K17" s="19">
        <v>124433096</v>
      </c>
      <c r="L17" s="20">
        <v>124355170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4703205975</v>
      </c>
      <c r="D19" s="19">
        <v>4817346178</v>
      </c>
      <c r="E19" s="20">
        <v>4857716007</v>
      </c>
      <c r="F19" s="21">
        <v>5329789005</v>
      </c>
      <c r="G19" s="19">
        <v>5087346786</v>
      </c>
      <c r="H19" s="20">
        <v>4989222252</v>
      </c>
      <c r="I19" s="22">
        <v>5230608852</v>
      </c>
      <c r="J19" s="23">
        <v>5217553275</v>
      </c>
      <c r="K19" s="19">
        <v>5362072279</v>
      </c>
      <c r="L19" s="20">
        <v>5481964616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7287745</v>
      </c>
      <c r="D22" s="19">
        <v>6453333</v>
      </c>
      <c r="E22" s="20">
        <v>7131967</v>
      </c>
      <c r="F22" s="21">
        <v>17312200</v>
      </c>
      <c r="G22" s="19">
        <v>19188167</v>
      </c>
      <c r="H22" s="20">
        <v>4799167</v>
      </c>
      <c r="I22" s="22">
        <v>31410939</v>
      </c>
      <c r="J22" s="23">
        <v>32930402</v>
      </c>
      <c r="K22" s="19">
        <v>53627024</v>
      </c>
      <c r="L22" s="20">
        <v>54066066</v>
      </c>
    </row>
    <row r="23" spans="1:12" ht="13.5">
      <c r="A23" s="24" t="s">
        <v>37</v>
      </c>
      <c r="B23" s="18"/>
      <c r="C23" s="19">
        <v>2723695</v>
      </c>
      <c r="D23" s="19">
        <v>2723695</v>
      </c>
      <c r="E23" s="20">
        <v>2766995</v>
      </c>
      <c r="F23" s="25">
        <v>2723696</v>
      </c>
      <c r="G23" s="26">
        <v>2766994</v>
      </c>
      <c r="H23" s="27">
        <v>2766994</v>
      </c>
      <c r="I23" s="21">
        <v>2766994</v>
      </c>
      <c r="J23" s="28">
        <v>2766994</v>
      </c>
      <c r="K23" s="26">
        <v>2766994</v>
      </c>
      <c r="L23" s="27">
        <v>2766994</v>
      </c>
    </row>
    <row r="24" spans="1:12" ht="13.5">
      <c r="A24" s="29" t="s">
        <v>38</v>
      </c>
      <c r="B24" s="37"/>
      <c r="C24" s="31">
        <f>SUM(C15:C23)</f>
        <v>4848568270</v>
      </c>
      <c r="D24" s="38">
        <f aca="true" t="shared" si="1" ref="D24:L24">SUM(D15:D23)</f>
        <v>4952096724</v>
      </c>
      <c r="E24" s="39">
        <f t="shared" si="1"/>
        <v>4992812045</v>
      </c>
      <c r="F24" s="40">
        <f t="shared" si="1"/>
        <v>5474103806</v>
      </c>
      <c r="G24" s="38">
        <f t="shared" si="1"/>
        <v>5233981100</v>
      </c>
      <c r="H24" s="39">
        <f t="shared" si="1"/>
        <v>5121416466</v>
      </c>
      <c r="I24" s="41">
        <f t="shared" si="1"/>
        <v>5389214350</v>
      </c>
      <c r="J24" s="42">
        <f t="shared" si="1"/>
        <v>5377878255</v>
      </c>
      <c r="K24" s="38">
        <f t="shared" si="1"/>
        <v>5543025237</v>
      </c>
      <c r="L24" s="39">
        <f t="shared" si="1"/>
        <v>5663288503</v>
      </c>
    </row>
    <row r="25" spans="1:12" ht="13.5">
      <c r="A25" s="29" t="s">
        <v>39</v>
      </c>
      <c r="B25" s="30"/>
      <c r="C25" s="31">
        <f>+C12+C24</f>
        <v>5715139322</v>
      </c>
      <c r="D25" s="31">
        <f aca="true" t="shared" si="2" ref="D25:L25">+D12+D24</f>
        <v>5759983964</v>
      </c>
      <c r="E25" s="32">
        <f t="shared" si="2"/>
        <v>5957791978</v>
      </c>
      <c r="F25" s="33">
        <f t="shared" si="2"/>
        <v>6336883544</v>
      </c>
      <c r="G25" s="31">
        <f t="shared" si="2"/>
        <v>6316041183</v>
      </c>
      <c r="H25" s="32">
        <f t="shared" si="2"/>
        <v>6168146849</v>
      </c>
      <c r="I25" s="34">
        <f t="shared" si="2"/>
        <v>6686537029</v>
      </c>
      <c r="J25" s="35">
        <f t="shared" si="2"/>
        <v>6332220471</v>
      </c>
      <c r="K25" s="31">
        <f t="shared" si="2"/>
        <v>6542403305</v>
      </c>
      <c r="L25" s="32">
        <f t="shared" si="2"/>
        <v>6664362569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124739142</v>
      </c>
      <c r="D30" s="19">
        <v>129686830</v>
      </c>
      <c r="E30" s="20">
        <v>122346149</v>
      </c>
      <c r="F30" s="21">
        <v>162390000</v>
      </c>
      <c r="G30" s="19">
        <v>162906271</v>
      </c>
      <c r="H30" s="20"/>
      <c r="I30" s="22">
        <v>155996320</v>
      </c>
      <c r="J30" s="23">
        <v>159364629</v>
      </c>
      <c r="K30" s="19">
        <v>78531299</v>
      </c>
      <c r="L30" s="20">
        <v>68970718</v>
      </c>
    </row>
    <row r="31" spans="1:12" ht="13.5">
      <c r="A31" s="24" t="s">
        <v>45</v>
      </c>
      <c r="B31" s="18"/>
      <c r="C31" s="19">
        <v>44908275</v>
      </c>
      <c r="D31" s="19">
        <v>43952066</v>
      </c>
      <c r="E31" s="20">
        <v>45196572</v>
      </c>
      <c r="F31" s="21">
        <v>43796788</v>
      </c>
      <c r="G31" s="19">
        <v>43796788</v>
      </c>
      <c r="H31" s="20">
        <v>68137136</v>
      </c>
      <c r="I31" s="22">
        <v>67946807</v>
      </c>
      <c r="J31" s="23">
        <v>46591017</v>
      </c>
      <c r="K31" s="19">
        <v>49759206</v>
      </c>
      <c r="L31" s="20">
        <v>52933843</v>
      </c>
    </row>
    <row r="32" spans="1:12" ht="13.5">
      <c r="A32" s="24" t="s">
        <v>46</v>
      </c>
      <c r="B32" s="18" t="s">
        <v>44</v>
      </c>
      <c r="C32" s="19">
        <v>431489074</v>
      </c>
      <c r="D32" s="19">
        <v>388774626</v>
      </c>
      <c r="E32" s="20">
        <v>528310984</v>
      </c>
      <c r="F32" s="21">
        <v>360600966</v>
      </c>
      <c r="G32" s="19">
        <v>360600966</v>
      </c>
      <c r="H32" s="20">
        <v>323466395</v>
      </c>
      <c r="I32" s="22">
        <v>614938317</v>
      </c>
      <c r="J32" s="23">
        <v>378920329</v>
      </c>
      <c r="K32" s="19">
        <v>399406433</v>
      </c>
      <c r="L32" s="20">
        <v>422633127</v>
      </c>
    </row>
    <row r="33" spans="1:12" ht="13.5">
      <c r="A33" s="24" t="s">
        <v>47</v>
      </c>
      <c r="B33" s="18"/>
      <c r="C33" s="19">
        <v>20390933</v>
      </c>
      <c r="D33" s="19">
        <v>19997955</v>
      </c>
      <c r="E33" s="20">
        <v>22578563</v>
      </c>
      <c r="F33" s="21">
        <v>22522704</v>
      </c>
      <c r="G33" s="19">
        <v>22522704</v>
      </c>
      <c r="H33" s="20">
        <v>12998173</v>
      </c>
      <c r="I33" s="22">
        <v>13899657</v>
      </c>
      <c r="J33" s="23">
        <v>24184880</v>
      </c>
      <c r="K33" s="19">
        <v>25969724</v>
      </c>
      <c r="L33" s="20">
        <v>27886289</v>
      </c>
    </row>
    <row r="34" spans="1:12" ht="13.5">
      <c r="A34" s="29" t="s">
        <v>48</v>
      </c>
      <c r="B34" s="30"/>
      <c r="C34" s="31">
        <f>SUM(C29:C33)</f>
        <v>621527424</v>
      </c>
      <c r="D34" s="31">
        <f aca="true" t="shared" si="3" ref="D34:L34">SUM(D29:D33)</f>
        <v>582411477</v>
      </c>
      <c r="E34" s="32">
        <f t="shared" si="3"/>
        <v>718432268</v>
      </c>
      <c r="F34" s="33">
        <f t="shared" si="3"/>
        <v>589310458</v>
      </c>
      <c r="G34" s="31">
        <f t="shared" si="3"/>
        <v>589826729</v>
      </c>
      <c r="H34" s="32">
        <f t="shared" si="3"/>
        <v>404601704</v>
      </c>
      <c r="I34" s="34">
        <f t="shared" si="3"/>
        <v>852781101</v>
      </c>
      <c r="J34" s="35">
        <f t="shared" si="3"/>
        <v>609060855</v>
      </c>
      <c r="K34" s="31">
        <f t="shared" si="3"/>
        <v>553666662</v>
      </c>
      <c r="L34" s="32">
        <f t="shared" si="3"/>
        <v>572423977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601727228</v>
      </c>
      <c r="D37" s="19">
        <v>471210199</v>
      </c>
      <c r="E37" s="20">
        <v>348099897</v>
      </c>
      <c r="F37" s="21">
        <v>540473257</v>
      </c>
      <c r="G37" s="19">
        <v>547391901</v>
      </c>
      <c r="H37" s="20">
        <v>695407366</v>
      </c>
      <c r="I37" s="22">
        <v>539612552</v>
      </c>
      <c r="J37" s="23">
        <v>380539206</v>
      </c>
      <c r="K37" s="19">
        <v>502007907</v>
      </c>
      <c r="L37" s="20">
        <v>433037189</v>
      </c>
    </row>
    <row r="38" spans="1:12" ht="13.5">
      <c r="A38" s="24" t="s">
        <v>47</v>
      </c>
      <c r="B38" s="18"/>
      <c r="C38" s="19">
        <v>233331899</v>
      </c>
      <c r="D38" s="19">
        <v>298600764</v>
      </c>
      <c r="E38" s="20">
        <v>341274601</v>
      </c>
      <c r="F38" s="21">
        <v>293670118</v>
      </c>
      <c r="G38" s="19">
        <v>293670118</v>
      </c>
      <c r="H38" s="20">
        <v>341274601</v>
      </c>
      <c r="I38" s="22">
        <v>332531737</v>
      </c>
      <c r="J38" s="23">
        <v>315342973</v>
      </c>
      <c r="K38" s="19">
        <v>338615284</v>
      </c>
      <c r="L38" s="20">
        <v>363605092</v>
      </c>
    </row>
    <row r="39" spans="1:12" ht="13.5">
      <c r="A39" s="29" t="s">
        <v>50</v>
      </c>
      <c r="B39" s="37"/>
      <c r="C39" s="31">
        <f>SUM(C37:C38)</f>
        <v>835059127</v>
      </c>
      <c r="D39" s="38">
        <f aca="true" t="shared" si="4" ref="D39:L39">SUM(D37:D38)</f>
        <v>769810963</v>
      </c>
      <c r="E39" s="39">
        <f t="shared" si="4"/>
        <v>689374498</v>
      </c>
      <c r="F39" s="40">
        <f t="shared" si="4"/>
        <v>834143375</v>
      </c>
      <c r="G39" s="38">
        <f t="shared" si="4"/>
        <v>841062019</v>
      </c>
      <c r="H39" s="39">
        <f t="shared" si="4"/>
        <v>1036681967</v>
      </c>
      <c r="I39" s="40">
        <f t="shared" si="4"/>
        <v>872144289</v>
      </c>
      <c r="J39" s="42">
        <f t="shared" si="4"/>
        <v>695882179</v>
      </c>
      <c r="K39" s="38">
        <f t="shared" si="4"/>
        <v>840623191</v>
      </c>
      <c r="L39" s="39">
        <f t="shared" si="4"/>
        <v>796642281</v>
      </c>
    </row>
    <row r="40" spans="1:12" ht="13.5">
      <c r="A40" s="29" t="s">
        <v>51</v>
      </c>
      <c r="B40" s="30"/>
      <c r="C40" s="31">
        <f>+C34+C39</f>
        <v>1456586551</v>
      </c>
      <c r="D40" s="31">
        <f aca="true" t="shared" si="5" ref="D40:L40">+D34+D39</f>
        <v>1352222440</v>
      </c>
      <c r="E40" s="32">
        <f t="shared" si="5"/>
        <v>1407806766</v>
      </c>
      <c r="F40" s="33">
        <f t="shared" si="5"/>
        <v>1423453833</v>
      </c>
      <c r="G40" s="31">
        <f t="shared" si="5"/>
        <v>1430888748</v>
      </c>
      <c r="H40" s="32">
        <f t="shared" si="5"/>
        <v>1441283671</v>
      </c>
      <c r="I40" s="34">
        <f t="shared" si="5"/>
        <v>1724925390</v>
      </c>
      <c r="J40" s="35">
        <f t="shared" si="5"/>
        <v>1304943034</v>
      </c>
      <c r="K40" s="31">
        <f t="shared" si="5"/>
        <v>1394289853</v>
      </c>
      <c r="L40" s="32">
        <f t="shared" si="5"/>
        <v>1369066258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4258552771</v>
      </c>
      <c r="D42" s="46">
        <f aca="true" t="shared" si="6" ref="D42:L42">+D25-D40</f>
        <v>4407761524</v>
      </c>
      <c r="E42" s="47">
        <f t="shared" si="6"/>
        <v>4549985212</v>
      </c>
      <c r="F42" s="48">
        <f t="shared" si="6"/>
        <v>4913429711</v>
      </c>
      <c r="G42" s="46">
        <f t="shared" si="6"/>
        <v>4885152435</v>
      </c>
      <c r="H42" s="47">
        <f t="shared" si="6"/>
        <v>4726863178</v>
      </c>
      <c r="I42" s="49">
        <f t="shared" si="6"/>
        <v>4961611639</v>
      </c>
      <c r="J42" s="50">
        <f t="shared" si="6"/>
        <v>5027277437</v>
      </c>
      <c r="K42" s="46">
        <f t="shared" si="6"/>
        <v>5148113452</v>
      </c>
      <c r="L42" s="47">
        <f t="shared" si="6"/>
        <v>5295296311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4208619227</v>
      </c>
      <c r="D45" s="19">
        <v>4353845122</v>
      </c>
      <c r="E45" s="20">
        <v>4420396816</v>
      </c>
      <c r="F45" s="21">
        <v>4722370565</v>
      </c>
      <c r="G45" s="19">
        <v>4694093289</v>
      </c>
      <c r="H45" s="20">
        <v>4597194090</v>
      </c>
      <c r="I45" s="22">
        <v>4958861861</v>
      </c>
      <c r="J45" s="23">
        <v>4666800520</v>
      </c>
      <c r="K45" s="19">
        <v>4732932663</v>
      </c>
      <c r="L45" s="20">
        <v>4853627017</v>
      </c>
    </row>
    <row r="46" spans="1:12" ht="13.5">
      <c r="A46" s="24" t="s">
        <v>56</v>
      </c>
      <c r="B46" s="18" t="s">
        <v>44</v>
      </c>
      <c r="C46" s="19">
        <v>49933544</v>
      </c>
      <c r="D46" s="19">
        <v>53916402</v>
      </c>
      <c r="E46" s="20">
        <v>129588396</v>
      </c>
      <c r="F46" s="21">
        <v>191059146</v>
      </c>
      <c r="G46" s="19">
        <v>191059146</v>
      </c>
      <c r="H46" s="20">
        <v>129669088</v>
      </c>
      <c r="I46" s="22">
        <v>2749778</v>
      </c>
      <c r="J46" s="23">
        <v>360476917</v>
      </c>
      <c r="K46" s="19">
        <v>415180789</v>
      </c>
      <c r="L46" s="20">
        <v>441669294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4258552771</v>
      </c>
      <c r="D48" s="53">
        <f aca="true" t="shared" si="7" ref="D48:L48">SUM(D45:D47)</f>
        <v>4407761524</v>
      </c>
      <c r="E48" s="54">
        <f t="shared" si="7"/>
        <v>4549985212</v>
      </c>
      <c r="F48" s="55">
        <f t="shared" si="7"/>
        <v>4913429711</v>
      </c>
      <c r="G48" s="53">
        <f t="shared" si="7"/>
        <v>4885152435</v>
      </c>
      <c r="H48" s="54">
        <f t="shared" si="7"/>
        <v>4726863178</v>
      </c>
      <c r="I48" s="56">
        <f t="shared" si="7"/>
        <v>4961611639</v>
      </c>
      <c r="J48" s="57">
        <f t="shared" si="7"/>
        <v>5027277437</v>
      </c>
      <c r="K48" s="53">
        <f t="shared" si="7"/>
        <v>5148113452</v>
      </c>
      <c r="L48" s="54">
        <f t="shared" si="7"/>
        <v>5295296311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312558018</v>
      </c>
      <c r="D6" s="19">
        <v>324392751</v>
      </c>
      <c r="E6" s="20">
        <v>86225049</v>
      </c>
      <c r="F6" s="21">
        <v>34700350</v>
      </c>
      <c r="G6" s="19">
        <v>60792602</v>
      </c>
      <c r="H6" s="20">
        <v>27381400</v>
      </c>
      <c r="I6" s="22">
        <v>99770751</v>
      </c>
      <c r="J6" s="23">
        <v>266470911</v>
      </c>
      <c r="K6" s="19">
        <v>365083368</v>
      </c>
      <c r="L6" s="20">
        <v>497098430</v>
      </c>
    </row>
    <row r="7" spans="1:12" ht="13.5">
      <c r="A7" s="24" t="s">
        <v>19</v>
      </c>
      <c r="B7" s="18" t="s">
        <v>20</v>
      </c>
      <c r="C7" s="19">
        <v>110000000</v>
      </c>
      <c r="D7" s="19"/>
      <c r="E7" s="20"/>
      <c r="F7" s="21"/>
      <c r="G7" s="19">
        <v>70000000</v>
      </c>
      <c r="H7" s="20">
        <v>429378101</v>
      </c>
      <c r="I7" s="22">
        <v>143177996</v>
      </c>
      <c r="J7" s="23">
        <v>99000000</v>
      </c>
      <c r="K7" s="19">
        <v>104000000</v>
      </c>
      <c r="L7" s="20">
        <v>110000000</v>
      </c>
    </row>
    <row r="8" spans="1:12" ht="13.5">
      <c r="A8" s="24" t="s">
        <v>21</v>
      </c>
      <c r="B8" s="18" t="s">
        <v>20</v>
      </c>
      <c r="C8" s="19">
        <v>354198069</v>
      </c>
      <c r="D8" s="19">
        <v>375677159</v>
      </c>
      <c r="E8" s="20">
        <v>331842106</v>
      </c>
      <c r="F8" s="21">
        <v>364198069</v>
      </c>
      <c r="G8" s="19">
        <v>364198069</v>
      </c>
      <c r="H8" s="20">
        <v>483741378</v>
      </c>
      <c r="I8" s="22">
        <v>451657057</v>
      </c>
      <c r="J8" s="23">
        <v>352295505</v>
      </c>
      <c r="K8" s="19">
        <v>342678788</v>
      </c>
      <c r="L8" s="20">
        <v>342678788</v>
      </c>
    </row>
    <row r="9" spans="1:12" ht="13.5">
      <c r="A9" s="24" t="s">
        <v>22</v>
      </c>
      <c r="B9" s="18"/>
      <c r="C9" s="19">
        <v>49948811</v>
      </c>
      <c r="D9" s="19">
        <v>14357866</v>
      </c>
      <c r="E9" s="20">
        <v>33022717</v>
      </c>
      <c r="F9" s="21">
        <v>40000000</v>
      </c>
      <c r="G9" s="19">
        <v>40000000</v>
      </c>
      <c r="H9" s="20">
        <v>152927872</v>
      </c>
      <c r="I9" s="22">
        <v>71142074</v>
      </c>
      <c r="J9" s="23">
        <v>40000000</v>
      </c>
      <c r="K9" s="19">
        <v>45000000</v>
      </c>
      <c r="L9" s="20">
        <v>45000000</v>
      </c>
    </row>
    <row r="10" spans="1:12" ht="13.5">
      <c r="A10" s="24" t="s">
        <v>23</v>
      </c>
      <c r="B10" s="18"/>
      <c r="C10" s="19">
        <v>23513337</v>
      </c>
      <c r="D10" s="19">
        <v>24044095</v>
      </c>
      <c r="E10" s="20">
        <v>3317</v>
      </c>
      <c r="F10" s="25">
        <v>24044095</v>
      </c>
      <c r="G10" s="26">
        <v>160512</v>
      </c>
      <c r="H10" s="27">
        <v>151739</v>
      </c>
      <c r="I10" s="22">
        <v>29151144</v>
      </c>
      <c r="J10" s="28">
        <v>500000</v>
      </c>
      <c r="K10" s="26">
        <v>500000</v>
      </c>
      <c r="L10" s="27">
        <v>500000</v>
      </c>
    </row>
    <row r="11" spans="1:12" ht="13.5">
      <c r="A11" s="24" t="s">
        <v>24</v>
      </c>
      <c r="B11" s="18" t="s">
        <v>25</v>
      </c>
      <c r="C11" s="19">
        <v>54289304</v>
      </c>
      <c r="D11" s="19">
        <v>36214414</v>
      </c>
      <c r="E11" s="20">
        <v>62995698</v>
      </c>
      <c r="F11" s="21">
        <v>36214714</v>
      </c>
      <c r="G11" s="19">
        <v>36214714</v>
      </c>
      <c r="H11" s="20">
        <v>89452555</v>
      </c>
      <c r="I11" s="22">
        <v>165385222</v>
      </c>
      <c r="J11" s="23">
        <v>36214114</v>
      </c>
      <c r="K11" s="19">
        <v>36214114</v>
      </c>
      <c r="L11" s="20">
        <v>36214114</v>
      </c>
    </row>
    <row r="12" spans="1:12" ht="13.5">
      <c r="A12" s="29" t="s">
        <v>26</v>
      </c>
      <c r="B12" s="30"/>
      <c r="C12" s="31">
        <f>SUM(C6:C11)</f>
        <v>904507539</v>
      </c>
      <c r="D12" s="31">
        <f aca="true" t="shared" si="0" ref="D12:L12">SUM(D6:D11)</f>
        <v>774686285</v>
      </c>
      <c r="E12" s="32">
        <f t="shared" si="0"/>
        <v>514088887</v>
      </c>
      <c r="F12" s="33">
        <f t="shared" si="0"/>
        <v>499157228</v>
      </c>
      <c r="G12" s="31">
        <f t="shared" si="0"/>
        <v>571365897</v>
      </c>
      <c r="H12" s="32">
        <f t="shared" si="0"/>
        <v>1183033045</v>
      </c>
      <c r="I12" s="34">
        <f t="shared" si="0"/>
        <v>960284244</v>
      </c>
      <c r="J12" s="35">
        <f t="shared" si="0"/>
        <v>794480530</v>
      </c>
      <c r="K12" s="31">
        <f t="shared" si="0"/>
        <v>893476270</v>
      </c>
      <c r="L12" s="32">
        <f t="shared" si="0"/>
        <v>1031491332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8152419</v>
      </c>
      <c r="D15" s="19">
        <v>375671</v>
      </c>
      <c r="E15" s="20">
        <v>160512</v>
      </c>
      <c r="F15" s="21">
        <v>375671</v>
      </c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58999800</v>
      </c>
      <c r="D16" s="19">
        <v>86972025</v>
      </c>
      <c r="E16" s="20">
        <v>59000800</v>
      </c>
      <c r="F16" s="25">
        <v>74000800</v>
      </c>
      <c r="G16" s="26">
        <v>93450800</v>
      </c>
      <c r="H16" s="27">
        <v>103450800</v>
      </c>
      <c r="I16" s="22">
        <v>148185</v>
      </c>
      <c r="J16" s="28">
        <v>123200000</v>
      </c>
      <c r="K16" s="26">
        <v>158200000</v>
      </c>
      <c r="L16" s="27">
        <v>163200000</v>
      </c>
    </row>
    <row r="17" spans="1:12" ht="13.5">
      <c r="A17" s="24" t="s">
        <v>30</v>
      </c>
      <c r="B17" s="18"/>
      <c r="C17" s="19">
        <v>544972448</v>
      </c>
      <c r="D17" s="19">
        <v>617158459</v>
      </c>
      <c r="E17" s="20">
        <v>658489237</v>
      </c>
      <c r="F17" s="21">
        <v>617158459</v>
      </c>
      <c r="G17" s="19">
        <v>658489237</v>
      </c>
      <c r="H17" s="20">
        <v>658809924</v>
      </c>
      <c r="I17" s="22">
        <v>656976469</v>
      </c>
      <c r="J17" s="23">
        <v>658489237</v>
      </c>
      <c r="K17" s="19">
        <v>658489237</v>
      </c>
      <c r="L17" s="20">
        <v>658489237</v>
      </c>
    </row>
    <row r="18" spans="1:12" ht="13.5">
      <c r="A18" s="24" t="s">
        <v>31</v>
      </c>
      <c r="B18" s="18"/>
      <c r="C18" s="19">
        <v>8217389</v>
      </c>
      <c r="D18" s="19"/>
      <c r="E18" s="20"/>
      <c r="F18" s="21"/>
      <c r="G18" s="19"/>
      <c r="H18" s="20"/>
      <c r="I18" s="22">
        <v>105399873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7292652118</v>
      </c>
      <c r="D19" s="19">
        <v>8707345125</v>
      </c>
      <c r="E19" s="20">
        <v>8687435052</v>
      </c>
      <c r="F19" s="21">
        <v>9514054066</v>
      </c>
      <c r="G19" s="19">
        <v>9570934412</v>
      </c>
      <c r="H19" s="20">
        <v>9606513197</v>
      </c>
      <c r="I19" s="22">
        <v>13360354162</v>
      </c>
      <c r="J19" s="23">
        <v>10291534412</v>
      </c>
      <c r="K19" s="19">
        <v>10545886547</v>
      </c>
      <c r="L19" s="20">
        <v>10545886547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>
        <v>15595443</v>
      </c>
      <c r="J20" s="23">
        <v>8999025</v>
      </c>
      <c r="K20" s="19">
        <v>14277750</v>
      </c>
      <c r="L20" s="20">
        <v>14277750</v>
      </c>
    </row>
    <row r="21" spans="1:12" ht="13.5">
      <c r="A21" s="24" t="s">
        <v>35</v>
      </c>
      <c r="B21" s="18"/>
      <c r="C21" s="19">
        <v>16633000</v>
      </c>
      <c r="D21" s="19">
        <v>14277750</v>
      </c>
      <c r="E21" s="20">
        <v>8999025</v>
      </c>
      <c r="F21" s="21">
        <v>14277750</v>
      </c>
      <c r="G21" s="19">
        <v>8999025</v>
      </c>
      <c r="H21" s="20">
        <v>8999025</v>
      </c>
      <c r="I21" s="22">
        <v>15570834</v>
      </c>
      <c r="J21" s="23">
        <v>2073968</v>
      </c>
      <c r="K21" s="19">
        <v>2507661</v>
      </c>
      <c r="L21" s="20">
        <v>2507661</v>
      </c>
    </row>
    <row r="22" spans="1:12" ht="13.5">
      <c r="A22" s="24" t="s">
        <v>36</v>
      </c>
      <c r="B22" s="18"/>
      <c r="C22" s="19">
        <v>12799379</v>
      </c>
      <c r="D22" s="19">
        <v>2399624</v>
      </c>
      <c r="E22" s="20">
        <v>2073968</v>
      </c>
      <c r="F22" s="21">
        <v>2507661</v>
      </c>
      <c r="G22" s="19">
        <v>2073968</v>
      </c>
      <c r="H22" s="20">
        <v>2249115</v>
      </c>
      <c r="I22" s="22">
        <v>3217781</v>
      </c>
      <c r="J22" s="23">
        <v>15609153</v>
      </c>
      <c r="K22" s="19">
        <v>4588129</v>
      </c>
      <c r="L22" s="20">
        <v>4588129</v>
      </c>
    </row>
    <row r="23" spans="1:12" ht="13.5">
      <c r="A23" s="24" t="s">
        <v>37</v>
      </c>
      <c r="B23" s="18"/>
      <c r="C23" s="19">
        <v>3671704</v>
      </c>
      <c r="D23" s="19">
        <v>4588129</v>
      </c>
      <c r="E23" s="20">
        <v>15609153</v>
      </c>
      <c r="F23" s="25">
        <v>4588129</v>
      </c>
      <c r="G23" s="26">
        <v>15609153</v>
      </c>
      <c r="H23" s="27"/>
      <c r="I23" s="21"/>
      <c r="J23" s="28">
        <v>16609153</v>
      </c>
      <c r="K23" s="26">
        <v>16609153</v>
      </c>
      <c r="L23" s="27">
        <v>16609153</v>
      </c>
    </row>
    <row r="24" spans="1:12" ht="13.5">
      <c r="A24" s="29" t="s">
        <v>38</v>
      </c>
      <c r="B24" s="37"/>
      <c r="C24" s="31">
        <f>SUM(C15:C23)</f>
        <v>7946098257</v>
      </c>
      <c r="D24" s="38">
        <f aca="true" t="shared" si="1" ref="D24:L24">SUM(D15:D23)</f>
        <v>9433116783</v>
      </c>
      <c r="E24" s="39">
        <f t="shared" si="1"/>
        <v>9431767747</v>
      </c>
      <c r="F24" s="40">
        <f t="shared" si="1"/>
        <v>10226962536</v>
      </c>
      <c r="G24" s="38">
        <f t="shared" si="1"/>
        <v>10349556595</v>
      </c>
      <c r="H24" s="39">
        <f t="shared" si="1"/>
        <v>10380022061</v>
      </c>
      <c r="I24" s="41">
        <f t="shared" si="1"/>
        <v>14157262747</v>
      </c>
      <c r="J24" s="42">
        <f t="shared" si="1"/>
        <v>11116514948</v>
      </c>
      <c r="K24" s="38">
        <f t="shared" si="1"/>
        <v>11400558477</v>
      </c>
      <c r="L24" s="39">
        <f t="shared" si="1"/>
        <v>11405558477</v>
      </c>
    </row>
    <row r="25" spans="1:12" ht="13.5">
      <c r="A25" s="29" t="s">
        <v>39</v>
      </c>
      <c r="B25" s="30"/>
      <c r="C25" s="31">
        <f>+C12+C24</f>
        <v>8850605796</v>
      </c>
      <c r="D25" s="31">
        <f aca="true" t="shared" si="2" ref="D25:L25">+D12+D24</f>
        <v>10207803068</v>
      </c>
      <c r="E25" s="32">
        <f t="shared" si="2"/>
        <v>9945856634</v>
      </c>
      <c r="F25" s="33">
        <f t="shared" si="2"/>
        <v>10726119764</v>
      </c>
      <c r="G25" s="31">
        <f t="shared" si="2"/>
        <v>10920922492</v>
      </c>
      <c r="H25" s="32">
        <f t="shared" si="2"/>
        <v>11563055106</v>
      </c>
      <c r="I25" s="34">
        <f t="shared" si="2"/>
        <v>15117546991</v>
      </c>
      <c r="J25" s="35">
        <f t="shared" si="2"/>
        <v>11910995478</v>
      </c>
      <c r="K25" s="31">
        <f t="shared" si="2"/>
        <v>12294034747</v>
      </c>
      <c r="L25" s="32">
        <f t="shared" si="2"/>
        <v>12437049809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71792266</v>
      </c>
      <c r="D30" s="19">
        <v>77807827</v>
      </c>
      <c r="E30" s="20">
        <v>104707739</v>
      </c>
      <c r="F30" s="21">
        <v>102498679</v>
      </c>
      <c r="G30" s="19">
        <v>102498679</v>
      </c>
      <c r="H30" s="20">
        <v>102498679</v>
      </c>
      <c r="I30" s="22">
        <v>59829253</v>
      </c>
      <c r="J30" s="23">
        <v>122498679</v>
      </c>
      <c r="K30" s="19">
        <v>112948679</v>
      </c>
      <c r="L30" s="20">
        <v>54580679</v>
      </c>
    </row>
    <row r="31" spans="1:12" ht="13.5">
      <c r="A31" s="24" t="s">
        <v>45</v>
      </c>
      <c r="B31" s="18"/>
      <c r="C31" s="19">
        <v>65650273</v>
      </c>
      <c r="D31" s="19">
        <v>69385309</v>
      </c>
      <c r="E31" s="20">
        <v>68863503</v>
      </c>
      <c r="F31" s="21">
        <v>67612258</v>
      </c>
      <c r="G31" s="19">
        <v>70000000</v>
      </c>
      <c r="H31" s="20">
        <v>70943929</v>
      </c>
      <c r="I31" s="22">
        <v>70952968</v>
      </c>
      <c r="J31" s="23">
        <v>75000000</v>
      </c>
      <c r="K31" s="19">
        <v>75000000</v>
      </c>
      <c r="L31" s="20">
        <v>75000000</v>
      </c>
    </row>
    <row r="32" spans="1:12" ht="13.5">
      <c r="A32" s="24" t="s">
        <v>46</v>
      </c>
      <c r="B32" s="18" t="s">
        <v>44</v>
      </c>
      <c r="C32" s="19">
        <v>588759889</v>
      </c>
      <c r="D32" s="19">
        <v>577443719</v>
      </c>
      <c r="E32" s="20">
        <v>411348527</v>
      </c>
      <c r="F32" s="21">
        <v>404823350</v>
      </c>
      <c r="G32" s="19">
        <v>404823350</v>
      </c>
      <c r="H32" s="20">
        <v>810671033</v>
      </c>
      <c r="I32" s="22">
        <v>571249505</v>
      </c>
      <c r="J32" s="23">
        <v>404823350</v>
      </c>
      <c r="K32" s="19">
        <v>446197600</v>
      </c>
      <c r="L32" s="20">
        <v>502585000</v>
      </c>
    </row>
    <row r="33" spans="1:12" ht="13.5">
      <c r="A33" s="24" t="s">
        <v>47</v>
      </c>
      <c r="B33" s="18"/>
      <c r="C33" s="19"/>
      <c r="D33" s="19"/>
      <c r="E33" s="20"/>
      <c r="F33" s="21"/>
      <c r="G33" s="19">
        <v>50740600</v>
      </c>
      <c r="H33" s="20">
        <v>50740600</v>
      </c>
      <c r="I33" s="22">
        <v>33971316</v>
      </c>
      <c r="J33" s="23">
        <v>70000000</v>
      </c>
      <c r="K33" s="19">
        <v>70000000</v>
      </c>
      <c r="L33" s="20">
        <v>70000000</v>
      </c>
    </row>
    <row r="34" spans="1:12" ht="13.5">
      <c r="A34" s="29" t="s">
        <v>48</v>
      </c>
      <c r="B34" s="30"/>
      <c r="C34" s="31">
        <f>SUM(C29:C33)</f>
        <v>726202428</v>
      </c>
      <c r="D34" s="31">
        <f aca="true" t="shared" si="3" ref="D34:L34">SUM(D29:D33)</f>
        <v>724636855</v>
      </c>
      <c r="E34" s="32">
        <f t="shared" si="3"/>
        <v>584919769</v>
      </c>
      <c r="F34" s="33">
        <f t="shared" si="3"/>
        <v>574934287</v>
      </c>
      <c r="G34" s="31">
        <f t="shared" si="3"/>
        <v>628062629</v>
      </c>
      <c r="H34" s="32">
        <f t="shared" si="3"/>
        <v>1034854241</v>
      </c>
      <c r="I34" s="34">
        <f t="shared" si="3"/>
        <v>736003042</v>
      </c>
      <c r="J34" s="35">
        <f t="shared" si="3"/>
        <v>672322029</v>
      </c>
      <c r="K34" s="31">
        <f t="shared" si="3"/>
        <v>704146279</v>
      </c>
      <c r="L34" s="32">
        <f t="shared" si="3"/>
        <v>702165679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309088236</v>
      </c>
      <c r="D37" s="19">
        <v>259775815</v>
      </c>
      <c r="E37" s="20">
        <v>196617556</v>
      </c>
      <c r="F37" s="21">
        <v>355622000</v>
      </c>
      <c r="G37" s="19">
        <v>355622000</v>
      </c>
      <c r="H37" s="20">
        <v>373102243</v>
      </c>
      <c r="I37" s="22">
        <v>346547557</v>
      </c>
      <c r="J37" s="23">
        <v>518013000</v>
      </c>
      <c r="K37" s="19">
        <v>458349000</v>
      </c>
      <c r="L37" s="20">
        <v>469635000</v>
      </c>
    </row>
    <row r="38" spans="1:12" ht="13.5">
      <c r="A38" s="24" t="s">
        <v>47</v>
      </c>
      <c r="B38" s="18"/>
      <c r="C38" s="19">
        <v>204788721</v>
      </c>
      <c r="D38" s="19">
        <v>244712944</v>
      </c>
      <c r="E38" s="20">
        <v>264084655</v>
      </c>
      <c r="F38" s="21">
        <v>241611000</v>
      </c>
      <c r="G38" s="19">
        <v>190870400</v>
      </c>
      <c r="H38" s="20">
        <v>251835536</v>
      </c>
      <c r="I38" s="22">
        <v>275090459</v>
      </c>
      <c r="J38" s="23">
        <v>190870400</v>
      </c>
      <c r="K38" s="19">
        <v>246121371</v>
      </c>
      <c r="L38" s="20">
        <v>286121371</v>
      </c>
    </row>
    <row r="39" spans="1:12" ht="13.5">
      <c r="A39" s="29" t="s">
        <v>50</v>
      </c>
      <c r="B39" s="37"/>
      <c r="C39" s="31">
        <f>SUM(C37:C38)</f>
        <v>513876957</v>
      </c>
      <c r="D39" s="38">
        <f aca="true" t="shared" si="4" ref="D39:L39">SUM(D37:D38)</f>
        <v>504488759</v>
      </c>
      <c r="E39" s="39">
        <f t="shared" si="4"/>
        <v>460702211</v>
      </c>
      <c r="F39" s="40">
        <f t="shared" si="4"/>
        <v>597233000</v>
      </c>
      <c r="G39" s="38">
        <f t="shared" si="4"/>
        <v>546492400</v>
      </c>
      <c r="H39" s="39">
        <f t="shared" si="4"/>
        <v>624937779</v>
      </c>
      <c r="I39" s="40">
        <f t="shared" si="4"/>
        <v>621638016</v>
      </c>
      <c r="J39" s="42">
        <f t="shared" si="4"/>
        <v>708883400</v>
      </c>
      <c r="K39" s="38">
        <f t="shared" si="4"/>
        <v>704470371</v>
      </c>
      <c r="L39" s="39">
        <f t="shared" si="4"/>
        <v>755756371</v>
      </c>
    </row>
    <row r="40" spans="1:12" ht="13.5">
      <c r="A40" s="29" t="s">
        <v>51</v>
      </c>
      <c r="B40" s="30"/>
      <c r="C40" s="31">
        <f>+C34+C39</f>
        <v>1240079385</v>
      </c>
      <c r="D40" s="31">
        <f aca="true" t="shared" si="5" ref="D40:L40">+D34+D39</f>
        <v>1229125614</v>
      </c>
      <c r="E40" s="32">
        <f t="shared" si="5"/>
        <v>1045621980</v>
      </c>
      <c r="F40" s="33">
        <f t="shared" si="5"/>
        <v>1172167287</v>
      </c>
      <c r="G40" s="31">
        <f t="shared" si="5"/>
        <v>1174555029</v>
      </c>
      <c r="H40" s="32">
        <f t="shared" si="5"/>
        <v>1659792020</v>
      </c>
      <c r="I40" s="34">
        <f t="shared" si="5"/>
        <v>1357641058</v>
      </c>
      <c r="J40" s="35">
        <f t="shared" si="5"/>
        <v>1381205429</v>
      </c>
      <c r="K40" s="31">
        <f t="shared" si="5"/>
        <v>1408616650</v>
      </c>
      <c r="L40" s="32">
        <f t="shared" si="5"/>
        <v>1457922050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7610526411</v>
      </c>
      <c r="D42" s="46">
        <f aca="true" t="shared" si="6" ref="D42:L42">+D25-D40</f>
        <v>8978677454</v>
      </c>
      <c r="E42" s="47">
        <f t="shared" si="6"/>
        <v>8900234654</v>
      </c>
      <c r="F42" s="48">
        <f t="shared" si="6"/>
        <v>9553952477</v>
      </c>
      <c r="G42" s="46">
        <f t="shared" si="6"/>
        <v>9746367463</v>
      </c>
      <c r="H42" s="47">
        <f t="shared" si="6"/>
        <v>9903263086</v>
      </c>
      <c r="I42" s="49">
        <f t="shared" si="6"/>
        <v>13759905933</v>
      </c>
      <c r="J42" s="50">
        <f t="shared" si="6"/>
        <v>10529790049</v>
      </c>
      <c r="K42" s="46">
        <f t="shared" si="6"/>
        <v>10885418097</v>
      </c>
      <c r="L42" s="47">
        <f t="shared" si="6"/>
        <v>10979127759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5681342701</v>
      </c>
      <c r="D45" s="19">
        <v>5504984953</v>
      </c>
      <c r="E45" s="20">
        <v>5491715453</v>
      </c>
      <c r="F45" s="21">
        <v>6159820640</v>
      </c>
      <c r="G45" s="19">
        <v>6337848262</v>
      </c>
      <c r="H45" s="20">
        <v>6466745818</v>
      </c>
      <c r="I45" s="22">
        <v>6484338544</v>
      </c>
      <c r="J45" s="23">
        <v>7121270848</v>
      </c>
      <c r="K45" s="19">
        <v>7476898896</v>
      </c>
      <c r="L45" s="20">
        <v>7570608558</v>
      </c>
    </row>
    <row r="46" spans="1:12" ht="13.5">
      <c r="A46" s="24" t="s">
        <v>56</v>
      </c>
      <c r="B46" s="18" t="s">
        <v>44</v>
      </c>
      <c r="C46" s="19">
        <v>1929183710</v>
      </c>
      <c r="D46" s="19">
        <v>3473692501</v>
      </c>
      <c r="E46" s="20">
        <v>3408519201</v>
      </c>
      <c r="F46" s="21">
        <v>3394131838</v>
      </c>
      <c r="G46" s="19">
        <v>3408519201</v>
      </c>
      <c r="H46" s="20">
        <v>3436517268</v>
      </c>
      <c r="I46" s="22">
        <v>7275567388</v>
      </c>
      <c r="J46" s="23">
        <v>3408519201</v>
      </c>
      <c r="K46" s="19">
        <v>3408519201</v>
      </c>
      <c r="L46" s="20">
        <v>3408519201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7610526411</v>
      </c>
      <c r="D48" s="53">
        <f aca="true" t="shared" si="7" ref="D48:L48">SUM(D45:D47)</f>
        <v>8978677454</v>
      </c>
      <c r="E48" s="54">
        <f t="shared" si="7"/>
        <v>8900234654</v>
      </c>
      <c r="F48" s="55">
        <f t="shared" si="7"/>
        <v>9553952478</v>
      </c>
      <c r="G48" s="53">
        <f t="shared" si="7"/>
        <v>9746367463</v>
      </c>
      <c r="H48" s="54">
        <f t="shared" si="7"/>
        <v>9903263086</v>
      </c>
      <c r="I48" s="56">
        <f t="shared" si="7"/>
        <v>13759905932</v>
      </c>
      <c r="J48" s="57">
        <f t="shared" si="7"/>
        <v>10529790049</v>
      </c>
      <c r="K48" s="53">
        <f t="shared" si="7"/>
        <v>10885418097</v>
      </c>
      <c r="L48" s="54">
        <f t="shared" si="7"/>
        <v>10979127759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16232399</v>
      </c>
      <c r="D6" s="19">
        <v>18389956</v>
      </c>
      <c r="E6" s="20">
        <v>14990227</v>
      </c>
      <c r="F6" s="21">
        <v>107911000</v>
      </c>
      <c r="G6" s="19">
        <v>34184000</v>
      </c>
      <c r="H6" s="20">
        <v>32201802</v>
      </c>
      <c r="I6" s="22">
        <v>39386773</v>
      </c>
      <c r="J6" s="23">
        <v>121600627</v>
      </c>
      <c r="K6" s="19">
        <v>250598453</v>
      </c>
      <c r="L6" s="20">
        <v>415217302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10600000</v>
      </c>
      <c r="G7" s="19">
        <v>10600000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180192035</v>
      </c>
      <c r="D8" s="19">
        <v>129484151</v>
      </c>
      <c r="E8" s="20">
        <v>167550935</v>
      </c>
      <c r="F8" s="21">
        <v>175237611</v>
      </c>
      <c r="G8" s="19">
        <v>169155660</v>
      </c>
      <c r="H8" s="20">
        <v>175790545</v>
      </c>
      <c r="I8" s="22">
        <v>181645587</v>
      </c>
      <c r="J8" s="23">
        <v>228735280</v>
      </c>
      <c r="K8" s="19">
        <v>324499118</v>
      </c>
      <c r="L8" s="20">
        <v>345267061</v>
      </c>
    </row>
    <row r="9" spans="1:12" ht="13.5">
      <c r="A9" s="24" t="s">
        <v>22</v>
      </c>
      <c r="B9" s="18"/>
      <c r="C9" s="19">
        <v>46028717</v>
      </c>
      <c r="D9" s="19">
        <v>29271613</v>
      </c>
      <c r="E9" s="20">
        <v>51929451</v>
      </c>
      <c r="F9" s="21">
        <v>5676696</v>
      </c>
      <c r="G9" s="19">
        <v>27532696</v>
      </c>
      <c r="H9" s="20">
        <v>52781070</v>
      </c>
      <c r="I9" s="22">
        <v>35654773</v>
      </c>
      <c r="J9" s="23">
        <v>38238243</v>
      </c>
      <c r="K9" s="19">
        <v>46794808</v>
      </c>
      <c r="L9" s="20">
        <v>49789676</v>
      </c>
    </row>
    <row r="10" spans="1:12" ht="13.5">
      <c r="A10" s="24" t="s">
        <v>23</v>
      </c>
      <c r="B10" s="18"/>
      <c r="C10" s="19"/>
      <c r="D10" s="19">
        <v>3544871</v>
      </c>
      <c r="E10" s="20"/>
      <c r="F10" s="25">
        <v>25923652</v>
      </c>
      <c r="G10" s="26">
        <v>25923652</v>
      </c>
      <c r="H10" s="27"/>
      <c r="I10" s="22">
        <v>628101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9976195</v>
      </c>
      <c r="D11" s="19">
        <v>10700700</v>
      </c>
      <c r="E11" s="20">
        <v>9897552</v>
      </c>
      <c r="F11" s="21">
        <v>13331620</v>
      </c>
      <c r="G11" s="19">
        <v>9156620</v>
      </c>
      <c r="H11" s="20">
        <v>8240503</v>
      </c>
      <c r="I11" s="22">
        <v>8495845</v>
      </c>
      <c r="J11" s="23">
        <v>9270657</v>
      </c>
      <c r="K11" s="19">
        <v>9863979</v>
      </c>
      <c r="L11" s="20">
        <v>10495274</v>
      </c>
    </row>
    <row r="12" spans="1:12" ht="13.5">
      <c r="A12" s="29" t="s">
        <v>26</v>
      </c>
      <c r="B12" s="30"/>
      <c r="C12" s="31">
        <f>SUM(C6:C11)</f>
        <v>252429346</v>
      </c>
      <c r="D12" s="31">
        <f aca="true" t="shared" si="0" ref="D12:L12">SUM(D6:D11)</f>
        <v>191391291</v>
      </c>
      <c r="E12" s="32">
        <f t="shared" si="0"/>
        <v>244368165</v>
      </c>
      <c r="F12" s="33">
        <f t="shared" si="0"/>
        <v>338680579</v>
      </c>
      <c r="G12" s="31">
        <f t="shared" si="0"/>
        <v>276552628</v>
      </c>
      <c r="H12" s="32">
        <f t="shared" si="0"/>
        <v>269013920</v>
      </c>
      <c r="I12" s="34">
        <f t="shared" si="0"/>
        <v>265811079</v>
      </c>
      <c r="J12" s="35">
        <f t="shared" si="0"/>
        <v>397844807</v>
      </c>
      <c r="K12" s="31">
        <f t="shared" si="0"/>
        <v>631756358</v>
      </c>
      <c r="L12" s="32">
        <f t="shared" si="0"/>
        <v>820769313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98425000</v>
      </c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16660787</v>
      </c>
      <c r="D16" s="19">
        <v>9815299</v>
      </c>
      <c r="E16" s="20">
        <v>10419663</v>
      </c>
      <c r="F16" s="25">
        <v>15486000</v>
      </c>
      <c r="G16" s="26">
        <v>11067141</v>
      </c>
      <c r="H16" s="27">
        <v>10986232</v>
      </c>
      <c r="I16" s="22">
        <v>10984716</v>
      </c>
      <c r="J16" s="28">
        <v>11611403</v>
      </c>
      <c r="K16" s="26">
        <v>12354533</v>
      </c>
      <c r="L16" s="27">
        <v>13145223</v>
      </c>
    </row>
    <row r="17" spans="1:12" ht="13.5">
      <c r="A17" s="24" t="s">
        <v>30</v>
      </c>
      <c r="B17" s="18"/>
      <c r="C17" s="19">
        <v>1377162058</v>
      </c>
      <c r="D17" s="19">
        <v>1237241289</v>
      </c>
      <c r="E17" s="20">
        <v>1205782828</v>
      </c>
      <c r="F17" s="21">
        <v>1425166000</v>
      </c>
      <c r="G17" s="19">
        <v>1260861000</v>
      </c>
      <c r="H17" s="20">
        <v>1204745828</v>
      </c>
      <c r="I17" s="22">
        <v>953825289</v>
      </c>
      <c r="J17" s="23">
        <v>1281849561</v>
      </c>
      <c r="K17" s="19">
        <v>1363887933</v>
      </c>
      <c r="L17" s="20">
        <v>1451176760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2133714722</v>
      </c>
      <c r="D19" s="19">
        <v>2213820491</v>
      </c>
      <c r="E19" s="20">
        <v>2144758108</v>
      </c>
      <c r="F19" s="21">
        <v>1993297285</v>
      </c>
      <c r="G19" s="19">
        <v>2064373766</v>
      </c>
      <c r="H19" s="20">
        <v>2067472887</v>
      </c>
      <c r="I19" s="22">
        <v>1986151949</v>
      </c>
      <c r="J19" s="23">
        <v>2234947541</v>
      </c>
      <c r="K19" s="19">
        <v>2372894652</v>
      </c>
      <c r="L19" s="20">
        <v>2509275351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1087123</v>
      </c>
      <c r="D22" s="19">
        <v>983943</v>
      </c>
      <c r="E22" s="20">
        <v>2216131</v>
      </c>
      <c r="F22" s="21">
        <v>911000</v>
      </c>
      <c r="G22" s="19">
        <v>2218742</v>
      </c>
      <c r="H22" s="20">
        <v>2216130</v>
      </c>
      <c r="I22" s="22">
        <v>2086172</v>
      </c>
      <c r="J22" s="23">
        <v>3657962</v>
      </c>
      <c r="K22" s="19">
        <v>2908872</v>
      </c>
      <c r="L22" s="20">
        <v>2669440</v>
      </c>
    </row>
    <row r="23" spans="1:12" ht="13.5">
      <c r="A23" s="24" t="s">
        <v>37</v>
      </c>
      <c r="B23" s="18"/>
      <c r="C23" s="19">
        <v>23975007</v>
      </c>
      <c r="D23" s="19">
        <v>24357399</v>
      </c>
      <c r="E23" s="20">
        <v>41028027</v>
      </c>
      <c r="F23" s="25">
        <v>4745000</v>
      </c>
      <c r="G23" s="26">
        <v>52125000</v>
      </c>
      <c r="H23" s="27">
        <v>23173536</v>
      </c>
      <c r="I23" s="21">
        <v>8509949</v>
      </c>
      <c r="J23" s="28">
        <v>26318770</v>
      </c>
      <c r="K23" s="26">
        <v>28003171</v>
      </c>
      <c r="L23" s="27">
        <v>29795373</v>
      </c>
    </row>
    <row r="24" spans="1:12" ht="13.5">
      <c r="A24" s="29" t="s">
        <v>38</v>
      </c>
      <c r="B24" s="37"/>
      <c r="C24" s="31">
        <f>SUM(C15:C23)</f>
        <v>3552599697</v>
      </c>
      <c r="D24" s="38">
        <f aca="true" t="shared" si="1" ref="D24:L24">SUM(D15:D23)</f>
        <v>3486218421</v>
      </c>
      <c r="E24" s="39">
        <f t="shared" si="1"/>
        <v>3404204757</v>
      </c>
      <c r="F24" s="40">
        <f t="shared" si="1"/>
        <v>3538030285</v>
      </c>
      <c r="G24" s="38">
        <f t="shared" si="1"/>
        <v>3390645649</v>
      </c>
      <c r="H24" s="39">
        <f t="shared" si="1"/>
        <v>3308594613</v>
      </c>
      <c r="I24" s="41">
        <f t="shared" si="1"/>
        <v>2961558075</v>
      </c>
      <c r="J24" s="42">
        <f t="shared" si="1"/>
        <v>3558385237</v>
      </c>
      <c r="K24" s="38">
        <f t="shared" si="1"/>
        <v>3780049161</v>
      </c>
      <c r="L24" s="39">
        <f t="shared" si="1"/>
        <v>4006062147</v>
      </c>
    </row>
    <row r="25" spans="1:12" ht="13.5">
      <c r="A25" s="29" t="s">
        <v>39</v>
      </c>
      <c r="B25" s="30"/>
      <c r="C25" s="31">
        <f>+C12+C24</f>
        <v>3805029043</v>
      </c>
      <c r="D25" s="31">
        <f aca="true" t="shared" si="2" ref="D25:L25">+D12+D24</f>
        <v>3677609712</v>
      </c>
      <c r="E25" s="32">
        <f t="shared" si="2"/>
        <v>3648572922</v>
      </c>
      <c r="F25" s="33">
        <f t="shared" si="2"/>
        <v>3876710864</v>
      </c>
      <c r="G25" s="31">
        <f t="shared" si="2"/>
        <v>3667198277</v>
      </c>
      <c r="H25" s="32">
        <f t="shared" si="2"/>
        <v>3577608533</v>
      </c>
      <c r="I25" s="34">
        <f t="shared" si="2"/>
        <v>3227369154</v>
      </c>
      <c r="J25" s="35">
        <f t="shared" si="2"/>
        <v>3956230044</v>
      </c>
      <c r="K25" s="31">
        <f t="shared" si="2"/>
        <v>4411805519</v>
      </c>
      <c r="L25" s="32">
        <f t="shared" si="2"/>
        <v>4826831460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4356717</v>
      </c>
      <c r="D30" s="19">
        <v>5103742</v>
      </c>
      <c r="E30" s="20">
        <v>3855193</v>
      </c>
      <c r="F30" s="21">
        <v>1770576</v>
      </c>
      <c r="G30" s="19">
        <v>3842576</v>
      </c>
      <c r="H30" s="20">
        <v>4081660</v>
      </c>
      <c r="I30" s="22">
        <v>4187947</v>
      </c>
      <c r="J30" s="23">
        <v>4037289</v>
      </c>
      <c r="K30" s="19">
        <v>4295676</v>
      </c>
      <c r="L30" s="20">
        <v>4570599</v>
      </c>
    </row>
    <row r="31" spans="1:12" ht="13.5">
      <c r="A31" s="24" t="s">
        <v>45</v>
      </c>
      <c r="B31" s="18"/>
      <c r="C31" s="19">
        <v>20230254</v>
      </c>
      <c r="D31" s="19">
        <v>21630101</v>
      </c>
      <c r="E31" s="20">
        <v>22651297</v>
      </c>
      <c r="F31" s="21"/>
      <c r="G31" s="19"/>
      <c r="H31" s="20">
        <v>23106626</v>
      </c>
      <c r="I31" s="22">
        <v>23124103</v>
      </c>
      <c r="J31" s="23">
        <v>24489965</v>
      </c>
      <c r="K31" s="19">
        <v>26057322</v>
      </c>
      <c r="L31" s="20">
        <v>27724991</v>
      </c>
    </row>
    <row r="32" spans="1:12" ht="13.5">
      <c r="A32" s="24" t="s">
        <v>46</v>
      </c>
      <c r="B32" s="18" t="s">
        <v>44</v>
      </c>
      <c r="C32" s="19">
        <v>448928874</v>
      </c>
      <c r="D32" s="19">
        <v>542589176</v>
      </c>
      <c r="E32" s="20">
        <v>685661157</v>
      </c>
      <c r="F32" s="21">
        <v>339463853</v>
      </c>
      <c r="G32" s="19">
        <v>302711853</v>
      </c>
      <c r="H32" s="20">
        <v>847192617</v>
      </c>
      <c r="I32" s="22">
        <v>944737450</v>
      </c>
      <c r="J32" s="23">
        <v>340987376</v>
      </c>
      <c r="K32" s="19">
        <v>351960156</v>
      </c>
      <c r="L32" s="20">
        <v>327981666</v>
      </c>
    </row>
    <row r="33" spans="1:12" ht="13.5">
      <c r="A33" s="24" t="s">
        <v>47</v>
      </c>
      <c r="B33" s="18"/>
      <c r="C33" s="19">
        <v>5302095</v>
      </c>
      <c r="D33" s="19">
        <v>5897069</v>
      </c>
      <c r="E33" s="20">
        <v>5156668</v>
      </c>
      <c r="F33" s="21">
        <v>5897000</v>
      </c>
      <c r="G33" s="19">
        <v>5897000</v>
      </c>
      <c r="H33" s="20">
        <v>5156668</v>
      </c>
      <c r="I33" s="22">
        <v>6002672</v>
      </c>
      <c r="J33" s="23">
        <v>5486695</v>
      </c>
      <c r="K33" s="19">
        <v>5837844</v>
      </c>
      <c r="L33" s="20">
        <v>6211465</v>
      </c>
    </row>
    <row r="34" spans="1:12" ht="13.5">
      <c r="A34" s="29" t="s">
        <v>48</v>
      </c>
      <c r="B34" s="30"/>
      <c r="C34" s="31">
        <f>SUM(C29:C33)</f>
        <v>478817940</v>
      </c>
      <c r="D34" s="31">
        <f aca="true" t="shared" si="3" ref="D34:L34">SUM(D29:D33)</f>
        <v>575220088</v>
      </c>
      <c r="E34" s="32">
        <f t="shared" si="3"/>
        <v>717324315</v>
      </c>
      <c r="F34" s="33">
        <f t="shared" si="3"/>
        <v>347131429</v>
      </c>
      <c r="G34" s="31">
        <f t="shared" si="3"/>
        <v>312451429</v>
      </c>
      <c r="H34" s="32">
        <f t="shared" si="3"/>
        <v>879537571</v>
      </c>
      <c r="I34" s="34">
        <f t="shared" si="3"/>
        <v>978052172</v>
      </c>
      <c r="J34" s="35">
        <f t="shared" si="3"/>
        <v>375001325</v>
      </c>
      <c r="K34" s="31">
        <f t="shared" si="3"/>
        <v>388150998</v>
      </c>
      <c r="L34" s="32">
        <f t="shared" si="3"/>
        <v>366488721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12714993</v>
      </c>
      <c r="D37" s="19">
        <v>8045159</v>
      </c>
      <c r="E37" s="20">
        <v>47867657</v>
      </c>
      <c r="F37" s="21">
        <v>7673012</v>
      </c>
      <c r="G37" s="19">
        <v>6453012</v>
      </c>
      <c r="H37" s="20">
        <v>5756266</v>
      </c>
      <c r="I37" s="22">
        <v>5093079</v>
      </c>
      <c r="J37" s="23">
        <v>7983135</v>
      </c>
      <c r="K37" s="19">
        <v>8494056</v>
      </c>
      <c r="L37" s="20">
        <v>9037675</v>
      </c>
    </row>
    <row r="38" spans="1:12" ht="13.5">
      <c r="A38" s="24" t="s">
        <v>47</v>
      </c>
      <c r="B38" s="18"/>
      <c r="C38" s="19">
        <v>157800475</v>
      </c>
      <c r="D38" s="19">
        <v>159132305</v>
      </c>
      <c r="E38" s="20">
        <v>161271442</v>
      </c>
      <c r="F38" s="21">
        <v>159132305</v>
      </c>
      <c r="G38" s="19">
        <v>159132305</v>
      </c>
      <c r="H38" s="20">
        <v>161271442</v>
      </c>
      <c r="I38" s="22">
        <v>154058623</v>
      </c>
      <c r="J38" s="23">
        <v>171580878</v>
      </c>
      <c r="K38" s="19">
        <v>182574754</v>
      </c>
      <c r="L38" s="20">
        <v>194259539</v>
      </c>
    </row>
    <row r="39" spans="1:12" ht="13.5">
      <c r="A39" s="29" t="s">
        <v>50</v>
      </c>
      <c r="B39" s="37"/>
      <c r="C39" s="31">
        <f>SUM(C37:C38)</f>
        <v>170515468</v>
      </c>
      <c r="D39" s="38">
        <f aca="true" t="shared" si="4" ref="D39:L39">SUM(D37:D38)</f>
        <v>167177464</v>
      </c>
      <c r="E39" s="39">
        <f t="shared" si="4"/>
        <v>209139099</v>
      </c>
      <c r="F39" s="40">
        <f t="shared" si="4"/>
        <v>166805317</v>
      </c>
      <c r="G39" s="38">
        <f t="shared" si="4"/>
        <v>165585317</v>
      </c>
      <c r="H39" s="39">
        <f t="shared" si="4"/>
        <v>167027708</v>
      </c>
      <c r="I39" s="40">
        <f t="shared" si="4"/>
        <v>159151702</v>
      </c>
      <c r="J39" s="42">
        <f t="shared" si="4"/>
        <v>179564013</v>
      </c>
      <c r="K39" s="38">
        <f t="shared" si="4"/>
        <v>191068810</v>
      </c>
      <c r="L39" s="39">
        <f t="shared" si="4"/>
        <v>203297214</v>
      </c>
    </row>
    <row r="40" spans="1:12" ht="13.5">
      <c r="A40" s="29" t="s">
        <v>51</v>
      </c>
      <c r="B40" s="30"/>
      <c r="C40" s="31">
        <f>+C34+C39</f>
        <v>649333408</v>
      </c>
      <c r="D40" s="31">
        <f aca="true" t="shared" si="5" ref="D40:L40">+D34+D39</f>
        <v>742397552</v>
      </c>
      <c r="E40" s="32">
        <f t="shared" si="5"/>
        <v>926463414</v>
      </c>
      <c r="F40" s="33">
        <f t="shared" si="5"/>
        <v>513936746</v>
      </c>
      <c r="G40" s="31">
        <f t="shared" si="5"/>
        <v>478036746</v>
      </c>
      <c r="H40" s="32">
        <f t="shared" si="5"/>
        <v>1046565279</v>
      </c>
      <c r="I40" s="34">
        <f t="shared" si="5"/>
        <v>1137203874</v>
      </c>
      <c r="J40" s="35">
        <f t="shared" si="5"/>
        <v>554565338</v>
      </c>
      <c r="K40" s="31">
        <f t="shared" si="5"/>
        <v>579219808</v>
      </c>
      <c r="L40" s="32">
        <f t="shared" si="5"/>
        <v>569785935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3155695635</v>
      </c>
      <c r="D42" s="46">
        <f aca="true" t="shared" si="6" ref="D42:L42">+D25-D40</f>
        <v>2935212160</v>
      </c>
      <c r="E42" s="47">
        <f t="shared" si="6"/>
        <v>2722109508</v>
      </c>
      <c r="F42" s="48">
        <f t="shared" si="6"/>
        <v>3362774118</v>
      </c>
      <c r="G42" s="46">
        <f t="shared" si="6"/>
        <v>3189161531</v>
      </c>
      <c r="H42" s="47">
        <f t="shared" si="6"/>
        <v>2531043254</v>
      </c>
      <c r="I42" s="49">
        <f t="shared" si="6"/>
        <v>2090165280</v>
      </c>
      <c r="J42" s="50">
        <f t="shared" si="6"/>
        <v>3401664706</v>
      </c>
      <c r="K42" s="46">
        <f t="shared" si="6"/>
        <v>3832585711</v>
      </c>
      <c r="L42" s="47">
        <f t="shared" si="6"/>
        <v>4257045525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3155695635</v>
      </c>
      <c r="D45" s="19">
        <v>2935212160</v>
      </c>
      <c r="E45" s="20">
        <v>2722109508</v>
      </c>
      <c r="F45" s="21">
        <v>3362774119</v>
      </c>
      <c r="G45" s="19">
        <v>3189161531</v>
      </c>
      <c r="H45" s="20">
        <v>2531043254</v>
      </c>
      <c r="I45" s="22">
        <v>2090165280</v>
      </c>
      <c r="J45" s="23">
        <v>3401664705</v>
      </c>
      <c r="K45" s="19">
        <v>3832585711</v>
      </c>
      <c r="L45" s="20">
        <v>4257045525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3155695635</v>
      </c>
      <c r="D48" s="53">
        <f aca="true" t="shared" si="7" ref="D48:L48">SUM(D45:D47)</f>
        <v>2935212160</v>
      </c>
      <c r="E48" s="54">
        <f t="shared" si="7"/>
        <v>2722109508</v>
      </c>
      <c r="F48" s="55">
        <f t="shared" si="7"/>
        <v>3362774119</v>
      </c>
      <c r="G48" s="53">
        <f t="shared" si="7"/>
        <v>3189161531</v>
      </c>
      <c r="H48" s="54">
        <f t="shared" si="7"/>
        <v>2531043254</v>
      </c>
      <c r="I48" s="56">
        <f t="shared" si="7"/>
        <v>2090165280</v>
      </c>
      <c r="J48" s="57">
        <f t="shared" si="7"/>
        <v>3401664705</v>
      </c>
      <c r="K48" s="53">
        <f t="shared" si="7"/>
        <v>3832585711</v>
      </c>
      <c r="L48" s="54">
        <f t="shared" si="7"/>
        <v>4257045525</v>
      </c>
    </row>
    <row r="49" spans="1:12" ht="13.5">
      <c r="A49" s="58" t="s">
        <v>78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79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2018-05-28T12:03:03Z</dcterms:created>
  <dcterms:modified xsi:type="dcterms:W3CDTF">2018-05-28T12:04:07Z</dcterms:modified>
  <cp:category/>
  <cp:version/>
  <cp:contentType/>
  <cp:contentStatus/>
</cp:coreProperties>
</file>