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0\Final 17 January 2020\Excel\"/>
    </mc:Choice>
  </mc:AlternateContent>
  <bookViews>
    <workbookView xWindow="0" yWindow="0" windowWidth="21570" windowHeight="6885"/>
  </bookViews>
  <sheets>
    <sheet name="WC" sheetId="1" r:id="rId1"/>
  </sheets>
  <externalReferences>
    <externalReference r:id="rId2"/>
  </externalReferences>
  <definedNames>
    <definedName name="_xlnm.Print_Area" localSheetId="0">WC!$A$1:$V$38</definedName>
    <definedName name="_xlnm.Print_Titles" localSheetId="0">WC!$A:$B,WC!$1:$7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F40" i="1"/>
  <c r="E40" i="1"/>
  <c r="V38" i="1"/>
  <c r="U38" i="1"/>
  <c r="T38" i="1"/>
  <c r="L38" i="1"/>
  <c r="K38" i="1"/>
  <c r="J38" i="1"/>
  <c r="I38" i="1"/>
  <c r="H38" i="1"/>
  <c r="G38" i="1"/>
  <c r="F38" i="1"/>
  <c r="E38" i="1"/>
  <c r="D38" i="1"/>
  <c r="C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B1" i="1"/>
  <c r="AC1" i="1" s="1"/>
  <c r="AD1" i="1" s="1"/>
  <c r="AE1" i="1" s="1"/>
  <c r="AF1" i="1" s="1"/>
  <c r="AA1" i="1"/>
  <c r="A38" i="1" l="1"/>
</calcChain>
</file>

<file path=xl/sharedStrings.xml><?xml version="1.0" encoding="utf-8"?>
<sst xmlns="http://schemas.openxmlformats.org/spreadsheetml/2006/main" count="486" uniqueCount="118">
  <si>
    <t>Tabling of Annual Budgets</t>
  </si>
  <si>
    <t>N/R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</si>
  <si>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</si>
  <si>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</si>
  <si>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</si>
  <si>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</si>
  <si>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</si>
  <si>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Western Cape Municipalities</t>
  </si>
  <si>
    <t>Municipality</t>
  </si>
  <si>
    <t>Code</t>
  </si>
  <si>
    <t xml:space="preserve">Please provide the date the 2019/20 budget was tabled
</t>
  </si>
  <si>
    <t xml:space="preserve">If the 2019/20 budget was tabled late i.e. After 31 March 2019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</si>
  <si>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</si>
  <si>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</si>
  <si>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2019/20 budget approved?</t>
  </si>
  <si>
    <t>If the 2019/20 budget was approved late i.e. After 30 June 2019,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</si>
  <si>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</si>
  <si>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</si>
  <si>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2019/20 budget prepared by municipal officials?</t>
  </si>
  <si>
    <t>If No, please provide the name of service provider that prepared the budget for the municipality</t>
  </si>
  <si>
    <t>Number of Adjustments to the Adopted Budget for 2018/19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</si>
  <si>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</si>
  <si>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</si>
  <si>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2018/19?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</si>
  <si>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</si>
  <si>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</si>
  <si>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</si>
  <si>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</si>
  <si>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</si>
  <si>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</si>
  <si>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</si>
  <si>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</si>
  <si>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</si>
  <si>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</si>
  <si>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CPT</t>
  </si>
  <si>
    <t xml:space="preserve">Yes </t>
  </si>
  <si>
    <t>23/08/2018</t>
  </si>
  <si>
    <t>25/10/2018</t>
  </si>
  <si>
    <t>31/01/2019</t>
  </si>
  <si>
    <t>WC011</t>
  </si>
  <si>
    <t xml:space="preserve">No </t>
  </si>
  <si>
    <t>04/12/2018</t>
  </si>
  <si>
    <t>26/02/2019</t>
  </si>
  <si>
    <t>28/05/2019</t>
  </si>
  <si>
    <t>WC012</t>
  </si>
  <si>
    <t xml:space="preserve">Partially Siyanda Business Solutions </t>
  </si>
  <si>
    <t>30/08/2018</t>
  </si>
  <si>
    <t>10/12/2018</t>
  </si>
  <si>
    <t>28/02/2019</t>
  </si>
  <si>
    <t>25/04/2019</t>
  </si>
  <si>
    <t>26/06/2019</t>
  </si>
  <si>
    <t>WC013</t>
  </si>
  <si>
    <t>WC014</t>
  </si>
  <si>
    <t>30/01/2019</t>
  </si>
  <si>
    <t>13/06/2019</t>
  </si>
  <si>
    <t>22/08/2019</t>
  </si>
  <si>
    <t>WC015</t>
  </si>
  <si>
    <t>22/08/2018</t>
  </si>
  <si>
    <t>13/12/2018</t>
  </si>
  <si>
    <t>DC1</t>
  </si>
  <si>
    <t>2/10/2018</t>
  </si>
  <si>
    <t>27/02/2019</t>
  </si>
  <si>
    <t>29/05/2019</t>
  </si>
  <si>
    <t>WC022</t>
  </si>
  <si>
    <t>30/05/2019</t>
  </si>
  <si>
    <t>WC023</t>
  </si>
  <si>
    <t>14/12/2018</t>
  </si>
  <si>
    <t>23/08/2019</t>
  </si>
  <si>
    <t>WC024</t>
  </si>
  <si>
    <t>03/01/2019</t>
  </si>
  <si>
    <t>WC025</t>
  </si>
  <si>
    <t>30/10/2018</t>
  </si>
  <si>
    <t>21/01/2019</t>
  </si>
  <si>
    <t>WC026</t>
  </si>
  <si>
    <t>28/03/2019</t>
  </si>
  <si>
    <t>14/06/2019</t>
  </si>
  <si>
    <t>DC2</t>
  </si>
  <si>
    <t>12/06/2018</t>
  </si>
  <si>
    <t>WC031</t>
  </si>
  <si>
    <t>27/09/2018</t>
  </si>
  <si>
    <t>21/02/2019</t>
  </si>
  <si>
    <t>WC032</t>
  </si>
  <si>
    <t>28/11/2018</t>
  </si>
  <si>
    <t>WC033</t>
  </si>
  <si>
    <t>SIYANDA CONSULTANTS</t>
  </si>
  <si>
    <t>15/06/2019</t>
  </si>
  <si>
    <t>WC034</t>
  </si>
  <si>
    <t>Mubesko</t>
  </si>
  <si>
    <t>30/08/2019</t>
  </si>
  <si>
    <t>DC3</t>
  </si>
  <si>
    <t>03/12/2018</t>
  </si>
  <si>
    <t>28/01/2019</t>
  </si>
  <si>
    <t>WC041</t>
  </si>
  <si>
    <t>27/06/2019</t>
  </si>
  <si>
    <t>WC042</t>
  </si>
  <si>
    <t>23/10/2018</t>
  </si>
  <si>
    <t>WC043</t>
  </si>
  <si>
    <t>27/08/2018</t>
  </si>
  <si>
    <t>31/05/2019</t>
  </si>
  <si>
    <t>WC044</t>
  </si>
  <si>
    <t>WC045</t>
  </si>
  <si>
    <t>2019/05/27</t>
  </si>
  <si>
    <t>Political instability; Council could not convene</t>
  </si>
  <si>
    <t>24/08/2018</t>
  </si>
  <si>
    <t>30/11/2018</t>
  </si>
  <si>
    <t>WC047</t>
  </si>
  <si>
    <t>20/11/2018</t>
  </si>
  <si>
    <t>29/03/2019</t>
  </si>
  <si>
    <t>WC048</t>
  </si>
  <si>
    <t>05/09/2018</t>
  </si>
  <si>
    <t>23/01/2019</t>
  </si>
  <si>
    <t>DC4</t>
  </si>
  <si>
    <t>22/01/2019</t>
  </si>
  <si>
    <t>WC051</t>
  </si>
  <si>
    <t>WC052</t>
  </si>
  <si>
    <t>WC053</t>
  </si>
  <si>
    <t>DC5</t>
  </si>
  <si>
    <t>NO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</si>
</sst>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1" fillId="0" borderId="0" xfId="0" applyFont="1" applyFill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>
      <alignment wrapText="1"/>
    </xf>
    <xf numFmtId="0" fontId="2" fillId="0" borderId="0" xfId="0" applyFont="1" applyFill="1" applyProtection="1"/>
    <xf numFmtId="0" fontId="6" fillId="0" borderId="4" xfId="0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49" fontId="3" fillId="3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49" fontId="3" fillId="3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/>
    <xf numFmtId="0" fontId="8" fillId="4" borderId="32" xfId="0" applyFont="1" applyFill="1" applyBorder="1" applyAlignment="1" applyProtection="1">
      <alignment horizontal="left"/>
    </xf>
    <xf numFmtId="0" fontId="8" fillId="4" borderId="33" xfId="0" applyFont="1" applyFill="1" applyBorder="1" applyAlignment="1" applyProtection="1">
      <alignment horizontal="left"/>
    </xf>
    <xf numFmtId="164" fontId="1" fillId="4" borderId="34" xfId="0" applyNumberFormat="1" applyFont="1" applyFill="1" applyBorder="1" applyAlignment="1" applyProtection="1">
      <alignment horizontal="center" vertical="center"/>
      <protection locked="0"/>
    </xf>
    <xf numFmtId="0" fontId="1" fillId="4" borderId="35" xfId="0" applyNumberFormat="1" applyFont="1" applyFill="1" applyBorder="1" applyAlignment="1" applyProtection="1">
      <alignment horizontal="center" vertical="center"/>
      <protection locked="0"/>
    </xf>
    <xf numFmtId="164" fontId="1" fillId="4" borderId="36" xfId="0" applyNumberFormat="1" applyFont="1" applyFill="1" applyBorder="1" applyAlignment="1" applyProtection="1">
      <alignment horizontal="center" vertical="center"/>
      <protection locked="0"/>
    </xf>
    <xf numFmtId="164" fontId="1" fillId="4" borderId="35" xfId="0" applyNumberFormat="1" applyFont="1" applyFill="1" applyBorder="1" applyAlignment="1" applyProtection="1">
      <alignment horizontal="center" vertical="center"/>
      <protection locked="0"/>
    </xf>
    <xf numFmtId="164" fontId="1" fillId="5" borderId="36" xfId="0" applyNumberFormat="1" applyFont="1" applyFill="1" applyBorder="1" applyAlignment="1" applyProtection="1">
      <alignment horizontal="center" vertical="center"/>
      <protection locked="0"/>
    </xf>
    <xf numFmtId="165" fontId="1" fillId="4" borderId="37" xfId="0" applyNumberFormat="1" applyFont="1" applyFill="1" applyBorder="1" applyAlignment="1" applyProtection="1">
      <alignment horizontal="center" vertical="center"/>
      <protection locked="0"/>
    </xf>
    <xf numFmtId="166" fontId="1" fillId="4" borderId="38" xfId="0" applyNumberFormat="1" applyFont="1" applyFill="1" applyBorder="1" applyAlignment="1" applyProtection="1">
      <alignment horizontal="center" vertical="center"/>
      <protection locked="0"/>
    </xf>
    <xf numFmtId="164" fontId="1" fillId="4" borderId="33" xfId="0" applyNumberFormat="1" applyFont="1" applyFill="1" applyBorder="1" applyAlignment="1" applyProtection="1">
      <alignment horizontal="center" vertical="center"/>
      <protection locked="0"/>
    </xf>
    <xf numFmtId="49" fontId="1" fillId="4" borderId="39" xfId="0" applyNumberFormat="1" applyFont="1" applyFill="1" applyBorder="1" applyAlignment="1" applyProtection="1">
      <alignment horizontal="center" vertical="center"/>
      <protection locked="0"/>
    </xf>
    <xf numFmtId="49" fontId="1" fillId="4" borderId="37" xfId="0" applyNumberFormat="1" applyFont="1" applyFill="1" applyBorder="1" applyAlignment="1" applyProtection="1">
      <alignment horizontal="center" vertical="center"/>
      <protection locked="0"/>
    </xf>
    <xf numFmtId="49" fontId="1" fillId="4" borderId="4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8" fillId="2" borderId="41" xfId="0" applyFont="1" applyFill="1" applyBorder="1" applyAlignment="1" applyProtection="1">
      <alignment horizontal="left"/>
    </xf>
    <xf numFmtId="0" fontId="8" fillId="0" borderId="42" xfId="0" applyFont="1" applyFill="1" applyBorder="1" applyAlignment="1" applyProtection="1">
      <alignment horizontal="left"/>
    </xf>
    <xf numFmtId="164" fontId="1" fillId="2" borderId="43" xfId="0" applyNumberFormat="1" applyFont="1" applyFill="1" applyBorder="1" applyAlignment="1" applyProtection="1">
      <alignment horizontal="center" vertical="center"/>
      <protection locked="0"/>
    </xf>
    <xf numFmtId="0" fontId="1" fillId="2" borderId="44" xfId="0" applyNumberFormat="1" applyFont="1" applyFill="1" applyBorder="1" applyAlignment="1" applyProtection="1">
      <alignment horizontal="center" vertical="center"/>
      <protection locked="0"/>
    </xf>
    <xf numFmtId="164" fontId="1" fillId="3" borderId="45" xfId="0" applyNumberFormat="1" applyFont="1" applyFill="1" applyBorder="1" applyAlignment="1" applyProtection="1">
      <alignment horizontal="center" vertical="center"/>
      <protection locked="0"/>
    </xf>
    <xf numFmtId="164" fontId="1" fillId="2" borderId="44" xfId="0" applyNumberFormat="1" applyFont="1" applyFill="1" applyBorder="1" applyAlignment="1" applyProtection="1">
      <alignment horizontal="center" vertical="center"/>
      <protection locked="0"/>
    </xf>
    <xf numFmtId="164" fontId="1" fillId="6" borderId="45" xfId="0" applyNumberFormat="1" applyFont="1" applyFill="1" applyBorder="1" applyAlignment="1" applyProtection="1">
      <alignment horizontal="center" vertical="center"/>
      <protection locked="0"/>
    </xf>
    <xf numFmtId="164" fontId="1" fillId="2" borderId="45" xfId="0" applyNumberFormat="1" applyFont="1" applyFill="1" applyBorder="1" applyAlignment="1" applyProtection="1">
      <alignment horizontal="center" vertical="center"/>
      <protection locked="0"/>
    </xf>
    <xf numFmtId="165" fontId="1" fillId="2" borderId="46" xfId="0" applyNumberFormat="1" applyFont="1" applyFill="1" applyBorder="1" applyAlignment="1" applyProtection="1">
      <alignment horizontal="center" vertical="center"/>
      <protection locked="0"/>
    </xf>
    <xf numFmtId="166" fontId="1" fillId="2" borderId="47" xfId="0" applyNumberFormat="1" applyFont="1" applyFill="1" applyBorder="1" applyAlignment="1" applyProtection="1">
      <alignment horizontal="center" vertical="center"/>
      <protection locked="0"/>
    </xf>
    <xf numFmtId="164" fontId="1" fillId="2" borderId="42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49" fontId="1" fillId="2" borderId="46" xfId="0" applyNumberFormat="1" applyFont="1" applyFill="1" applyBorder="1" applyAlignment="1" applyProtection="1">
      <alignment horizontal="center" vertical="center"/>
      <protection locked="0"/>
    </xf>
    <xf numFmtId="49" fontId="1" fillId="2" borderId="49" xfId="0" applyNumberFormat="1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left"/>
    </xf>
    <xf numFmtId="164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NumberFormat="1" applyFont="1" applyFill="1" applyBorder="1" applyAlignment="1" applyProtection="1">
      <alignment horizontal="center" vertical="center"/>
      <protection locked="0"/>
    </xf>
    <xf numFmtId="164" fontId="1" fillId="0" borderId="45" xfId="0" applyNumberFormat="1" applyFont="1" applyFill="1" applyBorder="1" applyAlignment="1" applyProtection="1">
      <alignment horizontal="center" vertical="center"/>
      <protection locked="0"/>
    </xf>
    <xf numFmtId="165" fontId="1" fillId="0" borderId="46" xfId="0" applyNumberFormat="1" applyFont="1" applyFill="1" applyBorder="1" applyAlignment="1" applyProtection="1">
      <alignment horizontal="center" vertical="center"/>
      <protection locked="0"/>
    </xf>
    <xf numFmtId="166" fontId="1" fillId="0" borderId="47" xfId="0" applyNumberFormat="1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Fill="1" applyBorder="1" applyAlignment="1" applyProtection="1">
      <alignment horizontal="center" vertical="center"/>
      <protection locked="0"/>
    </xf>
    <xf numFmtId="49" fontId="1" fillId="0" borderId="48" xfId="0" applyNumberFormat="1" applyFont="1" applyFill="1" applyBorder="1" applyAlignment="1" applyProtection="1">
      <alignment horizontal="center" vertical="center"/>
      <protection locked="0"/>
    </xf>
    <xf numFmtId="49" fontId="1" fillId="0" borderId="46" xfId="0" applyNumberFormat="1" applyFont="1" applyFill="1" applyBorder="1" applyAlignment="1" applyProtection="1">
      <alignment horizontal="center" vertical="center"/>
      <protection locked="0"/>
    </xf>
    <xf numFmtId="49" fontId="1" fillId="0" borderId="49" xfId="0" applyNumberFormat="1" applyFont="1" applyFill="1" applyBorder="1" applyAlignment="1" applyProtection="1">
      <alignment horizontal="center" vertical="center"/>
      <protection locked="0"/>
    </xf>
    <xf numFmtId="165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15" fontId="1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1" xfId="0" applyFont="1" applyFill="1" applyBorder="1" applyAlignment="1" applyProtection="1">
      <alignment horizontal="left"/>
    </xf>
    <xf numFmtId="0" fontId="8" fillId="4" borderId="42" xfId="0" applyFont="1" applyFill="1" applyBorder="1" applyAlignment="1" applyProtection="1">
      <alignment horizontal="left"/>
    </xf>
    <xf numFmtId="164" fontId="1" fillId="4" borderId="44" xfId="0" applyNumberFormat="1" applyFont="1" applyFill="1" applyBorder="1" applyAlignment="1" applyProtection="1">
      <alignment horizontal="center" vertical="center"/>
      <protection locked="0"/>
    </xf>
    <xf numFmtId="0" fontId="1" fillId="4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5" xfId="0" applyNumberFormat="1" applyFont="1" applyFill="1" applyBorder="1" applyAlignment="1" applyProtection="1">
      <alignment horizontal="center" vertical="center"/>
      <protection locked="0"/>
    </xf>
    <xf numFmtId="0" fontId="1" fillId="4" borderId="44" xfId="0" applyNumberFormat="1" applyFont="1" applyFill="1" applyBorder="1" applyAlignment="1" applyProtection="1">
      <alignment horizontal="center" vertical="center"/>
      <protection locked="0"/>
    </xf>
    <xf numFmtId="164" fontId="1" fillId="5" borderId="45" xfId="0" applyNumberFormat="1" applyFont="1" applyFill="1" applyBorder="1" applyAlignment="1" applyProtection="1">
      <alignment horizontal="center" vertical="center"/>
      <protection locked="0"/>
    </xf>
    <xf numFmtId="165" fontId="1" fillId="4" borderId="46" xfId="0" applyNumberFormat="1" applyFont="1" applyFill="1" applyBorder="1" applyAlignment="1" applyProtection="1">
      <alignment horizontal="center" vertical="center"/>
      <protection locked="0"/>
    </xf>
    <xf numFmtId="166" fontId="1" fillId="4" borderId="47" xfId="0" applyNumberFormat="1" applyFont="1" applyFill="1" applyBorder="1" applyAlignment="1" applyProtection="1">
      <alignment horizontal="center" vertical="center"/>
      <protection locked="0"/>
    </xf>
    <xf numFmtId="164" fontId="1" fillId="4" borderId="43" xfId="0" applyNumberFormat="1" applyFont="1" applyFill="1" applyBorder="1" applyAlignment="1" applyProtection="1">
      <alignment horizontal="center" vertical="center"/>
      <protection locked="0"/>
    </xf>
    <xf numFmtId="164" fontId="1" fillId="4" borderId="42" xfId="0" applyNumberFormat="1" applyFont="1" applyFill="1" applyBorder="1" applyAlignment="1" applyProtection="1">
      <alignment horizontal="center" vertical="center"/>
      <protection locked="0"/>
    </xf>
    <xf numFmtId="49" fontId="1" fillId="4" borderId="48" xfId="0" applyNumberFormat="1" applyFont="1" applyFill="1" applyBorder="1" applyAlignment="1" applyProtection="1">
      <alignment horizontal="center" vertical="center"/>
      <protection locked="0"/>
    </xf>
    <xf numFmtId="49" fontId="1" fillId="4" borderId="46" xfId="0" applyNumberFormat="1" applyFont="1" applyFill="1" applyBorder="1" applyAlignment="1" applyProtection="1">
      <alignment horizontal="center" vertical="center"/>
      <protection locked="0"/>
    </xf>
    <xf numFmtId="49" fontId="1" fillId="4" borderId="49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44" xfId="0" applyNumberFormat="1" applyFont="1" applyFill="1" applyBorder="1" applyAlignment="1" applyProtection="1">
      <alignment horizontal="center" vertical="top" wrapText="1"/>
      <protection locked="0"/>
    </xf>
    <xf numFmtId="1" fontId="9" fillId="7" borderId="52" xfId="1" applyNumberFormat="1" applyFont="1" applyFill="1" applyBorder="1" applyAlignment="1">
      <alignment horizontal="right" vertical="center" wrapText="1"/>
    </xf>
    <xf numFmtId="1" fontId="9" fillId="4" borderId="53" xfId="1" applyNumberFormat="1" applyFont="1" applyFill="1" applyBorder="1" applyAlignment="1">
      <alignment horizontal="right" vertical="center" wrapText="1"/>
    </xf>
    <xf numFmtId="1" fontId="9" fillId="3" borderId="4" xfId="1" applyNumberFormat="1" applyFont="1" applyFill="1" applyBorder="1" applyAlignment="1">
      <alignment horizontal="right" vertical="center" wrapText="1"/>
    </xf>
    <xf numFmtId="1" fontId="9" fillId="7" borderId="53" xfId="1" applyNumberFormat="1" applyFont="1" applyFill="1" applyBorder="1" applyAlignment="1">
      <alignment horizontal="right" vertical="center" wrapText="1"/>
    </xf>
    <xf numFmtId="1" fontId="9" fillId="4" borderId="54" xfId="1" applyNumberFormat="1" applyFont="1" applyFill="1" applyBorder="1" applyAlignment="1" applyProtection="1">
      <alignment horizontal="right" vertical="center" wrapText="1"/>
    </xf>
    <xf numFmtId="1" fontId="9" fillId="3" borderId="54" xfId="1" applyNumberFormat="1" applyFont="1" applyFill="1" applyBorder="1" applyAlignment="1" applyProtection="1">
      <alignment horizontal="right" vertical="center" wrapText="1"/>
    </xf>
    <xf numFmtId="1" fontId="9" fillId="2" borderId="53" xfId="1" applyNumberFormat="1" applyFont="1" applyFill="1" applyBorder="1" applyAlignment="1" applyProtection="1">
      <alignment horizontal="right" vertical="center" wrapText="1"/>
    </xf>
    <xf numFmtId="1" fontId="9" fillId="4" borderId="51" xfId="1" applyNumberFormat="1" applyFont="1" applyFill="1" applyBorder="1" applyAlignment="1" applyProtection="1">
      <alignment horizontal="right" vertical="center" wrapText="1"/>
    </xf>
    <xf numFmtId="1" fontId="9" fillId="4" borderId="55" xfId="1" applyNumberFormat="1" applyFont="1" applyFill="1" applyBorder="1" applyAlignment="1" applyProtection="1">
      <alignment horizontal="center" vertical="center" wrapText="1"/>
    </xf>
    <xf numFmtId="1" fontId="9" fillId="4" borderId="4" xfId="1" applyNumberFormat="1" applyFont="1" applyFill="1" applyBorder="1" applyAlignment="1" applyProtection="1">
      <alignment vertical="center" wrapText="1"/>
    </xf>
    <xf numFmtId="1" fontId="9" fillId="4" borderId="51" xfId="1" applyNumberFormat="1" applyFont="1" applyFill="1" applyBorder="1" applyAlignment="1" applyProtection="1">
      <alignment vertical="center" wrapText="1"/>
    </xf>
    <xf numFmtId="1" fontId="9" fillId="4" borderId="55" xfId="1" applyNumberFormat="1" applyFont="1" applyFill="1" applyBorder="1" applyAlignment="1" applyProtection="1">
      <alignment vertical="center" wrapText="1"/>
    </xf>
    <xf numFmtId="1" fontId="9" fillId="4" borderId="56" xfId="1" applyNumberFormat="1" applyFont="1" applyFill="1" applyBorder="1" applyAlignment="1" applyProtection="1">
      <alignment vertical="center" wrapText="1"/>
    </xf>
    <xf numFmtId="1" fontId="9" fillId="2" borderId="57" xfId="1" applyNumberFormat="1" applyFont="1" applyFill="1" applyBorder="1" applyAlignment="1" applyProtection="1">
      <alignment horizontal="right" vertical="center" wrapText="1"/>
    </xf>
    <xf numFmtId="0" fontId="1" fillId="2" borderId="3" xfId="0" applyFont="1" applyFill="1" applyBorder="1"/>
    <xf numFmtId="0" fontId="5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wrapText="1"/>
    </xf>
    <xf numFmtId="0" fontId="10" fillId="7" borderId="0" xfId="0" applyNumberFormat="1" applyFont="1" applyFill="1" applyBorder="1" applyAlignment="1">
      <alignment wrapText="1"/>
    </xf>
    <xf numFmtId="0" fontId="10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7" borderId="0" xfId="0" applyFont="1" applyFill="1" applyBorder="1" applyAlignment="1">
      <alignment wrapText="1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/>
    </xf>
    <xf numFmtId="0" fontId="10" fillId="8" borderId="0" xfId="0" applyFont="1" applyFill="1" applyBorder="1" applyAlignment="1" applyProtection="1">
      <alignment wrapText="1"/>
    </xf>
    <xf numFmtId="0" fontId="9" fillId="8" borderId="0" xfId="0" applyFont="1" applyFill="1" applyBorder="1" applyAlignment="1" applyProtection="1">
      <alignment wrapText="1"/>
    </xf>
    <xf numFmtId="164" fontId="11" fillId="8" borderId="0" xfId="0" applyNumberFormat="1" applyFont="1" applyFill="1" applyBorder="1" applyAlignment="1">
      <alignment horizontal="center"/>
    </xf>
    <xf numFmtId="0" fontId="11" fillId="8" borderId="0" xfId="0" applyFont="1" applyFill="1" applyBorder="1" applyAlignment="1" applyProtection="1">
      <alignment wrapText="1"/>
    </xf>
    <xf numFmtId="0" fontId="12" fillId="7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12" fillId="0" borderId="0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7" borderId="0" xfId="0" applyFont="1" applyFill="1" applyBorder="1" applyAlignment="1">
      <alignment horizontal="left" wrapText="1"/>
    </xf>
    <xf numFmtId="0" fontId="6" fillId="0" borderId="0" xfId="1" applyFont="1" applyFill="1" applyBorder="1" applyAlignment="1" applyProtection="1">
      <alignment horizontal="left" vertical="top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1" fontId="3" fillId="2" borderId="50" xfId="0" applyNumberFormat="1" applyFont="1" applyFill="1" applyBorder="1" applyAlignment="1" applyProtection="1">
      <alignment horizontal="center" vertical="center" wrapText="1"/>
    </xf>
    <xf numFmtId="1" fontId="3" fillId="2" borderId="5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1.%20Database/04.%20MTEF/2020/Final%2017%20January%202020/02.%20Master%20-%20Tabling%20Dates%20-%202019%20MTREF%20-%2020%20November%202019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W"/>
      <sheetName val="NC"/>
      <sheetName val="WC"/>
      <sheetName val="Sheet1"/>
      <sheetName val="New Muni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  <cell r="E2" t="str">
            <v>Buffalo City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  <cell r="E3" t="str">
            <v>Cape Town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  <cell r="E4" t="str">
            <v>West Coast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  <cell r="E5" t="str">
            <v>Sarah Baartman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  <cell r="E6" t="str">
            <v>Amathole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  <cell r="E7" t="str">
            <v>Chris Hani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  <cell r="E8" t="str">
            <v>Joe Gqabi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  <cell r="E9" t="str">
            <v>O .R. Tambo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  <cell r="E10" t="str">
            <v>Xhariep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  <cell r="E11" t="str">
            <v>Lejweleputswa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  <cell r="E12" t="str">
            <v>Thabo Mofutsanyana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  <cell r="E13" t="str">
            <v>Cape Winelands DM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  <cell r="E14" t="str">
            <v>Fezile Dabi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  <cell r="E15" t="str">
            <v>Ugu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  <cell r="E16" t="str">
            <v>uMgungundlovu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  <cell r="E17" t="str">
            <v>Uthukela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  <cell r="E18" t="str">
            <v>Umzinyathi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  <cell r="E19" t="str">
            <v>Amajuba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  <cell r="E20" t="str">
            <v>Zululand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  <cell r="E21" t="str">
            <v>Umkhanyakude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  <cell r="E22" t="str">
            <v>King Cetshwayo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  <cell r="E23" t="str">
            <v>iLembe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  <cell r="E24" t="str">
            <v>Overberg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  <cell r="E25" t="str">
            <v>Gert Sibande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  <cell r="E26" t="str">
            <v>Nkangala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  <cell r="E27" t="str">
            <v>Ehlanzeni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  <cell r="E28" t="str">
            <v>Mopani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  <cell r="E29" t="str">
            <v>Vhembe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  <cell r="E30" t="str">
            <v>Capricorn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  <cell r="E31" t="str">
            <v>Waterberg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  <cell r="E32" t="str">
            <v>Bojanala Platinum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  <cell r="E33" t="str">
            <v>Ngaka Modiri Molema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  <cell r="E34" t="str">
            <v>Dr Ruth Segomotsi Mompati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  <cell r="E35" t="str">
            <v>Eden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  <cell r="E36" t="str">
            <v>Dr Kenneth Kaunda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  <cell r="E37" t="str">
            <v>Sedibeng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  <cell r="E38" t="str">
            <v>Harry Gwala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  <cell r="E39" t="str">
            <v>Alfred Nzo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  <cell r="E40" t="str">
            <v>John Taolo Gaetsewe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  <cell r="E41" t="str">
            <v>Sekhukhune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  <cell r="E42" t="str">
            <v>West Rand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  <cell r="E43" t="str">
            <v>Central Karoo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  <cell r="E44" t="str">
            <v>Namakwa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  <cell r="E45" t="str">
            <v>Pixley Ka Seme (Nc)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  <cell r="E46" t="str">
            <v>Z F Mgcawu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  <cell r="E47" t="str">
            <v>Frances Baard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  <cell r="E48" t="str">
            <v>Dr Beyers Naude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  <cell r="E49" t="str">
            <v>Blue Crane Route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  <cell r="E50" t="str">
            <v>Makana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  <cell r="E51" t="str">
            <v>Ndlambe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  <cell r="E52" t="str">
            <v>Sundays River Valley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  <cell r="E53" t="str">
            <v>Kouga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  <cell r="E54" t="str">
            <v>Kou-Kamma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  <cell r="E55" t="str">
            <v>Mbhashe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  <cell r="E56" t="str">
            <v>Mnquma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  <cell r="E57" t="str">
            <v>Great Kei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  <cell r="E58" t="str">
            <v>Amahlathi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  <cell r="E59" t="str">
            <v>Ngqushwa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  <cell r="E60" t="str">
            <v>Raymond Mhlaba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  <cell r="E61" t="str">
            <v>Inxuba Yethemba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  <cell r="E62" t="str">
            <v>Intsika Yethu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  <cell r="E63" t="str">
            <v>Emalahleni (Ec)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  <cell r="E64" t="str">
            <v>Engcobo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  <cell r="E65" t="str">
            <v>Sakhisizwe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  <cell r="E66" t="str">
            <v>Enoch Mgijima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  <cell r="E67" t="str">
            <v>Elundini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  <cell r="E68" t="str">
            <v>Senqu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  <cell r="E69" t="str">
            <v>Walter Sisulu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  <cell r="E70" t="str">
            <v>Ngquza Hills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  <cell r="E71" t="str">
            <v>Port St Johns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  <cell r="E72" t="str">
            <v>Nyandeni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  <cell r="E73" t="str">
            <v>Mhlontlo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  <cell r="E74" t="str">
            <v>King Sabata Dalindyebo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  <cell r="E75" t="str">
            <v>Matatiele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  <cell r="E76" t="str">
            <v>Umzimvubu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  <cell r="E77" t="str">
            <v>Mbizana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  <cell r="E78" t="str">
            <v>Ntabankulu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  <cell r="E79" t="str">
            <v>Ekurhuleni Metro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  <cell r="E80" t="str">
            <v>eThekwini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  <cell r="E81" t="str">
            <v>Letsemeng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  <cell r="E82" t="str">
            <v>Kopanong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  <cell r="E83" t="str">
            <v>Mohokare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  <cell r="E84" t="str">
            <v>Masilonyana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  <cell r="E85" t="str">
            <v>Tokologo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  <cell r="E86" t="str">
            <v>Tswelopele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  <cell r="E87" t="str">
            <v>Matjhabeng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  <cell r="E88" t="str">
            <v>Nala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  <cell r="E89" t="str">
            <v>Setsoto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  <cell r="E90" t="str">
            <v>Dihlabeng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  <cell r="E91" t="str">
            <v>Nketoana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  <cell r="E92" t="str">
            <v>Maluti-a-Phofung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  <cell r="E93" t="str">
            <v>Phumelela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  <cell r="E94" t="str">
            <v>Mantsopa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  <cell r="E95" t="str">
            <v>Moqhaka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  <cell r="E96" t="str">
            <v>Ngwathe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  <cell r="E97" t="str">
            <v>Metsimaholo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  <cell r="E98" t="str">
            <v>Mafube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  <cell r="E99" t="str">
            <v>Emfuleni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  <cell r="E100" t="str">
            <v>Midvaal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  <cell r="E101" t="str">
            <v>Lesedi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  <cell r="E102" t="str">
            <v>Mogale City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  <cell r="E103" t="str">
            <v>Merafong City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  <cell r="E104" t="str">
            <v>Rand West City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  <cell r="E105" t="str">
            <v>City Of Johannesburg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  <cell r="E106" t="str">
            <v>Umdoni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  <cell r="E107" t="str">
            <v>Umzumbe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  <cell r="E108" t="str">
            <v>uMuziwabantu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  <cell r="E109" t="str">
            <v>Ray Nkonyeni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  <cell r="E110" t="str">
            <v>uMshwathi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  <cell r="E111" t="str">
            <v>uMngeni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  <cell r="E112" t="str">
            <v>Mpofana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  <cell r="E113" t="str">
            <v>Impendle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  <cell r="E114" t="str">
            <v>Msunduzi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  <cell r="E115" t="str">
            <v>Mkhambathini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  <cell r="E116" t="str">
            <v>Richmond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  <cell r="E117" t="str">
            <v>Okhahlamba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  <cell r="E118" t="str">
            <v>Inkosi Langalibalele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  <cell r="E119" t="str">
            <v>Alfred Duma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  <cell r="E120" t="str">
            <v>Endumeni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  <cell r="E121" t="str">
            <v>Nquthu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  <cell r="E122" t="str">
            <v>Msinga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  <cell r="E123" t="str">
            <v>Umvoti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  <cell r="E124" t="str">
            <v>Newcastle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  <cell r="E125" t="str">
            <v>eMadlangeni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  <cell r="E126" t="str">
            <v>Dannhauser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  <cell r="E127" t="str">
            <v>eDumbe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  <cell r="E128" t="str">
            <v>uPhongolo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  <cell r="E129" t="str">
            <v>Abaqulusi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  <cell r="E130" t="str">
            <v>Nongoma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  <cell r="E131" t="str">
            <v>Ulundi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  <cell r="E132" t="str">
            <v>Umhlabuyalingana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  <cell r="E133" t="str">
            <v>Jozini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  <cell r="E134" t="str">
            <v>Mtubatuba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  <cell r="E135" t="str">
            <v>The New Big 5 False Bay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  <cell r="E136" t="str">
            <v>Mfolozi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  <cell r="E137" t="str">
            <v>uMhlathuze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  <cell r="E138" t="str">
            <v>uMlalazi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  <cell r="E139" t="str">
            <v>Mthonjaneni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  <cell r="E140" t="str">
            <v>Nkandla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  <cell r="E141" t="str">
            <v>Mandeni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  <cell r="E142" t="str">
            <v>KwaDukuza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  <cell r="E143" t="str">
            <v>Ndwedwe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  <cell r="E144" t="str">
            <v>Maphumulo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  <cell r="E145" t="str">
            <v>Greater Kokstad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  <cell r="E146" t="str">
            <v>Ubuhlebezwe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  <cell r="E147" t="str">
            <v>Umzimkhulu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  <cell r="E148" t="str">
            <v>Dr Nkosazana Dlamini Zuma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  <cell r="E149" t="str">
            <v>Greater Giyani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  <cell r="E150" t="str">
            <v>Greater Letaba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  <cell r="E151" t="str">
            <v>Greater Tzaneen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  <cell r="E152" t="str">
            <v>Ba-Phalaborwa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  <cell r="E153" t="str">
            <v>Maruleng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  <cell r="E154" t="str">
            <v>Musina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  <cell r="E155" t="str">
            <v>Thulamela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  <cell r="E156" t="str">
            <v>Makhado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  <cell r="E157" t="str">
            <v>Makhado-Thulamela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  <cell r="E158" t="str">
            <v>Blouberg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  <cell r="E159" t="str">
            <v>Molemole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  <cell r="E160" t="str">
            <v>Polokwane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  <cell r="E161" t="str">
            <v>Lepelle-Nkumpi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  <cell r="E162" t="str">
            <v>Thabazimbi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  <cell r="E163" t="str">
            <v>Lephalale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  <cell r="E164" t="str">
            <v>Bela Bela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  <cell r="E165" t="str">
            <v>Mogalakwena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  <cell r="E166" t="str">
            <v>Modimolle-Mookgopong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  <cell r="E167" t="str">
            <v>Ephraim Mogale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  <cell r="E168" t="str">
            <v>Elias Motsoaledi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  <cell r="E169" t="str">
            <v>Makhuduthamaga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  <cell r="E170" t="str">
            <v>Fetakgomo-Greater Tubatse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  <cell r="E171" t="str">
            <v>Mangaung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  <cell r="E172" t="str">
            <v>Albert Luthuli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  <cell r="E173" t="str">
            <v>Msukaligwa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  <cell r="E174" t="str">
            <v>Mkhondo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  <cell r="E175" t="str">
            <v>Pixley Ka Seme (MP)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  <cell r="E176" t="str">
            <v>Lekwa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  <cell r="E177" t="str">
            <v>Dipaleseng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  <cell r="E178" t="str">
            <v>Govan Mbeki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  <cell r="E179" t="str">
            <v>Victor Khanye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  <cell r="E180" t="str">
            <v>Emalahleni (Mp)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  <cell r="E181" t="str">
            <v>Steve Tshwete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  <cell r="E182" t="str">
            <v>Emakhazeni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  <cell r="E183" t="str">
            <v>Thembisile Hani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  <cell r="E184" t="str">
            <v>Dr J.S. Moroka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  <cell r="E185" t="str">
            <v>Thaba Chweu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  <cell r="E186" t="str">
            <v>Nkomazi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  <cell r="E187" t="str">
            <v>Bushbuckridge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  <cell r="E188" t="str">
            <v>City of Mbombela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  <cell r="E189" t="str">
            <v>Richtersveld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  <cell r="E190" t="str">
            <v>Nama Khoi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  <cell r="E191" t="str">
            <v>Kamiesberg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  <cell r="E192" t="str">
            <v>Hantam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  <cell r="E193" t="str">
            <v>Karoo Hoogland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  <cell r="E194" t="str">
            <v>Khai-Ma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  <cell r="E195" t="str">
            <v>Ubuntu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  <cell r="E196" t="str">
            <v>Umsobomvu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  <cell r="E197" t="str">
            <v>Emthanjeni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  <cell r="E198" t="str">
            <v>Kareeberg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  <cell r="E199" t="str">
            <v>Renosterberg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  <cell r="E200" t="str">
            <v>Thembelihle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  <cell r="E201" t="str">
            <v>Siyathemba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  <cell r="E202" t="str">
            <v>Siyancuma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  <cell r="E203" t="str">
            <v>!Kai! Garib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  <cell r="E204" t="str">
            <v>!Kheis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  <cell r="E205" t="str">
            <v>Tsantsabane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  <cell r="E206" t="str">
            <v>Kgatelopele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  <cell r="E207" t="str">
            <v>Dawid Kruiper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  <cell r="E208" t="str">
            <v>Sol Plaatje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  <cell r="E209" t="str">
            <v>Dikgatlong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  <cell r="E210" t="str">
            <v>Magareng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  <cell r="E211" t="str">
            <v>Phokwane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  <cell r="E212" t="str">
            <v>Joe Morolong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  <cell r="E213" t="str">
            <v>Ga-Segonyana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  <cell r="E214" t="str">
            <v>Gamagara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  <cell r="E215" t="str">
            <v>Nelson Mandela Bay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  <cell r="E216" t="str">
            <v>Moretele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  <cell r="E217" t="str">
            <v>Madibeng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  <cell r="E218" t="str">
            <v>Rustenburg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  <cell r="E219" t="str">
            <v>Kgetlengrivier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  <cell r="E220" t="str">
            <v>Moses Kotane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  <cell r="E221" t="str">
            <v>Ratlou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  <cell r="E222" t="str">
            <v>Tswaing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  <cell r="E223" t="str">
            <v>Mafikeng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  <cell r="E224" t="str">
            <v>Ditsobotla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  <cell r="E225" t="str">
            <v>Ramotshere Moiloa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  <cell r="E226" t="str">
            <v>Naledi (Nw)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  <cell r="E227" t="str">
            <v>Mamusa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  <cell r="E228" t="str">
            <v>Greater Taung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  <cell r="E229" t="str">
            <v>Lekwa-Teemane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  <cell r="E230" t="str">
            <v>Kagisano-Molopo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  <cell r="E231" t="str">
            <v>City Of Matlosana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  <cell r="E232" t="str">
            <v>Maquassi Hills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  <cell r="E233" t="str">
            <v>Tlokwe-Ventersdorp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  <cell r="E234" t="str">
            <v>City Of Tshwane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  <cell r="E235" t="str">
            <v>Matzikama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  <cell r="E236" t="str">
            <v>Cederberg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  <cell r="E237" t="str">
            <v>Bergrivier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  <cell r="E238" t="str">
            <v>Saldanha Bay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  <cell r="E239" t="str">
            <v>Swartland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  <cell r="E240" t="str">
            <v>Witzenberg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  <cell r="E241" t="str">
            <v>Drakenstein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  <cell r="E242" t="str">
            <v>Stellenbosch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  <cell r="E243" t="str">
            <v>Breede Valley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  <cell r="E244" t="str">
            <v>Langeberg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  <cell r="E245" t="str">
            <v>Theewaterskloof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  <cell r="E246" t="str">
            <v>Overstrand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  <cell r="E247" t="str">
            <v>Cape Agulhas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  <cell r="E248" t="str">
            <v>Swellendam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  <cell r="E249" t="str">
            <v>Kannaland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  <cell r="E250" t="str">
            <v>Hessequa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  <cell r="E251" t="str">
            <v>Mossel Bay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  <cell r="E252" t="str">
            <v>George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  <cell r="E253" t="str">
            <v>Oudtshoorn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  <cell r="E254" t="str">
            <v>Bitou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  <cell r="E255" t="str">
            <v>Knysna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  <cell r="E256" t="str">
            <v>Laingsburg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  <cell r="E257" t="str">
            <v>Prince Albert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  <cell r="E258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587"/>
  <sheetViews>
    <sheetView showGridLines="0" tabSelected="1" zoomScale="80" zoomScaleNormal="80" zoomScaleSheetLayoutView="85" workbookViewId="0">
      <selection activeCell="F1" sqref="E1:F1048576"/>
    </sheetView>
  </sheetViews>
  <sheetFormatPr defaultRowHeight="12.75" x14ac:dyDescent="0.2"/>
  <cols>
    <col min="1" max="1" width="24.85546875" style="155" customWidth="1"/>
    <col min="2" max="2" width="9.42578125" style="157" customWidth="1"/>
    <col min="3" max="3" width="13.7109375" style="158" customWidth="1"/>
    <col min="4" max="4" width="30.7109375" style="157" customWidth="1"/>
    <col min="5" max="5" width="23.7109375" style="157" hidden="1" customWidth="1"/>
    <col min="6" max="6" width="27.28515625" style="157" hidden="1" customWidth="1"/>
    <col min="7" max="7" width="14" style="158" customWidth="1"/>
    <col min="8" max="8" width="24.7109375" style="157" customWidth="1"/>
    <col min="9" max="9" width="26.7109375" style="157" hidden="1" customWidth="1"/>
    <col min="10" max="10" width="28.5703125" style="157" hidden="1" customWidth="1"/>
    <col min="11" max="11" width="16.5703125" style="157" customWidth="1"/>
    <col min="12" max="12" width="24.7109375" style="157" customWidth="1"/>
    <col min="13" max="13" width="14" style="157" customWidth="1"/>
    <col min="14" max="14" width="13.7109375" style="157" customWidth="1"/>
    <col min="15" max="19" width="10.85546875" style="157" customWidth="1"/>
    <col min="20" max="21" width="12" style="157" customWidth="1"/>
    <col min="22" max="22" width="23.28515625" style="157" customWidth="1"/>
    <col min="23" max="27" width="9.140625" style="56"/>
    <col min="28" max="28" width="9.140625" style="56" customWidth="1"/>
    <col min="29" max="16384" width="9.140625" style="56"/>
  </cols>
  <sheetData>
    <row r="1" spans="1:33" s="12" customFormat="1" ht="16.5" customHeight="1" x14ac:dyDescent="0.25">
      <c r="A1" s="1" t="s">
        <v>0</v>
      </c>
      <c r="B1" s="2"/>
      <c r="C1" s="3"/>
      <c r="D1" s="4"/>
      <c r="E1" s="4"/>
      <c r="F1" s="4"/>
      <c r="G1" s="3"/>
      <c r="H1" s="5"/>
      <c r="I1" s="5"/>
      <c r="J1" s="5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 t="s">
        <v>1</v>
      </c>
      <c r="W1" s="8" t="s">
        <v>2</v>
      </c>
      <c r="X1" s="9" t="s">
        <v>3</v>
      </c>
      <c r="Y1" s="10" t="s">
        <v>4</v>
      </c>
      <c r="Z1" s="11">
        <v>0</v>
      </c>
      <c r="AA1" s="11">
        <f t="shared" ref="AA1:AF1" si="0">Z1+1</f>
        <v>1</v>
      </c>
      <c r="AB1" s="11">
        <f t="shared" si="0"/>
        <v>2</v>
      </c>
      <c r="AC1" s="11">
        <f t="shared" si="0"/>
        <v>3</v>
      </c>
      <c r="AD1" s="11">
        <f t="shared" si="0"/>
        <v>4</v>
      </c>
      <c r="AE1" s="11">
        <f t="shared" si="0"/>
        <v>5</v>
      </c>
      <c r="AF1" s="11">
        <f t="shared" si="0"/>
        <v>6</v>
      </c>
      <c r="AG1" s="10" t="s">
        <v>5</v>
      </c>
    </row>
    <row r="2" spans="1:33" s="19" customFormat="1" ht="3" customHeight="1" x14ac:dyDescent="0.2">
      <c r="A2" s="13"/>
      <c r="B2" s="14"/>
      <c r="C2" s="15"/>
      <c r="D2" s="16"/>
      <c r="E2" s="16"/>
      <c r="F2" s="16"/>
      <c r="G2" s="15"/>
      <c r="H2" s="17"/>
      <c r="I2" s="17"/>
      <c r="J2" s="17"/>
      <c r="K2" s="14"/>
      <c r="L2" s="18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33" s="19" customFormat="1" ht="55.5" customHeight="1" x14ac:dyDescent="0.2">
      <c r="A3" s="160" t="s">
        <v>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33" s="12" customFormat="1" ht="19.5" customHeight="1" thickBot="1" x14ac:dyDescent="0.3">
      <c r="A4" s="20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33" s="12" customFormat="1" ht="84" customHeight="1" x14ac:dyDescent="0.2">
      <c r="A5" s="22" t="s">
        <v>8</v>
      </c>
      <c r="B5" s="23" t="s">
        <v>9</v>
      </c>
      <c r="C5" s="24" t="s">
        <v>10</v>
      </c>
      <c r="D5" s="25" t="s">
        <v>11</v>
      </c>
      <c r="E5" s="26" t="s">
        <v>12</v>
      </c>
      <c r="F5" s="26" t="s">
        <v>13</v>
      </c>
      <c r="G5" s="27" t="s">
        <v>14</v>
      </c>
      <c r="H5" s="25" t="s">
        <v>15</v>
      </c>
      <c r="I5" s="26" t="s">
        <v>16</v>
      </c>
      <c r="J5" s="26" t="s">
        <v>17</v>
      </c>
      <c r="K5" s="28" t="s">
        <v>18</v>
      </c>
      <c r="L5" s="29" t="s">
        <v>19</v>
      </c>
      <c r="M5" s="30" t="s">
        <v>20</v>
      </c>
      <c r="N5" s="161" t="s">
        <v>21</v>
      </c>
      <c r="O5" s="162"/>
      <c r="P5" s="162"/>
      <c r="Q5" s="162"/>
      <c r="R5" s="162"/>
      <c r="S5" s="163"/>
      <c r="T5" s="164" t="s">
        <v>22</v>
      </c>
      <c r="U5" s="165"/>
      <c r="V5" s="31" t="s">
        <v>23</v>
      </c>
    </row>
    <row r="6" spans="1:33" s="12" customFormat="1" ht="14.25" customHeight="1" x14ac:dyDescent="0.2">
      <c r="A6" s="32"/>
      <c r="B6" s="33"/>
      <c r="C6" s="34" t="s">
        <v>24</v>
      </c>
      <c r="D6" s="35"/>
      <c r="E6" s="36"/>
      <c r="F6" s="36"/>
      <c r="G6" s="34" t="s">
        <v>24</v>
      </c>
      <c r="H6" s="35"/>
      <c r="I6" s="36"/>
      <c r="J6" s="36"/>
      <c r="K6" s="37" t="s">
        <v>25</v>
      </c>
      <c r="L6" s="38"/>
      <c r="M6" s="39"/>
      <c r="N6" s="40" t="s">
        <v>26</v>
      </c>
      <c r="O6" s="40" t="s">
        <v>27</v>
      </c>
      <c r="P6" s="40" t="s">
        <v>28</v>
      </c>
      <c r="Q6" s="40" t="s">
        <v>29</v>
      </c>
      <c r="R6" s="40" t="s">
        <v>30</v>
      </c>
      <c r="S6" s="41" t="s">
        <v>31</v>
      </c>
      <c r="T6" s="42" t="s">
        <v>32</v>
      </c>
      <c r="U6" s="42" t="s">
        <v>33</v>
      </c>
      <c r="V6" s="43" t="s">
        <v>25</v>
      </c>
    </row>
    <row r="7" spans="1:33" ht="15.75" customHeight="1" x14ac:dyDescent="0.2">
      <c r="A7" s="44"/>
      <c r="B7" s="45"/>
      <c r="C7" s="46"/>
      <c r="D7" s="47"/>
      <c r="E7" s="48"/>
      <c r="F7" s="48"/>
      <c r="G7" s="46"/>
      <c r="H7" s="49"/>
      <c r="I7" s="48"/>
      <c r="J7" s="48"/>
      <c r="K7" s="50"/>
      <c r="L7" s="51"/>
      <c r="M7" s="52"/>
      <c r="N7" s="53"/>
      <c r="O7" s="53"/>
      <c r="P7" s="53"/>
      <c r="Q7" s="53"/>
      <c r="R7" s="53"/>
      <c r="S7" s="54"/>
      <c r="T7" s="166" t="s">
        <v>25</v>
      </c>
      <c r="U7" s="167"/>
      <c r="V7" s="55"/>
    </row>
    <row r="8" spans="1:33" s="70" customFormat="1" ht="13.5" customHeight="1" x14ac:dyDescent="0.2">
      <c r="A8" s="57" t="str">
        <f>VLOOKUP($B8,[1]Sheet2!$B$2:$E$258,2,FALSE)</f>
        <v>Cape Town</v>
      </c>
      <c r="B8" s="58" t="s">
        <v>34</v>
      </c>
      <c r="C8" s="59">
        <v>43552</v>
      </c>
      <c r="D8" s="60" t="s">
        <v>2</v>
      </c>
      <c r="E8" s="61" t="s">
        <v>35</v>
      </c>
      <c r="F8" s="61" t="s">
        <v>35</v>
      </c>
      <c r="G8" s="62">
        <v>43614</v>
      </c>
      <c r="H8" s="60" t="s">
        <v>2</v>
      </c>
      <c r="I8" s="63" t="s">
        <v>3</v>
      </c>
      <c r="J8" s="63" t="s">
        <v>3</v>
      </c>
      <c r="K8" s="61" t="s">
        <v>3</v>
      </c>
      <c r="L8" s="64" t="s">
        <v>2</v>
      </c>
      <c r="M8" s="65">
        <v>3</v>
      </c>
      <c r="N8" s="59" t="s">
        <v>36</v>
      </c>
      <c r="O8" s="61" t="s">
        <v>37</v>
      </c>
      <c r="P8" s="61" t="s">
        <v>38</v>
      </c>
      <c r="Q8" s="61"/>
      <c r="R8" s="61"/>
      <c r="S8" s="66"/>
      <c r="T8" s="67" t="s">
        <v>3</v>
      </c>
      <c r="U8" s="68" t="s">
        <v>3</v>
      </c>
      <c r="V8" s="69" t="s">
        <v>4</v>
      </c>
    </row>
    <row r="9" spans="1:33" s="70" customFormat="1" ht="13.5" customHeight="1" x14ac:dyDescent="0.2">
      <c r="A9" s="71" t="str">
        <f>VLOOKUP($B9,[1]Sheet2!$B$2:$E$258,2,FALSE)</f>
        <v>Matzikama</v>
      </c>
      <c r="B9" s="72" t="s">
        <v>39</v>
      </c>
      <c r="C9" s="73">
        <v>43550</v>
      </c>
      <c r="D9" s="74" t="s">
        <v>2</v>
      </c>
      <c r="E9" s="75" t="s">
        <v>40</v>
      </c>
      <c r="F9" s="75" t="s">
        <v>40</v>
      </c>
      <c r="G9" s="76">
        <v>43613</v>
      </c>
      <c r="H9" s="74" t="s">
        <v>2</v>
      </c>
      <c r="I9" s="77" t="s">
        <v>3</v>
      </c>
      <c r="J9" s="77" t="s">
        <v>3</v>
      </c>
      <c r="K9" s="78" t="s">
        <v>3</v>
      </c>
      <c r="L9" s="79" t="s">
        <v>2</v>
      </c>
      <c r="M9" s="80">
        <v>3</v>
      </c>
      <c r="N9" s="73" t="s">
        <v>41</v>
      </c>
      <c r="O9" s="78" t="s">
        <v>42</v>
      </c>
      <c r="P9" s="78" t="s">
        <v>43</v>
      </c>
      <c r="Q9" s="78"/>
      <c r="R9" s="78"/>
      <c r="S9" s="81"/>
      <c r="T9" s="82" t="s">
        <v>3</v>
      </c>
      <c r="U9" s="83" t="s">
        <v>3</v>
      </c>
      <c r="V9" s="84" t="s">
        <v>4</v>
      </c>
    </row>
    <row r="10" spans="1:33" s="70" customFormat="1" ht="13.5" customHeight="1" x14ac:dyDescent="0.2">
      <c r="A10" s="71" t="str">
        <f>VLOOKUP($B10,[1]Sheet2!$B$2:$E$258,2,FALSE)</f>
        <v>Cederberg</v>
      </c>
      <c r="B10" s="85" t="s">
        <v>44</v>
      </c>
      <c r="C10" s="86">
        <v>43552</v>
      </c>
      <c r="D10" s="87" t="s">
        <v>2</v>
      </c>
      <c r="E10" s="75" t="s">
        <v>40</v>
      </c>
      <c r="F10" s="75" t="s">
        <v>40</v>
      </c>
      <c r="G10" s="76">
        <v>43616</v>
      </c>
      <c r="H10" s="74" t="s">
        <v>2</v>
      </c>
      <c r="I10" s="77" t="s">
        <v>4</v>
      </c>
      <c r="J10" s="77" t="s">
        <v>4</v>
      </c>
      <c r="K10" s="88" t="s">
        <v>3</v>
      </c>
      <c r="L10" s="89" t="s">
        <v>45</v>
      </c>
      <c r="M10" s="90">
        <v>5</v>
      </c>
      <c r="N10" s="86" t="s">
        <v>46</v>
      </c>
      <c r="O10" s="86" t="s">
        <v>47</v>
      </c>
      <c r="P10" s="88" t="s">
        <v>48</v>
      </c>
      <c r="Q10" s="88" t="s">
        <v>49</v>
      </c>
      <c r="R10" s="88" t="s">
        <v>50</v>
      </c>
      <c r="S10" s="91"/>
      <c r="T10" s="92" t="s">
        <v>3</v>
      </c>
      <c r="U10" s="93" t="s">
        <v>3</v>
      </c>
      <c r="V10" s="94" t="s">
        <v>4</v>
      </c>
    </row>
    <row r="11" spans="1:33" s="70" customFormat="1" ht="13.5" customHeight="1" x14ac:dyDescent="0.2">
      <c r="A11" s="71" t="str">
        <f>VLOOKUP($B11,[1]Sheet2!$B$2:$E$258,2,FALSE)</f>
        <v>Bergrivier</v>
      </c>
      <c r="B11" s="85" t="s">
        <v>51</v>
      </c>
      <c r="C11" s="73">
        <v>43550</v>
      </c>
      <c r="D11" s="74" t="s">
        <v>2</v>
      </c>
      <c r="E11" s="75" t="s">
        <v>4</v>
      </c>
      <c r="F11" s="75" t="s">
        <v>4</v>
      </c>
      <c r="G11" s="76">
        <v>43613</v>
      </c>
      <c r="H11" s="74" t="s">
        <v>2</v>
      </c>
      <c r="I11" s="77" t="s">
        <v>4</v>
      </c>
      <c r="J11" s="77" t="s">
        <v>4</v>
      </c>
      <c r="K11" s="78" t="s">
        <v>3</v>
      </c>
      <c r="L11" s="79" t="s">
        <v>2</v>
      </c>
      <c r="M11" s="80">
        <v>1</v>
      </c>
      <c r="N11" s="73" t="s">
        <v>42</v>
      </c>
      <c r="O11" s="78"/>
      <c r="P11" s="78"/>
      <c r="Q11" s="78"/>
      <c r="R11" s="78"/>
      <c r="S11" s="81"/>
      <c r="T11" s="82" t="s">
        <v>3</v>
      </c>
      <c r="U11" s="83" t="s">
        <v>3</v>
      </c>
      <c r="V11" s="84" t="s">
        <v>4</v>
      </c>
    </row>
    <row r="12" spans="1:33" s="70" customFormat="1" ht="13.5" customHeight="1" x14ac:dyDescent="0.2">
      <c r="A12" s="71" t="str">
        <f>VLOOKUP($B12,[1]Sheet2!$B$2:$E$258,2,FALSE)</f>
        <v>Saldanha Bay</v>
      </c>
      <c r="B12" s="85" t="s">
        <v>52</v>
      </c>
      <c r="C12" s="73">
        <v>43552</v>
      </c>
      <c r="D12" s="74" t="s">
        <v>2</v>
      </c>
      <c r="E12" s="75" t="s">
        <v>35</v>
      </c>
      <c r="F12" s="75" t="s">
        <v>35</v>
      </c>
      <c r="G12" s="76">
        <v>43615</v>
      </c>
      <c r="H12" s="74" t="s">
        <v>2</v>
      </c>
      <c r="I12" s="77" t="s">
        <v>3</v>
      </c>
      <c r="J12" s="77" t="s">
        <v>3</v>
      </c>
      <c r="K12" s="78" t="s">
        <v>3</v>
      </c>
      <c r="L12" s="79" t="s">
        <v>2</v>
      </c>
      <c r="M12" s="80">
        <v>4</v>
      </c>
      <c r="N12" s="73" t="s">
        <v>36</v>
      </c>
      <c r="O12" s="78" t="s">
        <v>53</v>
      </c>
      <c r="P12" s="78" t="s">
        <v>54</v>
      </c>
      <c r="Q12" s="78" t="s">
        <v>55</v>
      </c>
      <c r="R12" s="78"/>
      <c r="S12" s="81"/>
      <c r="T12" s="82" t="s">
        <v>3</v>
      </c>
      <c r="U12" s="83" t="s">
        <v>3</v>
      </c>
      <c r="V12" s="84" t="s">
        <v>4</v>
      </c>
    </row>
    <row r="13" spans="1:33" s="70" customFormat="1" ht="32.25" customHeight="1" x14ac:dyDescent="0.2">
      <c r="A13" s="71" t="str">
        <f>VLOOKUP($B13,[1]Sheet2!$B$2:$E$258,2,FALSE)</f>
        <v>Swartland</v>
      </c>
      <c r="B13" s="85" t="s">
        <v>56</v>
      </c>
      <c r="C13" s="73">
        <v>43552</v>
      </c>
      <c r="D13" s="74" t="s">
        <v>2</v>
      </c>
      <c r="E13" s="75" t="s">
        <v>4</v>
      </c>
      <c r="F13" s="75" t="s">
        <v>4</v>
      </c>
      <c r="G13" s="76">
        <v>43615</v>
      </c>
      <c r="H13" s="74" t="s">
        <v>2</v>
      </c>
      <c r="I13" s="77" t="s">
        <v>4</v>
      </c>
      <c r="J13" s="77" t="s">
        <v>4</v>
      </c>
      <c r="K13" s="78" t="s">
        <v>3</v>
      </c>
      <c r="L13" s="95" t="s">
        <v>2</v>
      </c>
      <c r="M13" s="80">
        <v>4</v>
      </c>
      <c r="N13" s="73" t="s">
        <v>57</v>
      </c>
      <c r="O13" s="78" t="s">
        <v>58</v>
      </c>
      <c r="P13" s="78" t="s">
        <v>38</v>
      </c>
      <c r="Q13" s="78" t="s">
        <v>49</v>
      </c>
      <c r="R13" s="78"/>
      <c r="S13" s="81"/>
      <c r="T13" s="82" t="s">
        <v>3</v>
      </c>
      <c r="U13" s="83" t="s">
        <v>3</v>
      </c>
      <c r="V13" s="84" t="s">
        <v>4</v>
      </c>
    </row>
    <row r="14" spans="1:33" s="70" customFormat="1" ht="13.5" customHeight="1" x14ac:dyDescent="0.2">
      <c r="A14" s="71" t="str">
        <f>VLOOKUP($B14,[1]Sheet2!$B$2:$E$258,2,FALSE)</f>
        <v>West Coast</v>
      </c>
      <c r="B14" s="85" t="s">
        <v>59</v>
      </c>
      <c r="C14" s="73">
        <v>43551</v>
      </c>
      <c r="D14" s="74" t="s">
        <v>2</v>
      </c>
      <c r="E14" s="75" t="s">
        <v>3</v>
      </c>
      <c r="F14" s="75" t="s">
        <v>3</v>
      </c>
      <c r="G14" s="76">
        <v>43615</v>
      </c>
      <c r="H14" s="74" t="s">
        <v>2</v>
      </c>
      <c r="I14" s="77" t="s">
        <v>3</v>
      </c>
      <c r="J14" s="77" t="s">
        <v>3</v>
      </c>
      <c r="K14" s="78" t="s">
        <v>3</v>
      </c>
      <c r="L14" s="79" t="s">
        <v>2</v>
      </c>
      <c r="M14" s="80">
        <v>3</v>
      </c>
      <c r="N14" s="73" t="s">
        <v>60</v>
      </c>
      <c r="O14" s="78" t="s">
        <v>61</v>
      </c>
      <c r="P14" s="78" t="s">
        <v>62</v>
      </c>
      <c r="Q14" s="78"/>
      <c r="R14" s="78"/>
      <c r="S14" s="81"/>
      <c r="T14" s="82" t="s">
        <v>3</v>
      </c>
      <c r="U14" s="83" t="s">
        <v>3</v>
      </c>
      <c r="V14" s="84" t="s">
        <v>4</v>
      </c>
    </row>
    <row r="15" spans="1:33" s="70" customFormat="1" ht="13.5" customHeight="1" x14ac:dyDescent="0.2">
      <c r="A15" s="71" t="str">
        <f>VLOOKUP($B15,[1]Sheet2!$B$2:$E$258,2,FALSE)</f>
        <v>Witzenberg</v>
      </c>
      <c r="B15" s="85" t="s">
        <v>63</v>
      </c>
      <c r="C15" s="73">
        <v>43550</v>
      </c>
      <c r="D15" s="74" t="s">
        <v>2</v>
      </c>
      <c r="E15" s="75" t="s">
        <v>3</v>
      </c>
      <c r="F15" s="75" t="s">
        <v>4</v>
      </c>
      <c r="G15" s="76">
        <v>43615</v>
      </c>
      <c r="H15" s="74" t="s">
        <v>2</v>
      </c>
      <c r="I15" s="77" t="s">
        <v>3</v>
      </c>
      <c r="J15" s="77" t="s">
        <v>4</v>
      </c>
      <c r="K15" s="78" t="s">
        <v>3</v>
      </c>
      <c r="L15" s="95" t="s">
        <v>2</v>
      </c>
      <c r="M15" s="80">
        <v>3</v>
      </c>
      <c r="N15" s="73" t="s">
        <v>36</v>
      </c>
      <c r="O15" s="78" t="s">
        <v>61</v>
      </c>
      <c r="P15" s="78" t="s">
        <v>64</v>
      </c>
      <c r="Q15" s="78"/>
      <c r="R15" s="78"/>
      <c r="S15" s="81"/>
      <c r="T15" s="82" t="s">
        <v>3</v>
      </c>
      <c r="U15" s="83" t="s">
        <v>3</v>
      </c>
      <c r="V15" s="84" t="s">
        <v>4</v>
      </c>
    </row>
    <row r="16" spans="1:33" s="70" customFormat="1" ht="13.5" customHeight="1" x14ac:dyDescent="0.2">
      <c r="A16" s="71" t="str">
        <f>VLOOKUP($B16,[1]Sheet2!$B$2:$E$258,2,FALSE)</f>
        <v>Drakenstein</v>
      </c>
      <c r="B16" s="85" t="s">
        <v>65</v>
      </c>
      <c r="C16" s="73">
        <v>43552</v>
      </c>
      <c r="D16" s="74" t="s">
        <v>2</v>
      </c>
      <c r="E16" s="75" t="s">
        <v>3</v>
      </c>
      <c r="F16" s="75" t="s">
        <v>3</v>
      </c>
      <c r="G16" s="76">
        <v>43616</v>
      </c>
      <c r="H16" s="74" t="s">
        <v>2</v>
      </c>
      <c r="I16" s="77" t="s">
        <v>3</v>
      </c>
      <c r="J16" s="77" t="s">
        <v>3</v>
      </c>
      <c r="K16" s="78" t="s">
        <v>3</v>
      </c>
      <c r="L16" s="79" t="s">
        <v>2</v>
      </c>
      <c r="M16" s="80">
        <v>3</v>
      </c>
      <c r="N16" s="73" t="s">
        <v>66</v>
      </c>
      <c r="O16" s="78" t="s">
        <v>61</v>
      </c>
      <c r="P16" s="78" t="s">
        <v>67</v>
      </c>
      <c r="Q16" s="78"/>
      <c r="R16" s="78"/>
      <c r="S16" s="81"/>
      <c r="T16" s="82" t="s">
        <v>3</v>
      </c>
      <c r="U16" s="83" t="s">
        <v>3</v>
      </c>
      <c r="V16" s="84" t="s">
        <v>4</v>
      </c>
    </row>
    <row r="17" spans="1:22" s="70" customFormat="1" ht="13.5" customHeight="1" x14ac:dyDescent="0.2">
      <c r="A17" s="71" t="str">
        <f>VLOOKUP($B17,[1]Sheet2!$B$2:$E$258,2,FALSE)</f>
        <v>Stellenbosch</v>
      </c>
      <c r="B17" s="85" t="s">
        <v>68</v>
      </c>
      <c r="C17" s="73">
        <v>43551</v>
      </c>
      <c r="D17" s="74" t="s">
        <v>2</v>
      </c>
      <c r="E17" s="75" t="s">
        <v>3</v>
      </c>
      <c r="F17" s="75" t="s">
        <v>4</v>
      </c>
      <c r="G17" s="76">
        <v>43614</v>
      </c>
      <c r="H17" s="74" t="s">
        <v>2</v>
      </c>
      <c r="I17" s="77" t="s">
        <v>3</v>
      </c>
      <c r="J17" s="77" t="s">
        <v>4</v>
      </c>
      <c r="K17" s="78" t="s">
        <v>3</v>
      </c>
      <c r="L17" s="79" t="s">
        <v>2</v>
      </c>
      <c r="M17" s="80">
        <v>3</v>
      </c>
      <c r="N17" s="73" t="s">
        <v>57</v>
      </c>
      <c r="O17" s="78" t="s">
        <v>69</v>
      </c>
      <c r="P17" s="78" t="s">
        <v>53</v>
      </c>
      <c r="Q17" s="78"/>
      <c r="R17" s="78"/>
      <c r="S17" s="81"/>
      <c r="T17" s="82" t="s">
        <v>3</v>
      </c>
      <c r="U17" s="83" t="s">
        <v>3</v>
      </c>
      <c r="V17" s="84" t="s">
        <v>4</v>
      </c>
    </row>
    <row r="18" spans="1:22" s="70" customFormat="1" ht="13.5" customHeight="1" x14ac:dyDescent="0.2">
      <c r="A18" s="71" t="str">
        <f>VLOOKUP($B18,[1]Sheet2!$B$2:$E$258,2,FALSE)</f>
        <v>Breede Valley</v>
      </c>
      <c r="B18" s="85" t="s">
        <v>70</v>
      </c>
      <c r="C18" s="73">
        <v>43550</v>
      </c>
      <c r="D18" s="74" t="s">
        <v>2</v>
      </c>
      <c r="E18" s="75" t="s">
        <v>3</v>
      </c>
      <c r="F18" s="75" t="s">
        <v>4</v>
      </c>
      <c r="G18" s="76">
        <v>43613</v>
      </c>
      <c r="H18" s="74" t="s">
        <v>2</v>
      </c>
      <c r="I18" s="77" t="s">
        <v>3</v>
      </c>
      <c r="J18" s="77" t="s">
        <v>4</v>
      </c>
      <c r="K18" s="78" t="s">
        <v>3</v>
      </c>
      <c r="L18" s="79" t="s">
        <v>2</v>
      </c>
      <c r="M18" s="80">
        <v>4</v>
      </c>
      <c r="N18" s="73" t="s">
        <v>36</v>
      </c>
      <c r="O18" s="78" t="s">
        <v>71</v>
      </c>
      <c r="P18" s="78" t="s">
        <v>72</v>
      </c>
      <c r="Q18" s="78" t="s">
        <v>42</v>
      </c>
      <c r="R18" s="78"/>
      <c r="S18" s="81"/>
      <c r="T18" s="82" t="s">
        <v>3</v>
      </c>
      <c r="U18" s="83" t="s">
        <v>3</v>
      </c>
      <c r="V18" s="84" t="s">
        <v>4</v>
      </c>
    </row>
    <row r="19" spans="1:22" s="70" customFormat="1" ht="13.5" customHeight="1" x14ac:dyDescent="0.2">
      <c r="A19" s="71" t="str">
        <f>VLOOKUP($B19,[1]Sheet2!$B$2:$E$258,2,FALSE)</f>
        <v>Langeberg</v>
      </c>
      <c r="B19" s="85" t="s">
        <v>73</v>
      </c>
      <c r="C19" s="73">
        <v>43552</v>
      </c>
      <c r="D19" s="74" t="s">
        <v>2</v>
      </c>
      <c r="E19" s="75" t="s">
        <v>4</v>
      </c>
      <c r="F19" s="75" t="s">
        <v>4</v>
      </c>
      <c r="G19" s="76">
        <v>43613</v>
      </c>
      <c r="H19" s="74" t="s">
        <v>2</v>
      </c>
      <c r="I19" s="77" t="s">
        <v>4</v>
      </c>
      <c r="J19" s="77" t="s">
        <v>4</v>
      </c>
      <c r="K19" s="78" t="s">
        <v>3</v>
      </c>
      <c r="L19" s="79" t="s">
        <v>2</v>
      </c>
      <c r="M19" s="80">
        <v>5</v>
      </c>
      <c r="N19" s="73" t="s">
        <v>57</v>
      </c>
      <c r="O19" s="78" t="s">
        <v>47</v>
      </c>
      <c r="P19" s="78" t="s">
        <v>42</v>
      </c>
      <c r="Q19" s="78" t="s">
        <v>74</v>
      </c>
      <c r="R19" s="78" t="s">
        <v>75</v>
      </c>
      <c r="S19" s="81"/>
      <c r="T19" s="82" t="s">
        <v>3</v>
      </c>
      <c r="U19" s="83" t="s">
        <v>3</v>
      </c>
      <c r="V19" s="84" t="s">
        <v>3</v>
      </c>
    </row>
    <row r="20" spans="1:22" s="70" customFormat="1" ht="13.5" customHeight="1" x14ac:dyDescent="0.2">
      <c r="A20" s="71" t="str">
        <f>VLOOKUP($B20,[1]Sheet2!$B$2:$E$258,2,FALSE)</f>
        <v>Cape Winelands DM</v>
      </c>
      <c r="B20" s="85" t="s">
        <v>76</v>
      </c>
      <c r="C20" s="73">
        <v>43552</v>
      </c>
      <c r="D20" s="74" t="s">
        <v>2</v>
      </c>
      <c r="E20" s="75" t="s">
        <v>3</v>
      </c>
      <c r="F20" s="75" t="s">
        <v>3</v>
      </c>
      <c r="G20" s="76">
        <v>43612</v>
      </c>
      <c r="H20" s="74" t="s">
        <v>2</v>
      </c>
      <c r="I20" s="77" t="s">
        <v>4</v>
      </c>
      <c r="J20" s="77" t="s">
        <v>4</v>
      </c>
      <c r="K20" s="78" t="s">
        <v>3</v>
      </c>
      <c r="L20" s="79" t="s">
        <v>2</v>
      </c>
      <c r="M20" s="80">
        <v>2</v>
      </c>
      <c r="N20" s="73" t="s">
        <v>77</v>
      </c>
      <c r="O20" s="78" t="s">
        <v>48</v>
      </c>
      <c r="P20" s="78"/>
      <c r="Q20" s="78"/>
      <c r="R20" s="78"/>
      <c r="S20" s="81"/>
      <c r="T20" s="82" t="s">
        <v>3</v>
      </c>
      <c r="U20" s="83" t="s">
        <v>3</v>
      </c>
      <c r="V20" s="84" t="s">
        <v>4</v>
      </c>
    </row>
    <row r="21" spans="1:22" s="70" customFormat="1" x14ac:dyDescent="0.2">
      <c r="A21" s="71" t="str">
        <f>VLOOKUP($B21,[1]Sheet2!$B$2:$E$258,2,FALSE)</f>
        <v>Theewaterskloof</v>
      </c>
      <c r="B21" s="85" t="s">
        <v>78</v>
      </c>
      <c r="C21" s="73">
        <v>43551</v>
      </c>
      <c r="D21" s="74" t="s">
        <v>2</v>
      </c>
      <c r="E21" s="75" t="s">
        <v>3</v>
      </c>
      <c r="F21" s="75" t="s">
        <v>4</v>
      </c>
      <c r="G21" s="76">
        <v>43613</v>
      </c>
      <c r="H21" s="74" t="s">
        <v>2</v>
      </c>
      <c r="I21" s="77" t="s">
        <v>3</v>
      </c>
      <c r="J21" s="77" t="s">
        <v>4</v>
      </c>
      <c r="K21" s="78" t="s">
        <v>3</v>
      </c>
      <c r="L21" s="95" t="s">
        <v>2</v>
      </c>
      <c r="M21" s="80">
        <v>4</v>
      </c>
      <c r="N21" s="73" t="s">
        <v>57</v>
      </c>
      <c r="O21" s="78" t="s">
        <v>79</v>
      </c>
      <c r="P21" s="78" t="s">
        <v>80</v>
      </c>
      <c r="Q21" s="78" t="s">
        <v>43</v>
      </c>
      <c r="R21" s="78"/>
      <c r="S21" s="81"/>
      <c r="T21" s="82" t="s">
        <v>3</v>
      </c>
      <c r="U21" s="83" t="s">
        <v>3</v>
      </c>
      <c r="V21" s="84" t="s">
        <v>4</v>
      </c>
    </row>
    <row r="22" spans="1:22" s="70" customFormat="1" ht="13.5" customHeight="1" x14ac:dyDescent="0.2">
      <c r="A22" s="71" t="str">
        <f>VLOOKUP($B22,[1]Sheet2!$B$2:$E$258,2,FALSE)</f>
        <v>Overstrand</v>
      </c>
      <c r="B22" s="85" t="s">
        <v>81</v>
      </c>
      <c r="C22" s="73">
        <v>43551</v>
      </c>
      <c r="D22" s="74" t="s">
        <v>2</v>
      </c>
      <c r="E22" s="75" t="s">
        <v>3</v>
      </c>
      <c r="F22" s="75" t="s">
        <v>4</v>
      </c>
      <c r="G22" s="76">
        <v>43614</v>
      </c>
      <c r="H22" s="74" t="s">
        <v>2</v>
      </c>
      <c r="I22" s="77" t="s">
        <v>3</v>
      </c>
      <c r="J22" s="77" t="s">
        <v>4</v>
      </c>
      <c r="K22" s="78" t="s">
        <v>3</v>
      </c>
      <c r="L22" s="79" t="s">
        <v>2</v>
      </c>
      <c r="M22" s="80">
        <v>3</v>
      </c>
      <c r="N22" s="73" t="s">
        <v>57</v>
      </c>
      <c r="O22" s="78" t="s">
        <v>82</v>
      </c>
      <c r="P22" s="78" t="s">
        <v>61</v>
      </c>
      <c r="Q22" s="78"/>
      <c r="R22" s="78"/>
      <c r="S22" s="81"/>
      <c r="T22" s="82" t="s">
        <v>3</v>
      </c>
      <c r="U22" s="83" t="s">
        <v>3</v>
      </c>
      <c r="V22" s="84" t="s">
        <v>3</v>
      </c>
    </row>
    <row r="23" spans="1:22" s="70" customFormat="1" ht="13.5" customHeight="1" x14ac:dyDescent="0.2">
      <c r="A23" s="71" t="str">
        <f>VLOOKUP($B23,[1]Sheet2!$B$2:$E$258,2,FALSE)</f>
        <v>Cape Agulhas</v>
      </c>
      <c r="B23" s="85" t="s">
        <v>83</v>
      </c>
      <c r="C23" s="73">
        <v>43552</v>
      </c>
      <c r="D23" s="74" t="s">
        <v>2</v>
      </c>
      <c r="E23" s="75" t="s">
        <v>3</v>
      </c>
      <c r="F23" s="75" t="s">
        <v>4</v>
      </c>
      <c r="G23" s="76">
        <v>43613</v>
      </c>
      <c r="H23" s="74" t="s">
        <v>2</v>
      </c>
      <c r="I23" s="77" t="s">
        <v>3</v>
      </c>
      <c r="J23" s="77" t="s">
        <v>4</v>
      </c>
      <c r="K23" s="78" t="s">
        <v>4</v>
      </c>
      <c r="L23" s="79" t="s">
        <v>84</v>
      </c>
      <c r="M23" s="80">
        <v>2</v>
      </c>
      <c r="N23" s="73" t="s">
        <v>38</v>
      </c>
      <c r="O23" s="78" t="s">
        <v>85</v>
      </c>
      <c r="P23" s="78"/>
      <c r="Q23" s="78"/>
      <c r="R23" s="78"/>
      <c r="S23" s="81"/>
      <c r="T23" s="82" t="s">
        <v>3</v>
      </c>
      <c r="U23" s="83" t="s">
        <v>3</v>
      </c>
      <c r="V23" s="84" t="s">
        <v>4</v>
      </c>
    </row>
    <row r="24" spans="1:22" s="70" customFormat="1" ht="13.5" customHeight="1" x14ac:dyDescent="0.2">
      <c r="A24" s="71" t="str">
        <f>VLOOKUP($B24,[1]Sheet2!$B$2:$E$258,2,FALSE)</f>
        <v>Swellendam</v>
      </c>
      <c r="B24" s="85" t="s">
        <v>86</v>
      </c>
      <c r="C24" s="73">
        <v>43552</v>
      </c>
      <c r="D24" s="74" t="s">
        <v>2</v>
      </c>
      <c r="E24" s="75" t="s">
        <v>4</v>
      </c>
      <c r="F24" s="75" t="s">
        <v>4</v>
      </c>
      <c r="G24" s="78">
        <v>43615</v>
      </c>
      <c r="H24" s="74" t="s">
        <v>2</v>
      </c>
      <c r="I24" s="77" t="s">
        <v>4</v>
      </c>
      <c r="J24" s="77" t="s">
        <v>4</v>
      </c>
      <c r="K24" s="78" t="s">
        <v>4</v>
      </c>
      <c r="L24" s="79" t="s">
        <v>87</v>
      </c>
      <c r="M24" s="80">
        <v>3</v>
      </c>
      <c r="N24" s="73" t="s">
        <v>88</v>
      </c>
      <c r="O24" s="78" t="s">
        <v>48</v>
      </c>
      <c r="P24" s="78" t="s">
        <v>75</v>
      </c>
      <c r="Q24" s="78"/>
      <c r="R24" s="78"/>
      <c r="S24" s="81"/>
      <c r="T24" s="82" t="s">
        <v>3</v>
      </c>
      <c r="U24" s="83" t="s">
        <v>3</v>
      </c>
      <c r="V24" s="84" t="s">
        <v>4</v>
      </c>
    </row>
    <row r="25" spans="1:22" s="70" customFormat="1" ht="13.5" customHeight="1" x14ac:dyDescent="0.2">
      <c r="A25" s="71" t="str">
        <f>VLOOKUP($B25,[1]Sheet2!$B$2:$E$258,2,FALSE)</f>
        <v>Overberg</v>
      </c>
      <c r="B25" s="85" t="s">
        <v>89</v>
      </c>
      <c r="C25" s="73">
        <v>43549</v>
      </c>
      <c r="D25" s="74" t="s">
        <v>2</v>
      </c>
      <c r="E25" s="75" t="s">
        <v>3</v>
      </c>
      <c r="F25" s="75" t="s">
        <v>4</v>
      </c>
      <c r="G25" s="76">
        <v>43612</v>
      </c>
      <c r="H25" s="74" t="s">
        <v>2</v>
      </c>
      <c r="I25" s="77" t="s">
        <v>3</v>
      </c>
      <c r="J25" s="77" t="s">
        <v>4</v>
      </c>
      <c r="K25" s="78" t="s">
        <v>3</v>
      </c>
      <c r="L25" s="79" t="s">
        <v>2</v>
      </c>
      <c r="M25" s="80">
        <v>2</v>
      </c>
      <c r="N25" s="73" t="s">
        <v>90</v>
      </c>
      <c r="O25" s="78" t="s">
        <v>91</v>
      </c>
      <c r="P25" s="78"/>
      <c r="Q25" s="78"/>
      <c r="R25" s="78"/>
      <c r="S25" s="81"/>
      <c r="T25" s="82" t="s">
        <v>3</v>
      </c>
      <c r="U25" s="83" t="s">
        <v>3</v>
      </c>
      <c r="V25" s="84" t="s">
        <v>4</v>
      </c>
    </row>
    <row r="26" spans="1:22" s="70" customFormat="1" x14ac:dyDescent="0.2">
      <c r="A26" s="71" t="str">
        <f>VLOOKUP($B26,[1]Sheet2!$B$2:$E$258,2,FALSE)</f>
        <v>Kannaland</v>
      </c>
      <c r="B26" s="85" t="s">
        <v>92</v>
      </c>
      <c r="C26" s="73">
        <v>43552</v>
      </c>
      <c r="D26" s="74" t="s">
        <v>2</v>
      </c>
      <c r="E26" s="75" t="s">
        <v>3</v>
      </c>
      <c r="F26" s="75" t="s">
        <v>3</v>
      </c>
      <c r="G26" s="76">
        <v>43616</v>
      </c>
      <c r="H26" s="96" t="s">
        <v>2</v>
      </c>
      <c r="I26" s="77" t="s">
        <v>3</v>
      </c>
      <c r="J26" s="77" t="s">
        <v>3</v>
      </c>
      <c r="K26" s="78" t="s">
        <v>3</v>
      </c>
      <c r="L26" s="79" t="s">
        <v>2</v>
      </c>
      <c r="M26" s="80">
        <v>2</v>
      </c>
      <c r="N26" s="73" t="s">
        <v>48</v>
      </c>
      <c r="O26" s="78" t="s">
        <v>93</v>
      </c>
      <c r="P26" s="78"/>
      <c r="Q26" s="78"/>
      <c r="R26" s="78"/>
      <c r="S26" s="81"/>
      <c r="T26" s="82" t="s">
        <v>3</v>
      </c>
      <c r="U26" s="83" t="s">
        <v>3</v>
      </c>
      <c r="V26" s="84" t="s">
        <v>4</v>
      </c>
    </row>
    <row r="27" spans="1:22" s="70" customFormat="1" x14ac:dyDescent="0.2">
      <c r="A27" s="71" t="str">
        <f>VLOOKUP($B27,[1]Sheet2!$B$2:$E$258,2,FALSE)</f>
        <v>Hessequa</v>
      </c>
      <c r="B27" s="85" t="s">
        <v>94</v>
      </c>
      <c r="C27" s="73">
        <v>43552</v>
      </c>
      <c r="D27" s="97" t="s">
        <v>2</v>
      </c>
      <c r="E27" s="75" t="s">
        <v>3</v>
      </c>
      <c r="F27" s="75" t="s">
        <v>3</v>
      </c>
      <c r="G27" s="76">
        <v>43614</v>
      </c>
      <c r="H27" s="74" t="s">
        <v>2</v>
      </c>
      <c r="I27" s="77" t="s">
        <v>3</v>
      </c>
      <c r="J27" s="77" t="s">
        <v>3</v>
      </c>
      <c r="K27" s="78" t="s">
        <v>3</v>
      </c>
      <c r="L27" s="79" t="s">
        <v>2</v>
      </c>
      <c r="M27" s="80">
        <v>3</v>
      </c>
      <c r="N27" s="73" t="s">
        <v>95</v>
      </c>
      <c r="O27" s="78" t="s">
        <v>53</v>
      </c>
      <c r="P27" s="78" t="s">
        <v>61</v>
      </c>
      <c r="Q27" s="78"/>
      <c r="R27" s="78"/>
      <c r="S27" s="81"/>
      <c r="T27" s="82" t="s">
        <v>3</v>
      </c>
      <c r="U27" s="83" t="s">
        <v>3</v>
      </c>
      <c r="V27" s="84" t="s">
        <v>4</v>
      </c>
    </row>
    <row r="28" spans="1:22" s="70" customFormat="1" ht="13.5" customHeight="1" x14ac:dyDescent="0.2">
      <c r="A28" s="71" t="str">
        <f>VLOOKUP($B28,[1]Sheet2!$B$2:$E$258,2,FALSE)</f>
        <v>Mossel Bay</v>
      </c>
      <c r="B28" s="85" t="s">
        <v>96</v>
      </c>
      <c r="C28" s="73">
        <v>43553</v>
      </c>
      <c r="D28" s="74" t="s">
        <v>2</v>
      </c>
      <c r="E28" s="75" t="s">
        <v>40</v>
      </c>
      <c r="F28" s="75" t="s">
        <v>40</v>
      </c>
      <c r="G28" s="76">
        <v>43615</v>
      </c>
      <c r="H28" s="74" t="s">
        <v>2</v>
      </c>
      <c r="I28" s="77" t="s">
        <v>3</v>
      </c>
      <c r="J28" s="77" t="s">
        <v>3</v>
      </c>
      <c r="K28" s="78" t="s">
        <v>3</v>
      </c>
      <c r="L28" s="79" t="s">
        <v>2</v>
      </c>
      <c r="M28" s="80">
        <v>4</v>
      </c>
      <c r="N28" s="73" t="s">
        <v>97</v>
      </c>
      <c r="O28" s="78" t="s">
        <v>95</v>
      </c>
      <c r="P28" s="78" t="s">
        <v>53</v>
      </c>
      <c r="Q28" s="78" t="s">
        <v>98</v>
      </c>
      <c r="R28" s="78"/>
      <c r="S28" s="81"/>
      <c r="T28" s="82" t="s">
        <v>3</v>
      </c>
      <c r="U28" s="83" t="s">
        <v>3</v>
      </c>
      <c r="V28" s="84" t="s">
        <v>4</v>
      </c>
    </row>
    <row r="29" spans="1:22" s="70" customFormat="1" x14ac:dyDescent="0.2">
      <c r="A29" s="98" t="str">
        <f>VLOOKUP($B29,[1]Sheet2!$B$2:$E$258,2,FALSE)</f>
        <v>George</v>
      </c>
      <c r="B29" s="99" t="s">
        <v>99</v>
      </c>
      <c r="C29" s="100">
        <v>43553</v>
      </c>
      <c r="D29" s="101" t="s">
        <v>2</v>
      </c>
      <c r="E29" s="102" t="s">
        <v>4</v>
      </c>
      <c r="F29" s="102" t="s">
        <v>4</v>
      </c>
      <c r="G29" s="100">
        <v>43614</v>
      </c>
      <c r="H29" s="103" t="s">
        <v>2</v>
      </c>
      <c r="I29" s="104" t="s">
        <v>3</v>
      </c>
      <c r="J29" s="104" t="s">
        <v>3</v>
      </c>
      <c r="K29" s="102" t="s">
        <v>3</v>
      </c>
      <c r="L29" s="105" t="s">
        <v>2</v>
      </c>
      <c r="M29" s="106">
        <v>2</v>
      </c>
      <c r="N29" s="107" t="s">
        <v>82</v>
      </c>
      <c r="O29" s="102" t="s">
        <v>48</v>
      </c>
      <c r="P29" s="102"/>
      <c r="Q29" s="102"/>
      <c r="R29" s="102"/>
      <c r="S29" s="108"/>
      <c r="T29" s="109" t="s">
        <v>3</v>
      </c>
      <c r="U29" s="110" t="s">
        <v>3</v>
      </c>
      <c r="V29" s="111" t="s">
        <v>4</v>
      </c>
    </row>
    <row r="30" spans="1:22" s="70" customFormat="1" ht="25.5" customHeight="1" x14ac:dyDescent="0.2">
      <c r="A30" s="71" t="str">
        <f>VLOOKUP($B30,[1]Sheet2!$B$2:$E$258,2,FALSE)</f>
        <v>Oudtshoorn</v>
      </c>
      <c r="B30" s="85" t="s">
        <v>100</v>
      </c>
      <c r="C30" s="86" t="s">
        <v>101</v>
      </c>
      <c r="D30" s="112" t="s">
        <v>102</v>
      </c>
      <c r="E30" s="75" t="s">
        <v>4</v>
      </c>
      <c r="F30" s="75" t="s">
        <v>4</v>
      </c>
      <c r="G30" s="113">
        <v>43637</v>
      </c>
      <c r="H30" s="87" t="s">
        <v>2</v>
      </c>
      <c r="I30" s="77" t="s">
        <v>4</v>
      </c>
      <c r="J30" s="77" t="s">
        <v>4</v>
      </c>
      <c r="K30" s="88" t="s">
        <v>3</v>
      </c>
      <c r="L30" s="89" t="s">
        <v>2</v>
      </c>
      <c r="M30" s="90">
        <v>4</v>
      </c>
      <c r="N30" s="86" t="s">
        <v>103</v>
      </c>
      <c r="O30" s="88" t="s">
        <v>95</v>
      </c>
      <c r="P30" s="88" t="s">
        <v>104</v>
      </c>
      <c r="Q30" s="88" t="s">
        <v>48</v>
      </c>
      <c r="R30" s="88"/>
      <c r="S30" s="91"/>
      <c r="T30" s="92" t="s">
        <v>3</v>
      </c>
      <c r="U30" s="93" t="s">
        <v>3</v>
      </c>
      <c r="V30" s="94" t="s">
        <v>3</v>
      </c>
    </row>
    <row r="31" spans="1:22" s="70" customFormat="1" ht="13.5" customHeight="1" x14ac:dyDescent="0.2">
      <c r="A31" s="71" t="str">
        <f>VLOOKUP($B31,[1]Sheet2!$B$2:$E$258,2,FALSE)</f>
        <v>Bitou</v>
      </c>
      <c r="B31" s="85" t="s">
        <v>105</v>
      </c>
      <c r="C31" s="73">
        <v>43553</v>
      </c>
      <c r="D31" s="74" t="s">
        <v>2</v>
      </c>
      <c r="E31" s="75" t="s">
        <v>4</v>
      </c>
      <c r="F31" s="75" t="s">
        <v>4</v>
      </c>
      <c r="G31" s="76">
        <v>43616</v>
      </c>
      <c r="H31" s="74" t="s">
        <v>2</v>
      </c>
      <c r="I31" s="77" t="s">
        <v>3</v>
      </c>
      <c r="J31" s="77" t="s">
        <v>3</v>
      </c>
      <c r="K31" s="78" t="s">
        <v>3</v>
      </c>
      <c r="L31" s="79" t="s">
        <v>2</v>
      </c>
      <c r="M31" s="80">
        <v>3</v>
      </c>
      <c r="N31" s="73" t="s">
        <v>106</v>
      </c>
      <c r="O31" s="78" t="s">
        <v>42</v>
      </c>
      <c r="P31" s="78" t="s">
        <v>107</v>
      </c>
      <c r="Q31" s="78"/>
      <c r="R31" s="78"/>
      <c r="S31" s="81"/>
      <c r="T31" s="82" t="s">
        <v>3</v>
      </c>
      <c r="U31" s="83" t="s">
        <v>3</v>
      </c>
      <c r="V31" s="84" t="s">
        <v>4</v>
      </c>
    </row>
    <row r="32" spans="1:22" s="70" customFormat="1" ht="13.5" customHeight="1" x14ac:dyDescent="0.2">
      <c r="A32" s="71" t="str">
        <f>VLOOKUP($B32,[1]Sheet2!$B$2:$E$258,2,FALSE)</f>
        <v>Knysna</v>
      </c>
      <c r="B32" s="85" t="s">
        <v>108</v>
      </c>
      <c r="C32" s="73">
        <v>43553</v>
      </c>
      <c r="D32" s="74" t="s">
        <v>2</v>
      </c>
      <c r="E32" s="75" t="s">
        <v>4</v>
      </c>
      <c r="F32" s="75" t="s">
        <v>4</v>
      </c>
      <c r="G32" s="76">
        <v>43615</v>
      </c>
      <c r="H32" s="74" t="s">
        <v>2</v>
      </c>
      <c r="I32" s="77" t="s">
        <v>4</v>
      </c>
      <c r="J32" s="77" t="s">
        <v>4</v>
      </c>
      <c r="K32" s="78" t="s">
        <v>3</v>
      </c>
      <c r="L32" s="79" t="s">
        <v>2</v>
      </c>
      <c r="M32" s="80">
        <v>2</v>
      </c>
      <c r="N32" s="73" t="s">
        <v>109</v>
      </c>
      <c r="O32" s="78" t="s">
        <v>110</v>
      </c>
      <c r="P32" s="78"/>
      <c r="Q32" s="78"/>
      <c r="R32" s="78"/>
      <c r="S32" s="81"/>
      <c r="T32" s="82" t="s">
        <v>3</v>
      </c>
      <c r="U32" s="83" t="s">
        <v>3</v>
      </c>
      <c r="V32" s="84" t="s">
        <v>4</v>
      </c>
    </row>
    <row r="33" spans="1:85" s="70" customFormat="1" ht="13.5" customHeight="1" x14ac:dyDescent="0.2">
      <c r="A33" s="71" t="str">
        <f>VLOOKUP($B33,[1]Sheet2!$B$2:$E$258,2,FALSE)</f>
        <v>Eden</v>
      </c>
      <c r="B33" s="85" t="s">
        <v>111</v>
      </c>
      <c r="C33" s="73">
        <v>43550</v>
      </c>
      <c r="D33" s="74" t="s">
        <v>2</v>
      </c>
      <c r="E33" s="75" t="s">
        <v>4</v>
      </c>
      <c r="F33" s="75" t="s">
        <v>4</v>
      </c>
      <c r="G33" s="76">
        <v>43613</v>
      </c>
      <c r="H33" s="74" t="s">
        <v>2</v>
      </c>
      <c r="I33" s="77" t="s">
        <v>4</v>
      </c>
      <c r="J33" s="77" t="s">
        <v>4</v>
      </c>
      <c r="K33" s="78" t="s">
        <v>3</v>
      </c>
      <c r="L33" s="79" t="s">
        <v>2</v>
      </c>
      <c r="M33" s="80">
        <v>2</v>
      </c>
      <c r="N33" s="73" t="s">
        <v>112</v>
      </c>
      <c r="O33" s="78">
        <v>43521</v>
      </c>
      <c r="P33" s="78"/>
      <c r="Q33" s="78"/>
      <c r="R33" s="78"/>
      <c r="S33" s="81"/>
      <c r="T33" s="82" t="s">
        <v>3</v>
      </c>
      <c r="U33" s="83" t="s">
        <v>3</v>
      </c>
      <c r="V33" s="84" t="s">
        <v>4</v>
      </c>
    </row>
    <row r="34" spans="1:85" s="70" customFormat="1" ht="25.5" x14ac:dyDescent="0.2">
      <c r="A34" s="71" t="str">
        <f>VLOOKUP($B34,[1]Sheet2!$B$2:$E$258,2,FALSE)</f>
        <v>Laingsburg</v>
      </c>
      <c r="B34" s="85" t="s">
        <v>113</v>
      </c>
      <c r="C34" s="73">
        <v>43567</v>
      </c>
      <c r="D34" s="97" t="s">
        <v>102</v>
      </c>
      <c r="E34" s="75" t="s">
        <v>4</v>
      </c>
      <c r="F34" s="75" t="s">
        <v>4</v>
      </c>
      <c r="G34" s="76">
        <v>43614</v>
      </c>
      <c r="H34" s="74" t="s">
        <v>2</v>
      </c>
      <c r="I34" s="77" t="s">
        <v>4</v>
      </c>
      <c r="J34" s="77" t="s">
        <v>4</v>
      </c>
      <c r="K34" s="78" t="s">
        <v>4</v>
      </c>
      <c r="L34" s="79" t="s">
        <v>87</v>
      </c>
      <c r="M34" s="80">
        <v>1</v>
      </c>
      <c r="N34" s="73" t="s">
        <v>42</v>
      </c>
      <c r="O34" s="78"/>
      <c r="P34" s="78"/>
      <c r="Q34" s="78"/>
      <c r="R34" s="78"/>
      <c r="S34" s="81"/>
      <c r="T34" s="82" t="s">
        <v>4</v>
      </c>
      <c r="U34" s="83" t="s">
        <v>4</v>
      </c>
      <c r="V34" s="84" t="s">
        <v>4</v>
      </c>
    </row>
    <row r="35" spans="1:85" s="70" customFormat="1" ht="13.5" customHeight="1" x14ac:dyDescent="0.2">
      <c r="A35" s="71" t="str">
        <f>VLOOKUP($B35,[1]Sheet2!$B$2:$E$258,2,FALSE)</f>
        <v>Prince Albert</v>
      </c>
      <c r="B35" s="85" t="s">
        <v>114</v>
      </c>
      <c r="C35" s="73">
        <v>43552</v>
      </c>
      <c r="D35" s="74" t="s">
        <v>2</v>
      </c>
      <c r="E35" s="75" t="s">
        <v>4</v>
      </c>
      <c r="F35" s="75" t="s">
        <v>4</v>
      </c>
      <c r="G35" s="76">
        <v>43613</v>
      </c>
      <c r="H35" s="74" t="s">
        <v>2</v>
      </c>
      <c r="I35" s="77" t="s">
        <v>4</v>
      </c>
      <c r="J35" s="77" t="s">
        <v>4</v>
      </c>
      <c r="K35" s="78" t="s">
        <v>3</v>
      </c>
      <c r="L35" s="79" t="s">
        <v>2</v>
      </c>
      <c r="M35" s="80"/>
      <c r="N35" s="73" t="s">
        <v>71</v>
      </c>
      <c r="O35" s="78" t="s">
        <v>38</v>
      </c>
      <c r="P35" s="78"/>
      <c r="Q35" s="78"/>
      <c r="R35" s="78"/>
      <c r="S35" s="81"/>
      <c r="T35" s="82" t="s">
        <v>3</v>
      </c>
      <c r="U35" s="83" t="s">
        <v>3</v>
      </c>
      <c r="V35" s="84" t="s">
        <v>4</v>
      </c>
    </row>
    <row r="36" spans="1:85" s="70" customFormat="1" ht="13.5" customHeight="1" x14ac:dyDescent="0.2">
      <c r="A36" s="71" t="str">
        <f>VLOOKUP($B36,[1]Sheet2!$B$2:$E$258,2,FALSE)</f>
        <v>Beaufort West</v>
      </c>
      <c r="B36" s="85" t="s">
        <v>115</v>
      </c>
      <c r="C36" s="73">
        <v>43551</v>
      </c>
      <c r="D36" s="74" t="s">
        <v>2</v>
      </c>
      <c r="E36" s="75" t="s">
        <v>4</v>
      </c>
      <c r="F36" s="75" t="s">
        <v>4</v>
      </c>
      <c r="G36" s="76">
        <v>43613</v>
      </c>
      <c r="H36" s="74" t="s">
        <v>2</v>
      </c>
      <c r="I36" s="77" t="s">
        <v>4</v>
      </c>
      <c r="J36" s="77" t="s">
        <v>4</v>
      </c>
      <c r="K36" s="78" t="s">
        <v>3</v>
      </c>
      <c r="L36" s="79" t="s">
        <v>2</v>
      </c>
      <c r="M36" s="80">
        <v>2</v>
      </c>
      <c r="N36" s="73" t="s">
        <v>48</v>
      </c>
      <c r="O36" s="78" t="s">
        <v>93</v>
      </c>
      <c r="P36" s="78"/>
      <c r="Q36" s="78"/>
      <c r="R36" s="78"/>
      <c r="S36" s="81"/>
      <c r="T36" s="82" t="s">
        <v>3</v>
      </c>
      <c r="U36" s="83" t="s">
        <v>3</v>
      </c>
      <c r="V36" s="84" t="s">
        <v>4</v>
      </c>
    </row>
    <row r="37" spans="1:85" s="70" customFormat="1" x14ac:dyDescent="0.2">
      <c r="A37" s="71" t="str">
        <f>VLOOKUP($B37,[1]Sheet2!$B$2:$E$258,2,FALSE)</f>
        <v>Central Karoo</v>
      </c>
      <c r="B37" s="85" t="s">
        <v>116</v>
      </c>
      <c r="C37" s="73">
        <v>43552</v>
      </c>
      <c r="D37" s="114" t="s">
        <v>2</v>
      </c>
      <c r="E37" s="75" t="s">
        <v>4</v>
      </c>
      <c r="F37" s="75" t="s">
        <v>4</v>
      </c>
      <c r="G37" s="76">
        <v>43615</v>
      </c>
      <c r="H37" s="74" t="s">
        <v>2</v>
      </c>
      <c r="I37" s="77" t="s">
        <v>4</v>
      </c>
      <c r="J37" s="77" t="s">
        <v>4</v>
      </c>
      <c r="K37" s="78" t="s">
        <v>3</v>
      </c>
      <c r="L37" s="95" t="s">
        <v>2</v>
      </c>
      <c r="M37" s="80">
        <v>2</v>
      </c>
      <c r="N37" s="73" t="s">
        <v>57</v>
      </c>
      <c r="O37" s="78" t="s">
        <v>72</v>
      </c>
      <c r="P37" s="78"/>
      <c r="Q37" s="78"/>
      <c r="R37" s="78"/>
      <c r="S37" s="81"/>
      <c r="T37" s="82" t="s">
        <v>3</v>
      </c>
      <c r="U37" s="83" t="s">
        <v>3</v>
      </c>
      <c r="V37" s="84" t="s">
        <v>4</v>
      </c>
    </row>
    <row r="38" spans="1:85" s="129" customFormat="1" ht="22.5" customHeight="1" thickBot="1" x14ac:dyDescent="0.25">
      <c r="A38" s="168" t="str">
        <f>COUNTA($A$8:$A$37) &amp; " Municipalities in total"</f>
        <v>30 Municipalities in total</v>
      </c>
      <c r="B38" s="169"/>
      <c r="C38" s="115">
        <f>COUNTA(C8:C37)</f>
        <v>30</v>
      </c>
      <c r="D38" s="116">
        <f>COUNTIF(D8:D37,"N/A")</f>
        <v>28</v>
      </c>
      <c r="E38" s="117">
        <f>COUNTIF(E8:E37,"Yes")</f>
        <v>12</v>
      </c>
      <c r="F38" s="117">
        <f>COUNTIF(F8:F37,"Yes")</f>
        <v>5</v>
      </c>
      <c r="G38" s="118">
        <f>COUNTA($G$8:$G$37)</f>
        <v>30</v>
      </c>
      <c r="H38" s="119">
        <f>COUNTIF(H8:H37,"N/A")</f>
        <v>30</v>
      </c>
      <c r="I38" s="120">
        <f>COUNTIF(I8:I37,"Yes")</f>
        <v>17</v>
      </c>
      <c r="J38" s="120">
        <f>COUNTIF(J8:J37,"Yes")</f>
        <v>10</v>
      </c>
      <c r="K38" s="121">
        <f>COUNTIF($K$8:$K$37,"Yes")</f>
        <v>27</v>
      </c>
      <c r="L38" s="122">
        <f>COUNTIF(L8:L37,"N/A")</f>
        <v>26</v>
      </c>
      <c r="M38" s="123"/>
      <c r="N38" s="124"/>
      <c r="O38" s="124"/>
      <c r="P38" s="124"/>
      <c r="Q38" s="124"/>
      <c r="R38" s="124"/>
      <c r="S38" s="125"/>
      <c r="T38" s="126">
        <f>COUNTIF(T8:T37,"YES")</f>
        <v>29</v>
      </c>
      <c r="U38" s="127">
        <f>COUNTIF(U8:U37,"YES")</f>
        <v>29</v>
      </c>
      <c r="V38" s="128">
        <f>COUNTIF($V$8:$V$37,"Yes")</f>
        <v>3</v>
      </c>
    </row>
    <row r="39" spans="1:85" s="135" customFormat="1" ht="11.25" customHeight="1" x14ac:dyDescent="0.2">
      <c r="A39" s="159"/>
      <c r="B39" s="159"/>
      <c r="C39" s="159"/>
      <c r="D39" s="159"/>
      <c r="E39" s="130"/>
      <c r="F39" s="130"/>
      <c r="G39" s="131"/>
      <c r="H39" s="131"/>
      <c r="I39" s="131"/>
      <c r="J39" s="131"/>
      <c r="K39" s="132"/>
      <c r="L39" s="132"/>
      <c r="M39" s="133"/>
      <c r="N39" s="132"/>
      <c r="O39" s="132"/>
      <c r="P39" s="132"/>
      <c r="Q39" s="132"/>
      <c r="R39" s="132"/>
      <c r="S39" s="132"/>
      <c r="T39" s="132"/>
      <c r="U39" s="132"/>
      <c r="V39" s="132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</row>
    <row r="40" spans="1:85" s="136" customFormat="1" ht="15.75" customHeight="1" x14ac:dyDescent="0.2">
      <c r="B40" s="137"/>
      <c r="C40" s="138"/>
      <c r="D40" s="139" t="s">
        <v>117</v>
      </c>
      <c r="E40" s="140">
        <f>COUNTIF(E8:E37,"N/R")</f>
        <v>0</v>
      </c>
      <c r="F40" s="140">
        <f>COUNTIF(F8:F37,"N/R")</f>
        <v>0</v>
      </c>
      <c r="G40" s="141"/>
      <c r="H40" s="142"/>
      <c r="I40" s="140">
        <f>COUNTIF(I8:I37,"N/R")</f>
        <v>0</v>
      </c>
      <c r="J40" s="140">
        <f>COUNTIF(J8:J37,"N/R")</f>
        <v>0</v>
      </c>
      <c r="K40" s="137"/>
      <c r="L40" s="137"/>
      <c r="M40" s="143"/>
      <c r="N40" s="137"/>
      <c r="O40" s="137"/>
      <c r="P40" s="137"/>
      <c r="Q40" s="137"/>
      <c r="R40" s="137"/>
      <c r="S40" s="137"/>
      <c r="T40" s="137"/>
      <c r="U40" s="137"/>
      <c r="V40" s="137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</row>
    <row r="41" spans="1:85" s="136" customFormat="1" x14ac:dyDescent="0.2">
      <c r="B41" s="137"/>
      <c r="C41" s="138"/>
      <c r="D41" s="145"/>
      <c r="E41" s="146"/>
      <c r="F41" s="146"/>
      <c r="G41" s="147"/>
      <c r="H41" s="146"/>
      <c r="I41" s="146"/>
      <c r="J41" s="146"/>
      <c r="K41" s="137"/>
      <c r="L41" s="137"/>
      <c r="M41" s="143"/>
      <c r="N41" s="137"/>
      <c r="O41" s="137"/>
      <c r="P41" s="137"/>
      <c r="Q41" s="137"/>
      <c r="R41" s="137"/>
      <c r="S41" s="137"/>
      <c r="T41" s="137"/>
      <c r="U41" s="137"/>
      <c r="V41" s="137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</row>
    <row r="42" spans="1:85" x14ac:dyDescent="0.2">
      <c r="A42" s="148"/>
      <c r="B42" s="149"/>
      <c r="C42" s="150"/>
      <c r="D42" s="149"/>
      <c r="E42" s="149"/>
      <c r="F42" s="149"/>
      <c r="G42" s="150"/>
      <c r="H42" s="149"/>
      <c r="I42" s="149"/>
      <c r="J42" s="149"/>
      <c r="K42" s="149"/>
      <c r="L42" s="149"/>
      <c r="M42" s="151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1:85" x14ac:dyDescent="0.2">
      <c r="A43" s="149"/>
      <c r="B43" s="149"/>
      <c r="C43" s="150"/>
      <c r="D43" s="149"/>
      <c r="E43" s="149"/>
      <c r="F43" s="149"/>
      <c r="G43" s="150"/>
      <c r="H43" s="149"/>
      <c r="I43" s="149"/>
      <c r="J43" s="149"/>
      <c r="K43" s="149"/>
      <c r="L43" s="149"/>
      <c r="M43" s="151"/>
      <c r="N43" s="149"/>
      <c r="O43" s="149"/>
      <c r="P43" s="149"/>
      <c r="Q43" s="149"/>
      <c r="R43" s="149"/>
      <c r="S43" s="149"/>
      <c r="T43" s="149"/>
      <c r="U43" s="149"/>
      <c r="V43" s="149"/>
    </row>
    <row r="44" spans="1:85" x14ac:dyDescent="0.2">
      <c r="A44" s="148"/>
      <c r="B44" s="149"/>
      <c r="C44" s="150"/>
      <c r="D44" s="149"/>
      <c r="E44" s="149"/>
      <c r="F44" s="149"/>
      <c r="G44" s="150"/>
      <c r="H44" s="149"/>
      <c r="I44" s="149"/>
      <c r="J44" s="149"/>
      <c r="K44" s="149"/>
      <c r="L44" s="149"/>
      <c r="M44" s="151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1:85" x14ac:dyDescent="0.2">
      <c r="A45" s="56"/>
      <c r="B45" s="149"/>
      <c r="C45" s="150"/>
      <c r="D45" s="149"/>
      <c r="E45" s="149"/>
      <c r="F45" s="149"/>
      <c r="G45" s="150"/>
      <c r="H45" s="149"/>
      <c r="I45" s="149"/>
      <c r="J45" s="149"/>
      <c r="K45" s="149"/>
      <c r="L45" s="149"/>
      <c r="M45" s="151"/>
      <c r="N45" s="149"/>
      <c r="O45" s="149"/>
      <c r="P45" s="149"/>
      <c r="Q45" s="149"/>
      <c r="R45" s="149"/>
      <c r="S45" s="149"/>
      <c r="T45" s="149"/>
      <c r="U45" s="149"/>
      <c r="V45" s="149"/>
    </row>
    <row r="46" spans="1:85" x14ac:dyDescent="0.2">
      <c r="A46" s="56"/>
      <c r="B46" s="149"/>
      <c r="C46" s="150"/>
      <c r="D46" s="149"/>
      <c r="E46" s="149"/>
      <c r="F46" s="149"/>
      <c r="G46" s="150"/>
      <c r="H46" s="149"/>
      <c r="I46" s="149"/>
      <c r="J46" s="149"/>
      <c r="K46" s="149"/>
      <c r="L46" s="149"/>
      <c r="M46" s="151"/>
      <c r="N46" s="149"/>
      <c r="O46" s="149"/>
      <c r="P46" s="149"/>
      <c r="Q46" s="149"/>
      <c r="R46" s="149"/>
      <c r="S46" s="149"/>
      <c r="T46" s="149"/>
      <c r="U46" s="149"/>
      <c r="V46" s="149"/>
    </row>
    <row r="47" spans="1:85" x14ac:dyDescent="0.2">
      <c r="A47" s="149"/>
      <c r="B47" s="149"/>
      <c r="C47" s="150"/>
      <c r="D47" s="149"/>
      <c r="E47" s="149"/>
      <c r="F47" s="149"/>
      <c r="G47" s="150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</row>
    <row r="48" spans="1:85" x14ac:dyDescent="0.2">
      <c r="A48" s="56"/>
      <c r="B48" s="149"/>
      <c r="C48" s="150"/>
      <c r="D48" s="149"/>
      <c r="E48" s="149"/>
      <c r="F48" s="149"/>
      <c r="G48" s="150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</row>
    <row r="49" spans="1:22" x14ac:dyDescent="0.2">
      <c r="A49" s="56"/>
      <c r="B49" s="149"/>
      <c r="C49" s="150"/>
      <c r="D49" s="149"/>
      <c r="E49" s="149"/>
      <c r="F49" s="149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x14ac:dyDescent="0.2">
      <c r="A50" s="149"/>
      <c r="B50" s="149"/>
      <c r="C50" s="150"/>
      <c r="D50" s="149"/>
      <c r="E50" s="149"/>
      <c r="F50" s="149"/>
      <c r="G50" s="150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</row>
    <row r="51" spans="1:22" x14ac:dyDescent="0.2">
      <c r="A51" s="56"/>
      <c r="B51" s="149"/>
      <c r="C51" s="150"/>
      <c r="D51" s="149"/>
      <c r="E51" s="149"/>
      <c r="F51" s="149"/>
      <c r="G51" s="150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</row>
    <row r="52" spans="1:22" x14ac:dyDescent="0.2">
      <c r="A52" s="149"/>
      <c r="B52" s="149"/>
      <c r="C52" s="150"/>
      <c r="D52" s="149"/>
      <c r="E52" s="149"/>
      <c r="F52" s="149"/>
      <c r="G52" s="150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</row>
    <row r="53" spans="1:22" x14ac:dyDescent="0.2">
      <c r="A53" s="152"/>
      <c r="B53" s="153"/>
      <c r="C53" s="154"/>
      <c r="D53" s="153"/>
      <c r="E53" s="153"/>
      <c r="F53" s="153"/>
      <c r="G53" s="154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</row>
    <row r="54" spans="1:22" x14ac:dyDescent="0.2">
      <c r="A54" s="152"/>
      <c r="B54" s="153"/>
      <c r="C54" s="154"/>
      <c r="D54" s="153"/>
      <c r="E54" s="153"/>
      <c r="F54" s="153"/>
      <c r="G54" s="154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22" x14ac:dyDescent="0.2">
      <c r="A55" s="149"/>
      <c r="B55" s="149"/>
      <c r="C55" s="150"/>
      <c r="D55" s="149"/>
      <c r="E55" s="149"/>
      <c r="F55" s="149"/>
      <c r="G55" s="150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22" x14ac:dyDescent="0.2">
      <c r="A56" s="152"/>
      <c r="B56" s="153"/>
      <c r="C56" s="154"/>
      <c r="D56" s="153"/>
      <c r="E56" s="153"/>
      <c r="F56" s="153"/>
      <c r="G56" s="154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</row>
    <row r="57" spans="1:22" x14ac:dyDescent="0.2">
      <c r="A57" s="152"/>
      <c r="B57" s="153"/>
      <c r="C57" s="154"/>
      <c r="D57" s="153"/>
      <c r="E57" s="153"/>
      <c r="F57" s="153"/>
      <c r="G57" s="154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</row>
    <row r="58" spans="1:22" x14ac:dyDescent="0.2">
      <c r="A58" s="152"/>
      <c r="B58" s="153"/>
      <c r="C58" s="154"/>
      <c r="D58" s="153"/>
      <c r="E58" s="153"/>
      <c r="F58" s="153"/>
      <c r="G58" s="154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</row>
    <row r="59" spans="1:22" x14ac:dyDescent="0.2">
      <c r="A59" s="152"/>
      <c r="B59" s="153"/>
      <c r="C59" s="154"/>
      <c r="D59" s="153"/>
      <c r="E59" s="153"/>
      <c r="F59" s="153"/>
      <c r="G59" s="154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</row>
    <row r="60" spans="1:22" x14ac:dyDescent="0.2">
      <c r="A60" s="152"/>
      <c r="B60" s="153"/>
      <c r="C60" s="154"/>
      <c r="D60" s="153"/>
      <c r="E60" s="153"/>
      <c r="F60" s="153"/>
      <c r="G60" s="154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</row>
    <row r="61" spans="1:22" x14ac:dyDescent="0.2">
      <c r="A61" s="152"/>
      <c r="B61" s="153"/>
      <c r="C61" s="154"/>
      <c r="D61" s="153"/>
      <c r="E61" s="153"/>
      <c r="F61" s="153"/>
      <c r="G61" s="154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</row>
    <row r="62" spans="1:22" x14ac:dyDescent="0.2">
      <c r="A62" s="152"/>
      <c r="B62" s="153"/>
      <c r="C62" s="154"/>
      <c r="D62" s="153"/>
      <c r="E62" s="153"/>
      <c r="F62" s="153"/>
      <c r="G62" s="154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</row>
    <row r="63" spans="1:22" x14ac:dyDescent="0.2">
      <c r="A63" s="152"/>
      <c r="B63" s="153"/>
      <c r="C63" s="154"/>
      <c r="D63" s="153"/>
      <c r="E63" s="153"/>
      <c r="F63" s="153"/>
      <c r="G63" s="154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</row>
    <row r="64" spans="1:22" x14ac:dyDescent="0.2">
      <c r="A64" s="152"/>
      <c r="B64" s="153"/>
      <c r="C64" s="154"/>
      <c r="D64" s="153"/>
      <c r="E64" s="153"/>
      <c r="F64" s="153"/>
      <c r="G64" s="154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:22" x14ac:dyDescent="0.2">
      <c r="A65" s="152"/>
      <c r="B65" s="153"/>
      <c r="C65" s="154"/>
      <c r="D65" s="153"/>
      <c r="E65" s="153"/>
      <c r="F65" s="153"/>
      <c r="G65" s="154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</row>
    <row r="66" spans="1:22" x14ac:dyDescent="0.2">
      <c r="A66" s="152"/>
      <c r="B66" s="153"/>
      <c r="C66" s="154"/>
      <c r="D66" s="153"/>
      <c r="E66" s="153"/>
      <c r="F66" s="153"/>
      <c r="G66" s="154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</row>
    <row r="67" spans="1:22" x14ac:dyDescent="0.2">
      <c r="A67" s="152"/>
      <c r="B67" s="153"/>
      <c r="C67" s="154"/>
      <c r="D67" s="153"/>
      <c r="E67" s="153"/>
      <c r="F67" s="153"/>
      <c r="G67" s="154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</row>
    <row r="68" spans="1:22" x14ac:dyDescent="0.2">
      <c r="A68" s="152"/>
      <c r="B68" s="153"/>
      <c r="C68" s="154"/>
      <c r="D68" s="153"/>
      <c r="E68" s="153"/>
      <c r="F68" s="153"/>
      <c r="G68" s="154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22" x14ac:dyDescent="0.2">
      <c r="A69" s="152"/>
      <c r="B69" s="153"/>
      <c r="C69" s="154"/>
      <c r="D69" s="153"/>
      <c r="E69" s="153"/>
      <c r="F69" s="153"/>
      <c r="G69" s="154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</row>
    <row r="70" spans="1:22" x14ac:dyDescent="0.2">
      <c r="A70" s="152"/>
      <c r="B70" s="153"/>
      <c r="C70" s="154"/>
      <c r="D70" s="153"/>
      <c r="E70" s="153"/>
      <c r="F70" s="153"/>
      <c r="G70" s="154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</row>
    <row r="71" spans="1:22" x14ac:dyDescent="0.2">
      <c r="A71" s="152"/>
      <c r="B71" s="153"/>
      <c r="C71" s="154"/>
      <c r="D71" s="153"/>
      <c r="E71" s="153"/>
      <c r="F71" s="153"/>
      <c r="G71" s="154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</row>
    <row r="72" spans="1:22" x14ac:dyDescent="0.2">
      <c r="A72" s="152"/>
      <c r="B72" s="153"/>
      <c r="C72" s="154"/>
      <c r="D72" s="153"/>
      <c r="E72" s="153"/>
      <c r="F72" s="153"/>
      <c r="G72" s="154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</row>
    <row r="73" spans="1:22" x14ac:dyDescent="0.2">
      <c r="A73" s="152"/>
      <c r="B73" s="153"/>
      <c r="C73" s="154"/>
      <c r="D73" s="153"/>
      <c r="E73" s="153"/>
      <c r="F73" s="153"/>
      <c r="G73" s="154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</row>
    <row r="74" spans="1:22" x14ac:dyDescent="0.2">
      <c r="A74" s="152"/>
      <c r="B74" s="153"/>
      <c r="C74" s="154"/>
      <c r="D74" s="153"/>
      <c r="E74" s="153"/>
      <c r="F74" s="153"/>
      <c r="G74" s="154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</row>
    <row r="75" spans="1:22" x14ac:dyDescent="0.2">
      <c r="A75" s="152"/>
      <c r="B75" s="153"/>
      <c r="C75" s="154"/>
      <c r="D75" s="153"/>
      <c r="E75" s="153"/>
      <c r="F75" s="153"/>
      <c r="G75" s="154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</row>
    <row r="76" spans="1:22" x14ac:dyDescent="0.2">
      <c r="A76" s="152"/>
      <c r="B76" s="153"/>
      <c r="C76" s="154"/>
      <c r="D76" s="153"/>
      <c r="E76" s="153"/>
      <c r="F76" s="153"/>
      <c r="G76" s="154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</row>
    <row r="77" spans="1:22" x14ac:dyDescent="0.2">
      <c r="A77" s="152"/>
      <c r="B77" s="153"/>
      <c r="C77" s="154"/>
      <c r="D77" s="153"/>
      <c r="E77" s="153"/>
      <c r="F77" s="153"/>
      <c r="G77" s="154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</row>
    <row r="78" spans="1:22" x14ac:dyDescent="0.2">
      <c r="A78" s="152"/>
      <c r="B78" s="153"/>
      <c r="C78" s="154"/>
      <c r="D78" s="153"/>
      <c r="E78" s="153"/>
      <c r="F78" s="153"/>
      <c r="G78" s="154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</row>
    <row r="79" spans="1:22" x14ac:dyDescent="0.2">
      <c r="A79" s="152"/>
      <c r="B79" s="153"/>
      <c r="C79" s="154"/>
      <c r="D79" s="153"/>
      <c r="E79" s="153"/>
      <c r="F79" s="153"/>
      <c r="G79" s="154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</row>
    <row r="80" spans="1:22" x14ac:dyDescent="0.2">
      <c r="A80" s="152"/>
      <c r="B80" s="153"/>
      <c r="C80" s="154"/>
      <c r="D80" s="153"/>
      <c r="E80" s="153"/>
      <c r="F80" s="153"/>
      <c r="G80" s="154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</row>
    <row r="81" spans="1:22" x14ac:dyDescent="0.2">
      <c r="A81" s="152"/>
      <c r="B81" s="153"/>
      <c r="C81" s="154"/>
      <c r="D81" s="153"/>
      <c r="E81" s="153"/>
      <c r="F81" s="153"/>
      <c r="G81" s="154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</row>
    <row r="82" spans="1:22" x14ac:dyDescent="0.2">
      <c r="A82" s="152"/>
      <c r="B82" s="153"/>
      <c r="C82" s="154"/>
      <c r="D82" s="153"/>
      <c r="E82" s="153"/>
      <c r="F82" s="153"/>
      <c r="G82" s="154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</row>
    <row r="83" spans="1:22" x14ac:dyDescent="0.2">
      <c r="A83" s="152"/>
      <c r="B83" s="153"/>
      <c r="C83" s="154"/>
      <c r="D83" s="153"/>
      <c r="E83" s="153"/>
      <c r="F83" s="153"/>
      <c r="G83" s="154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</row>
    <row r="84" spans="1:22" x14ac:dyDescent="0.2">
      <c r="A84" s="152"/>
      <c r="B84" s="153"/>
      <c r="C84" s="154"/>
      <c r="D84" s="153"/>
      <c r="E84" s="153"/>
      <c r="F84" s="153"/>
      <c r="G84" s="154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</row>
    <row r="85" spans="1:22" x14ac:dyDescent="0.2">
      <c r="A85" s="152"/>
      <c r="B85" s="153"/>
      <c r="C85" s="154"/>
      <c r="D85" s="153"/>
      <c r="E85" s="153"/>
      <c r="F85" s="153"/>
      <c r="G85" s="154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</row>
    <row r="86" spans="1:22" x14ac:dyDescent="0.2">
      <c r="A86" s="152"/>
      <c r="B86" s="153"/>
      <c r="C86" s="154"/>
      <c r="D86" s="153"/>
      <c r="E86" s="153"/>
      <c r="F86" s="153"/>
      <c r="G86" s="154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</row>
    <row r="87" spans="1:22" x14ac:dyDescent="0.2">
      <c r="A87" s="152"/>
      <c r="B87" s="153"/>
      <c r="C87" s="154"/>
      <c r="D87" s="153"/>
      <c r="E87" s="153"/>
      <c r="F87" s="153"/>
      <c r="G87" s="154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</row>
    <row r="88" spans="1:22" x14ac:dyDescent="0.2">
      <c r="A88" s="152"/>
      <c r="B88" s="153"/>
      <c r="C88" s="154"/>
      <c r="D88" s="153"/>
      <c r="E88" s="153"/>
      <c r="F88" s="153"/>
      <c r="G88" s="154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</row>
    <row r="89" spans="1:22" x14ac:dyDescent="0.2">
      <c r="A89" s="152"/>
      <c r="B89" s="153"/>
      <c r="C89" s="154"/>
      <c r="D89" s="153"/>
      <c r="E89" s="153"/>
      <c r="F89" s="153"/>
      <c r="G89" s="154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</row>
    <row r="90" spans="1:22" x14ac:dyDescent="0.2">
      <c r="A90" s="152"/>
      <c r="B90" s="153"/>
      <c r="C90" s="154"/>
      <c r="D90" s="153"/>
      <c r="E90" s="153"/>
      <c r="F90" s="153"/>
      <c r="G90" s="154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</row>
    <row r="91" spans="1:22" x14ac:dyDescent="0.2">
      <c r="A91" s="152"/>
      <c r="B91" s="153"/>
      <c r="C91" s="154"/>
      <c r="D91" s="153"/>
      <c r="E91" s="153"/>
      <c r="F91" s="153"/>
      <c r="G91" s="154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</row>
    <row r="92" spans="1:22" x14ac:dyDescent="0.2">
      <c r="A92" s="152"/>
      <c r="B92" s="153"/>
      <c r="C92" s="154"/>
      <c r="D92" s="153"/>
      <c r="E92" s="153"/>
      <c r="F92" s="153"/>
      <c r="G92" s="154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</row>
    <row r="93" spans="1:22" x14ac:dyDescent="0.2">
      <c r="A93" s="152"/>
      <c r="B93" s="153"/>
      <c r="C93" s="154"/>
      <c r="D93" s="153"/>
      <c r="E93" s="153"/>
      <c r="F93" s="153"/>
      <c r="G93" s="154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</row>
    <row r="94" spans="1:22" x14ac:dyDescent="0.2">
      <c r="A94" s="152"/>
      <c r="B94" s="153"/>
      <c r="C94" s="154"/>
      <c r="D94" s="153"/>
      <c r="E94" s="153"/>
      <c r="F94" s="153"/>
      <c r="G94" s="154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</row>
    <row r="95" spans="1:22" x14ac:dyDescent="0.2">
      <c r="A95" s="152"/>
      <c r="B95" s="153"/>
      <c r="C95" s="154"/>
      <c r="D95" s="153"/>
      <c r="E95" s="153"/>
      <c r="F95" s="153"/>
      <c r="G95" s="154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</row>
    <row r="96" spans="1:22" x14ac:dyDescent="0.2">
      <c r="A96" s="152"/>
      <c r="B96" s="153"/>
      <c r="C96" s="154"/>
      <c r="D96" s="153"/>
      <c r="E96" s="153"/>
      <c r="F96" s="153"/>
      <c r="G96" s="154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</row>
    <row r="97" spans="1:22" x14ac:dyDescent="0.2">
      <c r="A97" s="152"/>
      <c r="B97" s="153"/>
      <c r="C97" s="154"/>
      <c r="D97" s="153"/>
      <c r="E97" s="153"/>
      <c r="F97" s="153"/>
      <c r="G97" s="154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</row>
    <row r="98" spans="1:22" x14ac:dyDescent="0.2">
      <c r="A98" s="152"/>
      <c r="B98" s="153"/>
      <c r="C98" s="154"/>
      <c r="D98" s="153"/>
      <c r="E98" s="153"/>
      <c r="F98" s="153"/>
      <c r="G98" s="154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</row>
    <row r="99" spans="1:22" x14ac:dyDescent="0.2">
      <c r="A99" s="152"/>
      <c r="B99" s="153"/>
      <c r="C99" s="154"/>
      <c r="D99" s="153"/>
      <c r="E99" s="153"/>
      <c r="F99" s="153"/>
      <c r="G99" s="154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</row>
    <row r="100" spans="1:22" x14ac:dyDescent="0.2">
      <c r="A100" s="152"/>
      <c r="B100" s="153"/>
      <c r="C100" s="154"/>
      <c r="D100" s="153"/>
      <c r="E100" s="153"/>
      <c r="F100" s="153"/>
      <c r="G100" s="154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</row>
    <row r="101" spans="1:22" x14ac:dyDescent="0.2">
      <c r="A101" s="152"/>
      <c r="B101" s="153"/>
      <c r="C101" s="154"/>
      <c r="D101" s="153"/>
      <c r="E101" s="153"/>
      <c r="F101" s="153"/>
      <c r="G101" s="154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</row>
    <row r="102" spans="1:22" x14ac:dyDescent="0.2">
      <c r="A102" s="152"/>
      <c r="B102" s="153"/>
      <c r="C102" s="154"/>
      <c r="D102" s="153"/>
      <c r="E102" s="153"/>
      <c r="F102" s="153"/>
      <c r="G102" s="154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</row>
    <row r="103" spans="1:22" x14ac:dyDescent="0.2">
      <c r="A103" s="152"/>
      <c r="B103" s="153"/>
      <c r="C103" s="154"/>
      <c r="D103" s="153"/>
      <c r="E103" s="153"/>
      <c r="F103" s="153"/>
      <c r="G103" s="154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</row>
    <row r="104" spans="1:22" x14ac:dyDescent="0.2">
      <c r="A104" s="152"/>
      <c r="B104" s="153"/>
      <c r="C104" s="154"/>
      <c r="D104" s="153"/>
      <c r="E104" s="153"/>
      <c r="F104" s="153"/>
      <c r="G104" s="154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</row>
    <row r="105" spans="1:22" x14ac:dyDescent="0.2">
      <c r="A105" s="152"/>
      <c r="B105" s="153"/>
      <c r="C105" s="154"/>
      <c r="D105" s="153"/>
      <c r="E105" s="153"/>
      <c r="F105" s="153"/>
      <c r="G105" s="154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</row>
    <row r="106" spans="1:22" x14ac:dyDescent="0.2">
      <c r="A106" s="152"/>
      <c r="B106" s="153"/>
      <c r="C106" s="154"/>
      <c r="D106" s="153"/>
      <c r="E106" s="153"/>
      <c r="F106" s="153"/>
      <c r="G106" s="154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</row>
    <row r="107" spans="1:22" x14ac:dyDescent="0.2">
      <c r="A107" s="152"/>
      <c r="B107" s="153"/>
      <c r="C107" s="154"/>
      <c r="D107" s="153"/>
      <c r="E107" s="153"/>
      <c r="F107" s="153"/>
      <c r="G107" s="154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</row>
    <row r="108" spans="1:22" x14ac:dyDescent="0.2">
      <c r="A108" s="152"/>
      <c r="B108" s="153"/>
      <c r="C108" s="154"/>
      <c r="D108" s="153"/>
      <c r="E108" s="153"/>
      <c r="F108" s="153"/>
      <c r="G108" s="154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</row>
    <row r="109" spans="1:22" x14ac:dyDescent="0.2">
      <c r="A109" s="152"/>
      <c r="B109" s="153"/>
      <c r="C109" s="154"/>
      <c r="D109" s="153"/>
      <c r="E109" s="153"/>
      <c r="F109" s="153"/>
      <c r="G109" s="154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</row>
    <row r="110" spans="1:22" x14ac:dyDescent="0.2">
      <c r="A110" s="152"/>
      <c r="B110" s="153"/>
      <c r="C110" s="154"/>
      <c r="D110" s="153"/>
      <c r="E110" s="153"/>
      <c r="F110" s="153"/>
      <c r="G110" s="154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</row>
    <row r="111" spans="1:22" x14ac:dyDescent="0.2">
      <c r="A111" s="152"/>
      <c r="B111" s="153"/>
      <c r="C111" s="154"/>
      <c r="D111" s="153"/>
      <c r="E111" s="153"/>
      <c r="F111" s="153"/>
      <c r="G111" s="154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</row>
    <row r="112" spans="1:22" x14ac:dyDescent="0.2">
      <c r="A112" s="152"/>
      <c r="B112" s="153"/>
      <c r="C112" s="154"/>
      <c r="D112" s="153"/>
      <c r="E112" s="153"/>
      <c r="F112" s="153"/>
      <c r="G112" s="154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</row>
    <row r="113" spans="1:22" x14ac:dyDescent="0.2">
      <c r="A113" s="152"/>
      <c r="B113" s="153"/>
      <c r="C113" s="154"/>
      <c r="D113" s="153"/>
      <c r="E113" s="153"/>
      <c r="F113" s="153"/>
      <c r="G113" s="154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</row>
    <row r="114" spans="1:22" x14ac:dyDescent="0.2">
      <c r="A114" s="152"/>
      <c r="B114" s="153"/>
      <c r="C114" s="154"/>
      <c r="D114" s="153"/>
      <c r="E114" s="153"/>
      <c r="F114" s="153"/>
      <c r="G114" s="154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</row>
    <row r="115" spans="1:22" x14ac:dyDescent="0.2">
      <c r="A115" s="152"/>
      <c r="B115" s="153"/>
      <c r="C115" s="154"/>
      <c r="D115" s="153"/>
      <c r="E115" s="153"/>
      <c r="F115" s="153"/>
      <c r="G115" s="154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</row>
    <row r="116" spans="1:22" x14ac:dyDescent="0.2">
      <c r="A116" s="152"/>
      <c r="B116" s="153"/>
      <c r="C116" s="154"/>
      <c r="D116" s="153"/>
      <c r="E116" s="153"/>
      <c r="F116" s="153"/>
      <c r="G116" s="154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</row>
    <row r="117" spans="1:22" x14ac:dyDescent="0.2">
      <c r="A117" s="152"/>
      <c r="B117" s="153"/>
      <c r="C117" s="154"/>
      <c r="D117" s="153"/>
      <c r="E117" s="153"/>
      <c r="F117" s="153"/>
      <c r="G117" s="154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</row>
    <row r="118" spans="1:22" x14ac:dyDescent="0.2">
      <c r="A118" s="152"/>
      <c r="B118" s="153"/>
      <c r="C118" s="154"/>
      <c r="D118" s="153"/>
      <c r="E118" s="153"/>
      <c r="F118" s="153"/>
      <c r="G118" s="154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</row>
    <row r="119" spans="1:22" x14ac:dyDescent="0.2">
      <c r="A119" s="152"/>
      <c r="B119" s="153"/>
      <c r="C119" s="154"/>
      <c r="D119" s="153"/>
      <c r="E119" s="153"/>
      <c r="F119" s="153"/>
      <c r="G119" s="154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</row>
    <row r="120" spans="1:22" x14ac:dyDescent="0.2">
      <c r="A120" s="152"/>
      <c r="B120" s="153"/>
      <c r="C120" s="154"/>
      <c r="D120" s="153"/>
      <c r="E120" s="153"/>
      <c r="F120" s="153"/>
      <c r="G120" s="154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</row>
    <row r="121" spans="1:22" x14ac:dyDescent="0.2">
      <c r="A121" s="152"/>
      <c r="B121" s="153"/>
      <c r="C121" s="154"/>
      <c r="D121" s="153"/>
      <c r="E121" s="153"/>
      <c r="F121" s="153"/>
      <c r="G121" s="154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</row>
    <row r="122" spans="1:22" x14ac:dyDescent="0.2">
      <c r="A122" s="152"/>
      <c r="B122" s="153"/>
      <c r="C122" s="154"/>
      <c r="D122" s="153"/>
      <c r="E122" s="153"/>
      <c r="F122" s="153"/>
      <c r="G122" s="154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</row>
    <row r="123" spans="1:22" x14ac:dyDescent="0.2">
      <c r="A123" s="152"/>
      <c r="B123" s="153"/>
      <c r="C123" s="154"/>
      <c r="D123" s="153"/>
      <c r="E123" s="153"/>
      <c r="F123" s="153"/>
      <c r="G123" s="154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</row>
    <row r="124" spans="1:22" x14ac:dyDescent="0.2">
      <c r="A124" s="152"/>
      <c r="B124" s="153"/>
      <c r="C124" s="154"/>
      <c r="D124" s="153"/>
      <c r="E124" s="153"/>
      <c r="F124" s="153"/>
      <c r="G124" s="154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</row>
    <row r="125" spans="1:22" x14ac:dyDescent="0.2">
      <c r="A125" s="152"/>
      <c r="B125" s="153"/>
      <c r="C125" s="154"/>
      <c r="D125" s="153"/>
      <c r="E125" s="153"/>
      <c r="F125" s="153"/>
      <c r="G125" s="154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</row>
    <row r="126" spans="1:22" x14ac:dyDescent="0.2">
      <c r="A126" s="152"/>
      <c r="B126" s="153"/>
      <c r="C126" s="154"/>
      <c r="D126" s="153"/>
      <c r="E126" s="153"/>
      <c r="F126" s="153"/>
      <c r="G126" s="154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</row>
    <row r="127" spans="1:22" x14ac:dyDescent="0.2">
      <c r="A127" s="152"/>
      <c r="B127" s="153"/>
      <c r="C127" s="154"/>
      <c r="D127" s="153"/>
      <c r="E127" s="153"/>
      <c r="F127" s="153"/>
      <c r="G127" s="154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</row>
    <row r="128" spans="1:22" x14ac:dyDescent="0.2">
      <c r="A128" s="152"/>
      <c r="B128" s="153"/>
      <c r="C128" s="154"/>
      <c r="D128" s="153"/>
      <c r="E128" s="153"/>
      <c r="F128" s="153"/>
      <c r="G128" s="154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</row>
    <row r="129" spans="1:22" x14ac:dyDescent="0.2">
      <c r="A129" s="152"/>
      <c r="B129" s="153"/>
      <c r="C129" s="154"/>
      <c r="D129" s="153"/>
      <c r="E129" s="153"/>
      <c r="F129" s="153"/>
      <c r="G129" s="154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</row>
    <row r="130" spans="1:22" x14ac:dyDescent="0.2">
      <c r="A130" s="152"/>
      <c r="B130" s="153"/>
      <c r="C130" s="154"/>
      <c r="D130" s="153"/>
      <c r="E130" s="153"/>
      <c r="F130" s="153"/>
      <c r="G130" s="154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</row>
    <row r="131" spans="1:22" x14ac:dyDescent="0.2">
      <c r="A131" s="152"/>
      <c r="B131" s="153"/>
      <c r="C131" s="154"/>
      <c r="D131" s="153"/>
      <c r="E131" s="153"/>
      <c r="F131" s="153"/>
      <c r="G131" s="154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</row>
    <row r="132" spans="1:22" x14ac:dyDescent="0.2">
      <c r="A132" s="152"/>
      <c r="B132" s="153"/>
      <c r="C132" s="154"/>
      <c r="D132" s="153"/>
      <c r="E132" s="153"/>
      <c r="F132" s="153"/>
      <c r="G132" s="154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</row>
    <row r="133" spans="1:22" x14ac:dyDescent="0.2">
      <c r="A133" s="152"/>
      <c r="B133" s="153"/>
      <c r="C133" s="154"/>
      <c r="D133" s="153"/>
      <c r="E133" s="153"/>
      <c r="F133" s="153"/>
      <c r="G133" s="154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</row>
    <row r="134" spans="1:22" x14ac:dyDescent="0.2">
      <c r="B134" s="156" t="s">
        <v>3</v>
      </c>
      <c r="C134" s="154"/>
      <c r="D134" s="153"/>
      <c r="E134" s="153"/>
      <c r="F134" s="153"/>
      <c r="G134" s="154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</row>
    <row r="135" spans="1:22" x14ac:dyDescent="0.2">
      <c r="B135" s="156" t="s">
        <v>4</v>
      </c>
      <c r="C135" s="154"/>
      <c r="D135" s="153"/>
      <c r="E135" s="153"/>
      <c r="F135" s="153"/>
      <c r="G135" s="154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</row>
    <row r="136" spans="1:22" x14ac:dyDescent="0.2">
      <c r="A136" s="152"/>
      <c r="B136" s="153"/>
      <c r="C136" s="154"/>
      <c r="D136" s="153"/>
      <c r="E136" s="153"/>
      <c r="F136" s="153"/>
      <c r="G136" s="154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</row>
    <row r="137" spans="1:22" x14ac:dyDescent="0.2">
      <c r="A137" s="152"/>
      <c r="B137" s="153"/>
      <c r="C137" s="154"/>
      <c r="D137" s="153"/>
      <c r="E137" s="153"/>
      <c r="F137" s="153"/>
      <c r="G137" s="154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</row>
    <row r="138" spans="1:22" x14ac:dyDescent="0.2">
      <c r="A138" s="152"/>
      <c r="B138" s="153"/>
      <c r="C138" s="154"/>
      <c r="D138" s="153"/>
      <c r="E138" s="153"/>
      <c r="F138" s="153"/>
      <c r="G138" s="154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</row>
    <row r="139" spans="1:22" x14ac:dyDescent="0.2">
      <c r="A139" s="152"/>
      <c r="B139" s="153"/>
      <c r="C139" s="154"/>
      <c r="D139" s="153"/>
      <c r="E139" s="153"/>
      <c r="F139" s="153"/>
      <c r="G139" s="154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</row>
    <row r="140" spans="1:22" x14ac:dyDescent="0.2">
      <c r="A140" s="152"/>
      <c r="B140" s="153"/>
      <c r="C140" s="154"/>
      <c r="D140" s="153"/>
      <c r="E140" s="153"/>
      <c r="F140" s="153"/>
      <c r="G140" s="154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</row>
    <row r="141" spans="1:22" x14ac:dyDescent="0.2">
      <c r="A141" s="152"/>
      <c r="B141" s="153"/>
      <c r="C141" s="154"/>
      <c r="D141" s="153"/>
      <c r="E141" s="153"/>
      <c r="F141" s="153"/>
      <c r="G141" s="154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</row>
    <row r="142" spans="1:22" x14ac:dyDescent="0.2">
      <c r="A142" s="152"/>
      <c r="B142" s="153"/>
      <c r="C142" s="154"/>
      <c r="D142" s="153"/>
      <c r="E142" s="153"/>
      <c r="F142" s="153"/>
      <c r="G142" s="154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</row>
    <row r="143" spans="1:22" x14ac:dyDescent="0.2">
      <c r="A143" s="152"/>
      <c r="B143" s="153"/>
      <c r="C143" s="154"/>
      <c r="D143" s="153"/>
      <c r="E143" s="153"/>
      <c r="F143" s="153"/>
      <c r="G143" s="154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</row>
    <row r="144" spans="1:22" x14ac:dyDescent="0.2">
      <c r="A144" s="152"/>
      <c r="B144" s="153"/>
      <c r="C144" s="154"/>
      <c r="D144" s="153"/>
      <c r="E144" s="153"/>
      <c r="F144" s="153"/>
      <c r="G144" s="154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</row>
    <row r="145" spans="1:22" x14ac:dyDescent="0.2">
      <c r="A145" s="152"/>
      <c r="B145" s="153"/>
      <c r="C145" s="154"/>
      <c r="D145" s="153"/>
      <c r="E145" s="153"/>
      <c r="F145" s="153"/>
      <c r="G145" s="154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</row>
    <row r="146" spans="1:22" x14ac:dyDescent="0.2">
      <c r="A146" s="152"/>
      <c r="B146" s="153"/>
      <c r="C146" s="154"/>
      <c r="D146" s="153"/>
      <c r="E146" s="153"/>
      <c r="F146" s="153"/>
      <c r="G146" s="154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</row>
    <row r="147" spans="1:22" x14ac:dyDescent="0.2">
      <c r="A147" s="152"/>
      <c r="B147" s="153"/>
      <c r="C147" s="154"/>
      <c r="D147" s="153"/>
      <c r="E147" s="153"/>
      <c r="F147" s="153"/>
      <c r="G147" s="154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</row>
    <row r="148" spans="1:22" x14ac:dyDescent="0.2">
      <c r="A148" s="152"/>
      <c r="B148" s="153"/>
      <c r="C148" s="154"/>
      <c r="D148" s="153"/>
      <c r="E148" s="153"/>
      <c r="F148" s="153"/>
      <c r="G148" s="154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</row>
    <row r="149" spans="1:22" x14ac:dyDescent="0.2">
      <c r="A149" s="152"/>
      <c r="B149" s="153"/>
      <c r="C149" s="154"/>
      <c r="D149" s="153"/>
      <c r="E149" s="153"/>
      <c r="F149" s="153"/>
      <c r="G149" s="154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</row>
    <row r="150" spans="1:22" x14ac:dyDescent="0.2">
      <c r="A150" s="152"/>
      <c r="B150" s="153"/>
      <c r="C150" s="154"/>
      <c r="D150" s="153"/>
      <c r="E150" s="153"/>
      <c r="F150" s="153"/>
      <c r="G150" s="154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</row>
    <row r="151" spans="1:22" x14ac:dyDescent="0.2">
      <c r="A151" s="152"/>
      <c r="B151" s="153"/>
      <c r="C151" s="154"/>
      <c r="D151" s="153"/>
      <c r="E151" s="153"/>
      <c r="F151" s="153"/>
      <c r="G151" s="154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</row>
    <row r="152" spans="1:22" x14ac:dyDescent="0.2">
      <c r="A152" s="152"/>
      <c r="B152" s="153"/>
      <c r="C152" s="154"/>
      <c r="D152" s="153"/>
      <c r="E152" s="153"/>
      <c r="F152" s="153"/>
      <c r="G152" s="154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</row>
    <row r="153" spans="1:22" x14ac:dyDescent="0.2">
      <c r="A153" s="152"/>
      <c r="B153" s="153"/>
      <c r="C153" s="154"/>
      <c r="D153" s="153"/>
      <c r="E153" s="153"/>
      <c r="F153" s="153"/>
      <c r="G153" s="154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</row>
    <row r="154" spans="1:22" x14ac:dyDescent="0.2">
      <c r="A154" s="152"/>
      <c r="B154" s="153"/>
      <c r="C154" s="154"/>
      <c r="D154" s="153"/>
      <c r="E154" s="153"/>
      <c r="F154" s="153"/>
      <c r="G154" s="154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</row>
    <row r="155" spans="1:22" x14ac:dyDescent="0.2">
      <c r="A155" s="152"/>
      <c r="B155" s="153"/>
      <c r="C155" s="154"/>
      <c r="D155" s="153"/>
      <c r="E155" s="153"/>
      <c r="F155" s="153"/>
      <c r="G155" s="154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</row>
    <row r="156" spans="1:22" x14ac:dyDescent="0.2">
      <c r="A156" s="152"/>
      <c r="B156" s="153"/>
      <c r="C156" s="154"/>
      <c r="D156" s="153"/>
      <c r="E156" s="153"/>
      <c r="F156" s="153"/>
      <c r="G156" s="154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</row>
    <row r="157" spans="1:22" x14ac:dyDescent="0.2">
      <c r="A157" s="152"/>
      <c r="B157" s="153"/>
      <c r="C157" s="154"/>
      <c r="D157" s="153"/>
      <c r="E157" s="153"/>
      <c r="F157" s="153"/>
      <c r="G157" s="154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</row>
    <row r="158" spans="1:22" x14ac:dyDescent="0.2">
      <c r="A158" s="152"/>
      <c r="B158" s="153"/>
      <c r="C158" s="154"/>
      <c r="D158" s="153"/>
      <c r="E158" s="153"/>
      <c r="F158" s="153"/>
      <c r="G158" s="154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</row>
    <row r="159" spans="1:22" x14ac:dyDescent="0.2">
      <c r="A159" s="152"/>
      <c r="B159" s="153"/>
      <c r="C159" s="154"/>
      <c r="D159" s="153"/>
      <c r="E159" s="153"/>
      <c r="F159" s="153"/>
      <c r="G159" s="154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</row>
    <row r="160" spans="1:22" x14ac:dyDescent="0.2">
      <c r="A160" s="152"/>
      <c r="B160" s="153"/>
      <c r="C160" s="154"/>
      <c r="D160" s="153"/>
      <c r="E160" s="153"/>
      <c r="F160" s="153"/>
      <c r="G160" s="154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</row>
    <row r="161" spans="1:22" x14ac:dyDescent="0.2">
      <c r="A161" s="152"/>
      <c r="B161" s="153"/>
      <c r="C161" s="154"/>
      <c r="D161" s="153"/>
      <c r="E161" s="153"/>
      <c r="F161" s="153"/>
      <c r="G161" s="154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</row>
    <row r="162" spans="1:22" x14ac:dyDescent="0.2">
      <c r="A162" s="152"/>
      <c r="B162" s="153"/>
      <c r="C162" s="154"/>
      <c r="D162" s="153"/>
      <c r="E162" s="153"/>
      <c r="F162" s="153"/>
      <c r="G162" s="154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</row>
    <row r="163" spans="1:22" x14ac:dyDescent="0.2">
      <c r="A163" s="152"/>
      <c r="B163" s="153"/>
      <c r="C163" s="154"/>
      <c r="D163" s="153"/>
      <c r="E163" s="153"/>
      <c r="F163" s="153"/>
      <c r="G163" s="154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</row>
    <row r="164" spans="1:22" x14ac:dyDescent="0.2">
      <c r="A164" s="152"/>
      <c r="B164" s="153"/>
      <c r="C164" s="154"/>
      <c r="D164" s="153"/>
      <c r="E164" s="153"/>
      <c r="F164" s="153"/>
      <c r="G164" s="154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</row>
    <row r="165" spans="1:22" x14ac:dyDescent="0.2">
      <c r="A165" s="152"/>
      <c r="B165" s="153"/>
      <c r="C165" s="154"/>
      <c r="D165" s="153"/>
      <c r="E165" s="153"/>
      <c r="F165" s="153"/>
      <c r="G165" s="154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</row>
    <row r="166" spans="1:22" x14ac:dyDescent="0.2">
      <c r="A166" s="152"/>
      <c r="B166" s="153"/>
      <c r="C166" s="154"/>
      <c r="D166" s="153"/>
      <c r="E166" s="153"/>
      <c r="F166" s="153"/>
      <c r="G166" s="154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</row>
    <row r="167" spans="1:22" x14ac:dyDescent="0.2">
      <c r="A167" s="152"/>
      <c r="B167" s="153"/>
      <c r="C167" s="154"/>
      <c r="D167" s="153"/>
      <c r="E167" s="153"/>
      <c r="F167" s="153"/>
      <c r="G167" s="154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</row>
    <row r="168" spans="1:22" x14ac:dyDescent="0.2">
      <c r="A168" s="152"/>
      <c r="B168" s="153"/>
      <c r="C168" s="154"/>
      <c r="D168" s="153"/>
      <c r="E168" s="153"/>
      <c r="F168" s="153"/>
      <c r="G168" s="154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</row>
    <row r="169" spans="1:22" x14ac:dyDescent="0.2">
      <c r="A169" s="152"/>
      <c r="B169" s="153"/>
      <c r="C169" s="154"/>
      <c r="D169" s="153"/>
      <c r="E169" s="153"/>
      <c r="F169" s="153"/>
      <c r="G169" s="154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</row>
    <row r="170" spans="1:22" x14ac:dyDescent="0.2">
      <c r="A170" s="152"/>
      <c r="B170" s="153"/>
      <c r="C170" s="154"/>
      <c r="D170" s="153"/>
      <c r="E170" s="153"/>
      <c r="F170" s="153"/>
      <c r="G170" s="154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</row>
    <row r="171" spans="1:22" x14ac:dyDescent="0.2">
      <c r="A171" s="152"/>
      <c r="B171" s="153"/>
      <c r="C171" s="154"/>
      <c r="D171" s="153"/>
      <c r="E171" s="153"/>
      <c r="F171" s="153"/>
      <c r="G171" s="154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</row>
    <row r="172" spans="1:22" x14ac:dyDescent="0.2">
      <c r="A172" s="152"/>
      <c r="B172" s="153"/>
      <c r="C172" s="154"/>
      <c r="D172" s="153"/>
      <c r="E172" s="153"/>
      <c r="F172" s="153"/>
      <c r="G172" s="154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</row>
    <row r="173" spans="1:22" x14ac:dyDescent="0.2">
      <c r="A173" s="152"/>
      <c r="B173" s="153"/>
      <c r="C173" s="154"/>
      <c r="D173" s="153"/>
      <c r="E173" s="153"/>
      <c r="F173" s="153"/>
      <c r="G173" s="154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</row>
    <row r="174" spans="1:22" x14ac:dyDescent="0.2">
      <c r="A174" s="152"/>
      <c r="B174" s="153"/>
      <c r="C174" s="154"/>
      <c r="D174" s="153"/>
      <c r="E174" s="153"/>
      <c r="F174" s="153"/>
      <c r="G174" s="154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</row>
    <row r="175" spans="1:22" x14ac:dyDescent="0.2">
      <c r="A175" s="152"/>
      <c r="B175" s="153"/>
      <c r="C175" s="154"/>
      <c r="D175" s="153"/>
      <c r="E175" s="153"/>
      <c r="F175" s="153"/>
      <c r="G175" s="154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</row>
    <row r="176" spans="1:22" x14ac:dyDescent="0.2">
      <c r="A176" s="152"/>
      <c r="B176" s="153"/>
      <c r="C176" s="154"/>
      <c r="D176" s="153"/>
      <c r="E176" s="153"/>
      <c r="F176" s="153"/>
      <c r="G176" s="154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</row>
    <row r="177" spans="1:22" x14ac:dyDescent="0.2">
      <c r="A177" s="152"/>
      <c r="B177" s="153"/>
      <c r="C177" s="154"/>
      <c r="D177" s="153"/>
      <c r="E177" s="153"/>
      <c r="F177" s="153"/>
      <c r="G177" s="154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</row>
    <row r="178" spans="1:22" x14ac:dyDescent="0.2">
      <c r="A178" s="152"/>
      <c r="B178" s="153"/>
      <c r="C178" s="154"/>
      <c r="D178" s="153"/>
      <c r="E178" s="153"/>
      <c r="F178" s="153"/>
      <c r="G178" s="154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</row>
    <row r="179" spans="1:22" x14ac:dyDescent="0.2">
      <c r="A179" s="152"/>
      <c r="B179" s="153"/>
      <c r="C179" s="154"/>
      <c r="D179" s="153"/>
      <c r="E179" s="153"/>
      <c r="F179" s="153"/>
      <c r="G179" s="154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</row>
    <row r="180" spans="1:22" x14ac:dyDescent="0.2">
      <c r="A180" s="152"/>
      <c r="B180" s="153"/>
      <c r="C180" s="154"/>
      <c r="D180" s="153"/>
      <c r="E180" s="153"/>
      <c r="F180" s="153"/>
      <c r="G180" s="154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</row>
    <row r="181" spans="1:22" x14ac:dyDescent="0.2">
      <c r="A181" s="152"/>
      <c r="B181" s="153"/>
      <c r="C181" s="154"/>
      <c r="D181" s="153"/>
      <c r="E181" s="153"/>
      <c r="F181" s="153"/>
      <c r="G181" s="154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</row>
    <row r="182" spans="1:22" x14ac:dyDescent="0.2">
      <c r="A182" s="152"/>
      <c r="B182" s="153"/>
      <c r="C182" s="154"/>
      <c r="D182" s="153"/>
      <c r="E182" s="153"/>
      <c r="F182" s="153"/>
      <c r="G182" s="154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</row>
    <row r="183" spans="1:22" x14ac:dyDescent="0.2">
      <c r="A183" s="152"/>
      <c r="B183" s="153"/>
      <c r="C183" s="154"/>
      <c r="D183" s="153"/>
      <c r="E183" s="153"/>
      <c r="F183" s="153"/>
      <c r="G183" s="154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</row>
    <row r="184" spans="1:22" x14ac:dyDescent="0.2">
      <c r="A184" s="152"/>
      <c r="B184" s="153"/>
      <c r="C184" s="154"/>
      <c r="D184" s="153"/>
      <c r="E184" s="153"/>
      <c r="F184" s="153"/>
      <c r="G184" s="154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</row>
    <row r="185" spans="1:22" x14ac:dyDescent="0.2">
      <c r="A185" s="152"/>
      <c r="B185" s="153"/>
      <c r="C185" s="154"/>
      <c r="D185" s="153"/>
      <c r="E185" s="153"/>
      <c r="F185" s="153"/>
      <c r="G185" s="154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</row>
    <row r="186" spans="1:22" x14ac:dyDescent="0.2">
      <c r="A186" s="152"/>
      <c r="B186" s="153"/>
      <c r="C186" s="154"/>
      <c r="D186" s="153"/>
      <c r="E186" s="153"/>
      <c r="F186" s="153"/>
      <c r="G186" s="154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</row>
    <row r="187" spans="1:22" x14ac:dyDescent="0.2">
      <c r="A187" s="152"/>
      <c r="B187" s="153"/>
      <c r="C187" s="154"/>
      <c r="D187" s="153"/>
      <c r="E187" s="153"/>
      <c r="F187" s="153"/>
      <c r="G187" s="154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</row>
    <row r="188" spans="1:22" x14ac:dyDescent="0.2">
      <c r="A188" s="152"/>
      <c r="B188" s="153"/>
      <c r="C188" s="154"/>
      <c r="D188" s="153"/>
      <c r="E188" s="153"/>
      <c r="F188" s="153"/>
      <c r="G188" s="154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</row>
    <row r="189" spans="1:22" x14ac:dyDescent="0.2">
      <c r="A189" s="152"/>
      <c r="B189" s="153"/>
      <c r="C189" s="154"/>
      <c r="D189" s="153"/>
      <c r="E189" s="153"/>
      <c r="F189" s="153"/>
      <c r="G189" s="154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</row>
    <row r="190" spans="1:22" x14ac:dyDescent="0.2">
      <c r="A190" s="152"/>
      <c r="B190" s="153"/>
      <c r="C190" s="154"/>
      <c r="D190" s="153"/>
      <c r="E190" s="153"/>
      <c r="F190" s="153"/>
      <c r="G190" s="154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</row>
    <row r="191" spans="1:22" x14ac:dyDescent="0.2">
      <c r="A191" s="152"/>
      <c r="B191" s="153"/>
      <c r="C191" s="154"/>
      <c r="D191" s="153"/>
      <c r="E191" s="153"/>
      <c r="F191" s="153"/>
      <c r="G191" s="154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</row>
    <row r="192" spans="1:22" x14ac:dyDescent="0.2">
      <c r="A192" s="152"/>
      <c r="B192" s="153"/>
      <c r="C192" s="154"/>
      <c r="D192" s="153"/>
      <c r="E192" s="153"/>
      <c r="F192" s="153"/>
      <c r="G192" s="154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</row>
    <row r="193" spans="1:22" x14ac:dyDescent="0.2">
      <c r="A193" s="152"/>
      <c r="B193" s="153"/>
      <c r="C193" s="154"/>
      <c r="D193" s="153"/>
      <c r="E193" s="153"/>
      <c r="F193" s="153"/>
      <c r="G193" s="154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</row>
    <row r="194" spans="1:22" x14ac:dyDescent="0.2">
      <c r="A194" s="152"/>
      <c r="B194" s="153"/>
      <c r="C194" s="154"/>
      <c r="D194" s="153"/>
      <c r="E194" s="153"/>
      <c r="F194" s="153"/>
      <c r="G194" s="154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</row>
    <row r="195" spans="1:22" x14ac:dyDescent="0.2">
      <c r="A195" s="152"/>
      <c r="B195" s="153"/>
      <c r="C195" s="154"/>
      <c r="D195" s="153"/>
      <c r="E195" s="153"/>
      <c r="F195" s="153"/>
      <c r="G195" s="154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</row>
    <row r="196" spans="1:22" x14ac:dyDescent="0.2">
      <c r="A196" s="152"/>
      <c r="B196" s="153"/>
      <c r="C196" s="154"/>
      <c r="D196" s="153"/>
      <c r="E196" s="153"/>
      <c r="F196" s="153"/>
      <c r="G196" s="154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</row>
    <row r="197" spans="1:22" x14ac:dyDescent="0.2">
      <c r="A197" s="152"/>
      <c r="B197" s="153"/>
      <c r="C197" s="154"/>
      <c r="D197" s="153"/>
      <c r="E197" s="153"/>
      <c r="F197" s="153"/>
      <c r="G197" s="154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</row>
    <row r="198" spans="1:22" x14ac:dyDescent="0.2">
      <c r="A198" s="152"/>
      <c r="B198" s="153"/>
      <c r="C198" s="154"/>
      <c r="D198" s="153"/>
      <c r="E198" s="153"/>
      <c r="F198" s="153"/>
      <c r="G198" s="154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</row>
    <row r="199" spans="1:22" x14ac:dyDescent="0.2">
      <c r="A199" s="152"/>
      <c r="B199" s="153"/>
      <c r="C199" s="154"/>
      <c r="D199" s="153"/>
      <c r="E199" s="153"/>
      <c r="F199" s="153"/>
      <c r="G199" s="154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</row>
    <row r="200" spans="1:22" x14ac:dyDescent="0.2">
      <c r="A200" s="152"/>
      <c r="B200" s="153"/>
      <c r="C200" s="154"/>
      <c r="D200" s="153"/>
      <c r="E200" s="153"/>
      <c r="F200" s="153"/>
      <c r="G200" s="154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</row>
    <row r="201" spans="1:22" x14ac:dyDescent="0.2">
      <c r="A201" s="152"/>
      <c r="B201" s="153"/>
      <c r="C201" s="154"/>
      <c r="D201" s="153"/>
      <c r="E201" s="153"/>
      <c r="F201" s="153"/>
      <c r="G201" s="154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</row>
    <row r="202" spans="1:22" x14ac:dyDescent="0.2">
      <c r="A202" s="152"/>
      <c r="B202" s="153"/>
      <c r="C202" s="154"/>
      <c r="D202" s="153"/>
      <c r="E202" s="153"/>
      <c r="F202" s="153"/>
      <c r="G202" s="154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</row>
    <row r="203" spans="1:22" x14ac:dyDescent="0.2">
      <c r="A203" s="152"/>
      <c r="B203" s="153"/>
      <c r="C203" s="154"/>
      <c r="D203" s="153"/>
      <c r="E203" s="153"/>
      <c r="F203" s="153"/>
      <c r="G203" s="154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</row>
    <row r="204" spans="1:22" x14ac:dyDescent="0.2">
      <c r="A204" s="152"/>
      <c r="B204" s="153"/>
      <c r="C204" s="154"/>
      <c r="D204" s="153"/>
      <c r="E204" s="153"/>
      <c r="F204" s="153"/>
      <c r="G204" s="154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</row>
    <row r="205" spans="1:22" x14ac:dyDescent="0.2">
      <c r="A205" s="152"/>
      <c r="B205" s="153"/>
      <c r="C205" s="154"/>
      <c r="D205" s="153"/>
      <c r="E205" s="153"/>
      <c r="F205" s="153"/>
      <c r="G205" s="154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</row>
    <row r="206" spans="1:22" x14ac:dyDescent="0.2">
      <c r="A206" s="152"/>
      <c r="B206" s="153"/>
      <c r="C206" s="154"/>
      <c r="D206" s="153"/>
      <c r="E206" s="153"/>
      <c r="F206" s="153"/>
      <c r="G206" s="154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</row>
    <row r="207" spans="1:22" x14ac:dyDescent="0.2">
      <c r="A207" s="152"/>
      <c r="B207" s="153"/>
      <c r="C207" s="154"/>
      <c r="D207" s="153"/>
      <c r="E207" s="153"/>
      <c r="F207" s="153"/>
      <c r="G207" s="154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</row>
    <row r="208" spans="1:22" x14ac:dyDescent="0.2">
      <c r="A208" s="152"/>
      <c r="B208" s="153"/>
      <c r="C208" s="154"/>
      <c r="D208" s="153"/>
      <c r="E208" s="153"/>
      <c r="F208" s="153"/>
      <c r="G208" s="154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</row>
    <row r="209" spans="1:22" x14ac:dyDescent="0.2">
      <c r="A209" s="152"/>
      <c r="B209" s="153"/>
      <c r="C209" s="154"/>
      <c r="D209" s="153"/>
      <c r="E209" s="153"/>
      <c r="F209" s="153"/>
      <c r="G209" s="154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</row>
    <row r="210" spans="1:22" x14ac:dyDescent="0.2">
      <c r="A210" s="152"/>
      <c r="B210" s="153"/>
      <c r="C210" s="154"/>
      <c r="D210" s="153"/>
      <c r="E210" s="153"/>
      <c r="F210" s="153"/>
      <c r="G210" s="154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</row>
    <row r="211" spans="1:22" x14ac:dyDescent="0.2">
      <c r="A211" s="152"/>
      <c r="B211" s="153"/>
      <c r="C211" s="154"/>
      <c r="D211" s="153"/>
      <c r="E211" s="153"/>
      <c r="F211" s="153"/>
      <c r="G211" s="154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</row>
    <row r="212" spans="1:22" x14ac:dyDescent="0.2">
      <c r="A212" s="152"/>
      <c r="B212" s="153"/>
      <c r="C212" s="154"/>
      <c r="D212" s="153"/>
      <c r="E212" s="153"/>
      <c r="F212" s="153"/>
      <c r="G212" s="154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</row>
    <row r="213" spans="1:22" x14ac:dyDescent="0.2">
      <c r="A213" s="152"/>
      <c r="B213" s="153"/>
      <c r="C213" s="154"/>
      <c r="D213" s="153"/>
      <c r="E213" s="153"/>
      <c r="F213" s="153"/>
      <c r="G213" s="154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</row>
    <row r="214" spans="1:22" x14ac:dyDescent="0.2">
      <c r="A214" s="152"/>
      <c r="B214" s="153"/>
      <c r="C214" s="154"/>
      <c r="D214" s="153"/>
      <c r="E214" s="153"/>
      <c r="F214" s="153"/>
      <c r="G214" s="154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</row>
    <row r="215" spans="1:22" x14ac:dyDescent="0.2">
      <c r="A215" s="152"/>
      <c r="B215" s="153"/>
      <c r="C215" s="154"/>
      <c r="D215" s="153"/>
      <c r="E215" s="153"/>
      <c r="F215" s="153"/>
      <c r="G215" s="154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</row>
    <row r="216" spans="1:22" x14ac:dyDescent="0.2">
      <c r="A216" s="152"/>
      <c r="B216" s="153"/>
      <c r="C216" s="154"/>
      <c r="D216" s="153"/>
      <c r="E216" s="153"/>
      <c r="F216" s="153"/>
      <c r="G216" s="154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</row>
    <row r="217" spans="1:22" x14ac:dyDescent="0.2">
      <c r="A217" s="152"/>
      <c r="B217" s="153"/>
      <c r="C217" s="154"/>
      <c r="D217" s="153"/>
      <c r="E217" s="153"/>
      <c r="F217" s="153"/>
      <c r="G217" s="154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</row>
    <row r="218" spans="1:22" x14ac:dyDescent="0.2">
      <c r="A218" s="152"/>
      <c r="B218" s="153"/>
      <c r="C218" s="154"/>
      <c r="D218" s="153"/>
      <c r="E218" s="153"/>
      <c r="F218" s="153"/>
      <c r="G218" s="154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</row>
    <row r="219" spans="1:22" x14ac:dyDescent="0.2">
      <c r="A219" s="152"/>
      <c r="B219" s="153"/>
      <c r="C219" s="154"/>
      <c r="D219" s="153"/>
      <c r="E219" s="153"/>
      <c r="F219" s="153"/>
      <c r="G219" s="154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</row>
    <row r="220" spans="1:22" x14ac:dyDescent="0.2">
      <c r="A220" s="152"/>
      <c r="B220" s="153"/>
      <c r="C220" s="154"/>
      <c r="D220" s="153"/>
      <c r="E220" s="153"/>
      <c r="F220" s="153"/>
      <c r="G220" s="154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</row>
    <row r="221" spans="1:22" x14ac:dyDescent="0.2">
      <c r="A221" s="152"/>
      <c r="B221" s="153"/>
      <c r="C221" s="154"/>
      <c r="D221" s="153"/>
      <c r="E221" s="153"/>
      <c r="F221" s="153"/>
      <c r="G221" s="154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</row>
    <row r="222" spans="1:22" x14ac:dyDescent="0.2">
      <c r="A222" s="152"/>
      <c r="B222" s="153"/>
      <c r="C222" s="154"/>
      <c r="D222" s="153"/>
      <c r="E222" s="153"/>
      <c r="F222" s="153"/>
      <c r="G222" s="154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</row>
    <row r="223" spans="1:22" x14ac:dyDescent="0.2">
      <c r="A223" s="152"/>
      <c r="B223" s="153"/>
      <c r="C223" s="154"/>
      <c r="D223" s="153"/>
      <c r="E223" s="153"/>
      <c r="F223" s="153"/>
      <c r="G223" s="154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</row>
    <row r="224" spans="1:22" x14ac:dyDescent="0.2">
      <c r="A224" s="152"/>
      <c r="B224" s="153"/>
      <c r="C224" s="154"/>
      <c r="D224" s="153"/>
      <c r="E224" s="153"/>
      <c r="F224" s="153"/>
      <c r="G224" s="154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</row>
    <row r="225" spans="1:22" x14ac:dyDescent="0.2">
      <c r="A225" s="152"/>
      <c r="B225" s="153"/>
      <c r="C225" s="154"/>
      <c r="D225" s="153"/>
      <c r="E225" s="153"/>
      <c r="F225" s="153"/>
      <c r="G225" s="154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</row>
    <row r="226" spans="1:22" x14ac:dyDescent="0.2">
      <c r="A226" s="152"/>
      <c r="B226" s="153"/>
      <c r="C226" s="154"/>
      <c r="D226" s="153"/>
      <c r="E226" s="153"/>
      <c r="F226" s="153"/>
      <c r="G226" s="154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</row>
    <row r="227" spans="1:22" x14ac:dyDescent="0.2">
      <c r="A227" s="152"/>
      <c r="B227" s="153"/>
      <c r="C227" s="154"/>
      <c r="D227" s="153"/>
      <c r="E227" s="153"/>
      <c r="F227" s="153"/>
      <c r="G227" s="154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</row>
    <row r="228" spans="1:22" x14ac:dyDescent="0.2">
      <c r="A228" s="152"/>
      <c r="B228" s="153"/>
      <c r="C228" s="154"/>
      <c r="D228" s="153"/>
      <c r="E228" s="153"/>
      <c r="F228" s="153"/>
      <c r="G228" s="154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</row>
    <row r="229" spans="1:22" x14ac:dyDescent="0.2">
      <c r="A229" s="152"/>
      <c r="B229" s="153"/>
      <c r="C229" s="154"/>
      <c r="D229" s="153"/>
      <c r="E229" s="153"/>
      <c r="F229" s="153"/>
      <c r="G229" s="154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</row>
    <row r="230" spans="1:22" x14ac:dyDescent="0.2">
      <c r="A230" s="152"/>
      <c r="B230" s="153"/>
      <c r="C230" s="154"/>
      <c r="D230" s="153"/>
      <c r="E230" s="153"/>
      <c r="F230" s="153"/>
      <c r="G230" s="154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</row>
    <row r="231" spans="1:22" x14ac:dyDescent="0.2">
      <c r="A231" s="152"/>
      <c r="B231" s="153"/>
      <c r="C231" s="154"/>
      <c r="D231" s="153"/>
      <c r="E231" s="153"/>
      <c r="F231" s="153"/>
      <c r="G231" s="154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</row>
    <row r="232" spans="1:22" x14ac:dyDescent="0.2">
      <c r="A232" s="152"/>
      <c r="B232" s="153"/>
      <c r="C232" s="154"/>
      <c r="D232" s="153"/>
      <c r="E232" s="153"/>
      <c r="F232" s="153"/>
      <c r="G232" s="154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</row>
    <row r="233" spans="1:22" x14ac:dyDescent="0.2">
      <c r="A233" s="152"/>
      <c r="B233" s="153"/>
      <c r="C233" s="154"/>
      <c r="D233" s="153"/>
      <c r="E233" s="153"/>
      <c r="F233" s="153"/>
      <c r="G233" s="154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</row>
    <row r="234" spans="1:22" x14ac:dyDescent="0.2">
      <c r="A234" s="152"/>
      <c r="B234" s="153"/>
      <c r="C234" s="154"/>
      <c r="D234" s="153"/>
      <c r="E234" s="153"/>
      <c r="F234" s="153"/>
      <c r="G234" s="154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</row>
    <row r="235" spans="1:22" x14ac:dyDescent="0.2">
      <c r="A235" s="152"/>
      <c r="B235" s="153"/>
      <c r="C235" s="154"/>
      <c r="D235" s="153"/>
      <c r="E235" s="153"/>
      <c r="F235" s="153"/>
      <c r="G235" s="154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</row>
    <row r="236" spans="1:22" x14ac:dyDescent="0.2">
      <c r="A236" s="152"/>
      <c r="B236" s="153"/>
      <c r="C236" s="154"/>
      <c r="D236" s="153"/>
      <c r="E236" s="153"/>
      <c r="F236" s="153"/>
      <c r="G236" s="154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</row>
    <row r="237" spans="1:22" x14ac:dyDescent="0.2">
      <c r="A237" s="152"/>
      <c r="B237" s="153"/>
      <c r="C237" s="154"/>
      <c r="D237" s="153"/>
      <c r="E237" s="153"/>
      <c r="F237" s="153"/>
      <c r="G237" s="154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</row>
    <row r="238" spans="1:22" x14ac:dyDescent="0.2">
      <c r="A238" s="152"/>
      <c r="B238" s="153"/>
      <c r="C238" s="154"/>
      <c r="D238" s="153"/>
      <c r="E238" s="153"/>
      <c r="F238" s="153"/>
      <c r="G238" s="154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</row>
    <row r="239" spans="1:22" x14ac:dyDescent="0.2">
      <c r="A239" s="152"/>
      <c r="B239" s="153"/>
      <c r="C239" s="154"/>
      <c r="D239" s="153"/>
      <c r="E239" s="153"/>
      <c r="F239" s="153"/>
      <c r="G239" s="154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</row>
    <row r="240" spans="1:22" x14ac:dyDescent="0.2">
      <c r="A240" s="152"/>
      <c r="B240" s="153"/>
      <c r="C240" s="154"/>
      <c r="D240" s="153"/>
      <c r="E240" s="153"/>
      <c r="F240" s="153"/>
      <c r="G240" s="154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</row>
    <row r="241" spans="1:22" x14ac:dyDescent="0.2">
      <c r="A241" s="152"/>
      <c r="B241" s="153"/>
      <c r="C241" s="154"/>
      <c r="D241" s="153"/>
      <c r="E241" s="153"/>
      <c r="F241" s="153"/>
      <c r="G241" s="154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</row>
    <row r="242" spans="1:22" x14ac:dyDescent="0.2">
      <c r="A242" s="152"/>
      <c r="B242" s="153"/>
      <c r="C242" s="154"/>
      <c r="D242" s="153"/>
      <c r="E242" s="153"/>
      <c r="F242" s="153"/>
      <c r="G242" s="154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</row>
    <row r="243" spans="1:22" x14ac:dyDescent="0.2">
      <c r="A243" s="152"/>
      <c r="B243" s="153"/>
      <c r="C243" s="154"/>
      <c r="D243" s="153"/>
      <c r="E243" s="153"/>
      <c r="F243" s="153"/>
      <c r="G243" s="154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</row>
    <row r="244" spans="1:22" x14ac:dyDescent="0.2">
      <c r="A244" s="152"/>
      <c r="B244" s="153"/>
      <c r="C244" s="154"/>
      <c r="D244" s="153"/>
      <c r="E244" s="153"/>
      <c r="F244" s="153"/>
      <c r="G244" s="154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</row>
    <row r="245" spans="1:22" x14ac:dyDescent="0.2">
      <c r="A245" s="152"/>
      <c r="B245" s="153"/>
      <c r="C245" s="154"/>
      <c r="D245" s="153"/>
      <c r="E245" s="153"/>
      <c r="F245" s="153"/>
      <c r="G245" s="154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</row>
    <row r="246" spans="1:22" x14ac:dyDescent="0.2">
      <c r="A246" s="152"/>
      <c r="B246" s="153"/>
      <c r="C246" s="154"/>
      <c r="D246" s="153"/>
      <c r="E246" s="153"/>
      <c r="F246" s="153"/>
      <c r="G246" s="154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</row>
    <row r="247" spans="1:22" x14ac:dyDescent="0.2">
      <c r="A247" s="152"/>
      <c r="B247" s="153"/>
      <c r="C247" s="154"/>
      <c r="D247" s="153"/>
      <c r="E247" s="153"/>
      <c r="F247" s="153"/>
      <c r="G247" s="154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</row>
    <row r="248" spans="1:22" x14ac:dyDescent="0.2">
      <c r="A248" s="152"/>
      <c r="B248" s="153"/>
      <c r="C248" s="154"/>
      <c r="D248" s="153"/>
      <c r="E248" s="153"/>
      <c r="F248" s="153"/>
      <c r="G248" s="154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</row>
    <row r="249" spans="1:22" x14ac:dyDescent="0.2">
      <c r="A249" s="152"/>
      <c r="B249" s="153"/>
      <c r="C249" s="154"/>
      <c r="D249" s="153"/>
      <c r="E249" s="153"/>
      <c r="F249" s="153"/>
      <c r="G249" s="154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</row>
    <row r="250" spans="1:22" x14ac:dyDescent="0.2">
      <c r="A250" s="152"/>
      <c r="B250" s="153"/>
      <c r="C250" s="154"/>
      <c r="D250" s="153"/>
      <c r="E250" s="153"/>
      <c r="F250" s="153"/>
      <c r="G250" s="154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</row>
    <row r="251" spans="1:22" x14ac:dyDescent="0.2">
      <c r="A251" s="152"/>
      <c r="B251" s="153"/>
      <c r="C251" s="154"/>
      <c r="D251" s="153"/>
      <c r="E251" s="153"/>
      <c r="F251" s="153"/>
      <c r="G251" s="154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</row>
    <row r="252" spans="1:22" x14ac:dyDescent="0.2">
      <c r="A252" s="152"/>
      <c r="B252" s="153"/>
      <c r="C252" s="154"/>
      <c r="D252" s="153"/>
      <c r="E252" s="153"/>
      <c r="F252" s="153"/>
      <c r="G252" s="154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</row>
    <row r="253" spans="1:22" x14ac:dyDescent="0.2">
      <c r="A253" s="152"/>
      <c r="B253" s="153"/>
      <c r="C253" s="154"/>
      <c r="D253" s="153"/>
      <c r="E253" s="153"/>
      <c r="F253" s="153"/>
      <c r="G253" s="154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</row>
    <row r="254" spans="1:22" x14ac:dyDescent="0.2">
      <c r="A254" s="152"/>
      <c r="B254" s="153"/>
      <c r="C254" s="154"/>
      <c r="D254" s="153"/>
      <c r="E254" s="153"/>
      <c r="F254" s="153"/>
      <c r="G254" s="154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</row>
    <row r="255" spans="1:22" x14ac:dyDescent="0.2">
      <c r="A255" s="152"/>
      <c r="B255" s="153"/>
      <c r="C255" s="154"/>
      <c r="D255" s="153"/>
      <c r="E255" s="153"/>
      <c r="F255" s="153"/>
      <c r="G255" s="154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</row>
    <row r="256" spans="1:22" x14ac:dyDescent="0.2">
      <c r="A256" s="152"/>
      <c r="B256" s="153"/>
      <c r="C256" s="154"/>
      <c r="D256" s="153"/>
      <c r="E256" s="153"/>
      <c r="F256" s="153"/>
      <c r="G256" s="154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</row>
    <row r="257" spans="1:22" x14ac:dyDescent="0.2">
      <c r="A257" s="152"/>
      <c r="B257" s="153"/>
      <c r="C257" s="154"/>
      <c r="D257" s="153"/>
      <c r="E257" s="153"/>
      <c r="F257" s="153"/>
      <c r="G257" s="154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</row>
    <row r="258" spans="1:22" x14ac:dyDescent="0.2">
      <c r="A258" s="152"/>
      <c r="B258" s="153"/>
      <c r="C258" s="154"/>
      <c r="D258" s="153"/>
      <c r="E258" s="153"/>
      <c r="F258" s="153"/>
      <c r="G258" s="154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</row>
    <row r="259" spans="1:22" x14ac:dyDescent="0.2">
      <c r="A259" s="152"/>
      <c r="B259" s="153"/>
      <c r="C259" s="154"/>
      <c r="D259" s="153"/>
      <c r="E259" s="153"/>
      <c r="F259" s="153"/>
      <c r="G259" s="154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</row>
    <row r="260" spans="1:22" x14ac:dyDescent="0.2">
      <c r="A260" s="152"/>
      <c r="B260" s="153"/>
      <c r="C260" s="154"/>
      <c r="D260" s="153"/>
      <c r="E260" s="153"/>
      <c r="F260" s="153"/>
      <c r="G260" s="154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</row>
    <row r="261" spans="1:22" x14ac:dyDescent="0.2">
      <c r="A261" s="152"/>
      <c r="B261" s="153"/>
      <c r="C261" s="154"/>
      <c r="D261" s="153"/>
      <c r="E261" s="153"/>
      <c r="F261" s="153"/>
      <c r="G261" s="154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</row>
    <row r="262" spans="1:22" x14ac:dyDescent="0.2">
      <c r="A262" s="152"/>
      <c r="B262" s="153"/>
      <c r="C262" s="154"/>
      <c r="D262" s="153"/>
      <c r="E262" s="153"/>
      <c r="F262" s="153"/>
      <c r="G262" s="154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</row>
    <row r="263" spans="1:22" x14ac:dyDescent="0.2">
      <c r="A263" s="152"/>
      <c r="B263" s="153"/>
      <c r="C263" s="154"/>
      <c r="D263" s="153"/>
      <c r="E263" s="153"/>
      <c r="F263" s="153"/>
      <c r="G263" s="154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</row>
    <row r="264" spans="1:22" x14ac:dyDescent="0.2">
      <c r="A264" s="152"/>
      <c r="B264" s="153"/>
      <c r="C264" s="154"/>
      <c r="D264" s="153"/>
      <c r="E264" s="153"/>
      <c r="F264" s="153"/>
      <c r="G264" s="154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</row>
    <row r="265" spans="1:22" x14ac:dyDescent="0.2">
      <c r="A265" s="152"/>
      <c r="B265" s="153"/>
      <c r="C265" s="154"/>
      <c r="D265" s="153"/>
      <c r="E265" s="153"/>
      <c r="F265" s="153"/>
      <c r="G265" s="154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</row>
    <row r="266" spans="1:22" x14ac:dyDescent="0.2">
      <c r="A266" s="152"/>
      <c r="B266" s="153"/>
      <c r="C266" s="154"/>
      <c r="D266" s="153"/>
      <c r="E266" s="153"/>
      <c r="F266" s="153"/>
      <c r="G266" s="154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</row>
    <row r="267" spans="1:22" x14ac:dyDescent="0.2">
      <c r="A267" s="152"/>
      <c r="B267" s="153"/>
      <c r="C267" s="154"/>
      <c r="D267" s="153"/>
      <c r="E267" s="153"/>
      <c r="F267" s="153"/>
      <c r="G267" s="154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</row>
    <row r="268" spans="1:22" x14ac:dyDescent="0.2">
      <c r="A268" s="152"/>
      <c r="B268" s="153"/>
      <c r="C268" s="154"/>
      <c r="D268" s="153"/>
      <c r="E268" s="153"/>
      <c r="F268" s="153"/>
      <c r="G268" s="154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</row>
    <row r="269" spans="1:22" x14ac:dyDescent="0.2">
      <c r="A269" s="152"/>
      <c r="B269" s="153"/>
      <c r="C269" s="154"/>
      <c r="D269" s="153"/>
      <c r="E269" s="153"/>
      <c r="F269" s="153"/>
      <c r="G269" s="154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</row>
    <row r="270" spans="1:22" x14ac:dyDescent="0.2">
      <c r="A270" s="152"/>
      <c r="B270" s="153"/>
      <c r="C270" s="154"/>
      <c r="D270" s="153"/>
      <c r="E270" s="153"/>
      <c r="F270" s="153"/>
      <c r="G270" s="154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</row>
    <row r="271" spans="1:22" x14ac:dyDescent="0.2">
      <c r="A271" s="152"/>
      <c r="B271" s="153"/>
      <c r="C271" s="154"/>
      <c r="D271" s="153"/>
      <c r="E271" s="153"/>
      <c r="F271" s="153"/>
      <c r="G271" s="154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</row>
    <row r="272" spans="1:22" x14ac:dyDescent="0.2">
      <c r="A272" s="152"/>
      <c r="B272" s="153"/>
      <c r="C272" s="154"/>
      <c r="D272" s="153"/>
      <c r="E272" s="153"/>
      <c r="F272" s="153"/>
      <c r="G272" s="154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</row>
    <row r="273" spans="1:22" x14ac:dyDescent="0.2">
      <c r="A273" s="152"/>
      <c r="B273" s="153"/>
      <c r="C273" s="154"/>
      <c r="D273" s="153"/>
      <c r="E273" s="153"/>
      <c r="F273" s="153"/>
      <c r="G273" s="154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</row>
    <row r="274" spans="1:22" x14ac:dyDescent="0.2">
      <c r="A274" s="152"/>
      <c r="B274" s="153"/>
      <c r="C274" s="154"/>
      <c r="D274" s="153"/>
      <c r="E274" s="153"/>
      <c r="F274" s="153"/>
      <c r="G274" s="154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</row>
    <row r="275" spans="1:22" x14ac:dyDescent="0.2">
      <c r="A275" s="152"/>
      <c r="B275" s="153"/>
      <c r="C275" s="154"/>
      <c r="D275" s="153"/>
      <c r="E275" s="153"/>
      <c r="F275" s="153"/>
      <c r="G275" s="154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</row>
    <row r="276" spans="1:22" x14ac:dyDescent="0.2">
      <c r="A276" s="152"/>
      <c r="B276" s="153"/>
      <c r="C276" s="154"/>
      <c r="D276" s="153"/>
      <c r="E276" s="153"/>
      <c r="F276" s="153"/>
      <c r="G276" s="154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</row>
    <row r="277" spans="1:22" x14ac:dyDescent="0.2">
      <c r="A277" s="152"/>
      <c r="B277" s="153"/>
      <c r="C277" s="154"/>
      <c r="D277" s="153"/>
      <c r="E277" s="153"/>
      <c r="F277" s="153"/>
      <c r="G277" s="154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</row>
    <row r="278" spans="1:22" x14ac:dyDescent="0.2">
      <c r="A278" s="152"/>
      <c r="B278" s="153"/>
      <c r="C278" s="154"/>
      <c r="D278" s="153"/>
      <c r="E278" s="153"/>
      <c r="F278" s="153"/>
      <c r="G278" s="154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</row>
    <row r="279" spans="1:22" x14ac:dyDescent="0.2">
      <c r="A279" s="152"/>
      <c r="B279" s="153"/>
      <c r="C279" s="154"/>
      <c r="D279" s="153"/>
      <c r="E279" s="153"/>
      <c r="F279" s="153"/>
      <c r="G279" s="154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</row>
    <row r="280" spans="1:22" x14ac:dyDescent="0.2">
      <c r="A280" s="152"/>
      <c r="B280" s="153"/>
      <c r="C280" s="154"/>
      <c r="D280" s="153"/>
      <c r="E280" s="153"/>
      <c r="F280" s="153"/>
      <c r="G280" s="154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</row>
    <row r="281" spans="1:22" x14ac:dyDescent="0.2">
      <c r="A281" s="152"/>
      <c r="B281" s="153"/>
      <c r="C281" s="154"/>
      <c r="D281" s="153"/>
      <c r="E281" s="153"/>
      <c r="F281" s="153"/>
      <c r="G281" s="154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</row>
    <row r="282" spans="1:22" x14ac:dyDescent="0.2">
      <c r="A282" s="152"/>
      <c r="B282" s="153"/>
      <c r="C282" s="154"/>
      <c r="D282" s="153"/>
      <c r="E282" s="153"/>
      <c r="F282" s="153"/>
      <c r="G282" s="154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</row>
    <row r="283" spans="1:22" x14ac:dyDescent="0.2">
      <c r="A283" s="152"/>
      <c r="B283" s="153"/>
      <c r="C283" s="154"/>
      <c r="D283" s="153"/>
      <c r="E283" s="153"/>
      <c r="F283" s="153"/>
      <c r="G283" s="154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</row>
    <row r="284" spans="1:22" x14ac:dyDescent="0.2">
      <c r="A284" s="152"/>
      <c r="B284" s="153"/>
      <c r="C284" s="154"/>
      <c r="D284" s="153"/>
      <c r="E284" s="153"/>
      <c r="F284" s="153"/>
      <c r="G284" s="154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</row>
    <row r="285" spans="1:22" x14ac:dyDescent="0.2">
      <c r="A285" s="152"/>
      <c r="B285" s="153"/>
      <c r="C285" s="154"/>
      <c r="D285" s="153"/>
      <c r="E285" s="153"/>
      <c r="F285" s="153"/>
      <c r="G285" s="154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</row>
    <row r="286" spans="1:22" x14ac:dyDescent="0.2">
      <c r="A286" s="152"/>
      <c r="B286" s="153"/>
      <c r="C286" s="154"/>
      <c r="D286" s="153"/>
      <c r="E286" s="153"/>
      <c r="F286" s="153"/>
      <c r="G286" s="154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</row>
    <row r="287" spans="1:22" x14ac:dyDescent="0.2">
      <c r="A287" s="152"/>
      <c r="B287" s="153"/>
      <c r="C287" s="154"/>
      <c r="D287" s="153"/>
      <c r="E287" s="153"/>
      <c r="F287" s="153"/>
      <c r="G287" s="154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</row>
    <row r="288" spans="1:22" x14ac:dyDescent="0.2">
      <c r="A288" s="152"/>
      <c r="B288" s="153"/>
      <c r="C288" s="154"/>
      <c r="D288" s="153"/>
      <c r="E288" s="153"/>
      <c r="F288" s="153"/>
      <c r="G288" s="154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</row>
    <row r="289" spans="1:22" x14ac:dyDescent="0.2">
      <c r="A289" s="152"/>
      <c r="B289" s="153"/>
      <c r="C289" s="154"/>
      <c r="D289" s="153"/>
      <c r="E289" s="153"/>
      <c r="F289" s="153"/>
      <c r="G289" s="154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</row>
    <row r="290" spans="1:22" x14ac:dyDescent="0.2">
      <c r="A290" s="152"/>
      <c r="B290" s="153"/>
      <c r="C290" s="154"/>
      <c r="D290" s="153"/>
      <c r="E290" s="153"/>
      <c r="F290" s="153"/>
      <c r="G290" s="154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</row>
    <row r="291" spans="1:22" x14ac:dyDescent="0.2">
      <c r="A291" s="152"/>
      <c r="B291" s="153"/>
      <c r="C291" s="154"/>
      <c r="D291" s="153"/>
      <c r="E291" s="153"/>
      <c r="F291" s="153"/>
      <c r="G291" s="154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</row>
    <row r="292" spans="1:22" x14ac:dyDescent="0.2">
      <c r="A292" s="152"/>
      <c r="B292" s="153"/>
      <c r="C292" s="154"/>
      <c r="D292" s="153"/>
      <c r="E292" s="153"/>
      <c r="F292" s="153"/>
      <c r="G292" s="154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</row>
    <row r="293" spans="1:22" x14ac:dyDescent="0.2">
      <c r="A293" s="152"/>
      <c r="B293" s="153"/>
      <c r="C293" s="154"/>
      <c r="D293" s="153"/>
      <c r="E293" s="153"/>
      <c r="F293" s="153"/>
      <c r="G293" s="154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</row>
    <row r="294" spans="1:22" x14ac:dyDescent="0.2">
      <c r="A294" s="152"/>
      <c r="B294" s="153"/>
      <c r="C294" s="154"/>
      <c r="D294" s="153"/>
      <c r="E294" s="153"/>
      <c r="F294" s="153"/>
      <c r="G294" s="154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</row>
    <row r="295" spans="1:22" x14ac:dyDescent="0.2">
      <c r="A295" s="152"/>
      <c r="B295" s="153"/>
      <c r="C295" s="154"/>
      <c r="D295" s="153"/>
      <c r="E295" s="153"/>
      <c r="F295" s="153"/>
      <c r="G295" s="154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</row>
    <row r="296" spans="1:22" x14ac:dyDescent="0.2">
      <c r="A296" s="152"/>
      <c r="B296" s="153"/>
      <c r="C296" s="154"/>
      <c r="D296" s="153"/>
      <c r="E296" s="153"/>
      <c r="F296" s="153"/>
      <c r="G296" s="154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</row>
    <row r="297" spans="1:22" x14ac:dyDescent="0.2">
      <c r="A297" s="152"/>
      <c r="B297" s="153"/>
      <c r="C297" s="154"/>
      <c r="D297" s="153"/>
      <c r="E297" s="153"/>
      <c r="F297" s="153"/>
      <c r="G297" s="154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</row>
    <row r="298" spans="1:22" x14ac:dyDescent="0.2">
      <c r="A298" s="152"/>
      <c r="B298" s="153"/>
      <c r="C298" s="154"/>
      <c r="D298" s="153"/>
      <c r="E298" s="153"/>
      <c r="F298" s="153"/>
      <c r="G298" s="154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</row>
    <row r="299" spans="1:22" x14ac:dyDescent="0.2">
      <c r="A299" s="152"/>
      <c r="B299" s="153"/>
      <c r="C299" s="154"/>
      <c r="D299" s="153"/>
      <c r="E299" s="153"/>
      <c r="F299" s="153"/>
      <c r="G299" s="154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</row>
    <row r="300" spans="1:22" x14ac:dyDescent="0.2">
      <c r="A300" s="152"/>
      <c r="B300" s="153"/>
      <c r="C300" s="154"/>
      <c r="D300" s="153"/>
      <c r="E300" s="153"/>
      <c r="F300" s="153"/>
      <c r="G300" s="154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</row>
    <row r="301" spans="1:22" x14ac:dyDescent="0.2">
      <c r="A301" s="152"/>
      <c r="B301" s="153"/>
      <c r="C301" s="154"/>
      <c r="D301" s="153"/>
      <c r="E301" s="153"/>
      <c r="F301" s="153"/>
      <c r="G301" s="154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</row>
    <row r="302" spans="1:22" x14ac:dyDescent="0.2">
      <c r="A302" s="152"/>
      <c r="B302" s="153"/>
      <c r="C302" s="154"/>
      <c r="D302" s="153"/>
      <c r="E302" s="153"/>
      <c r="F302" s="153"/>
      <c r="G302" s="154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</row>
    <row r="303" spans="1:22" x14ac:dyDescent="0.2">
      <c r="A303" s="152"/>
      <c r="B303" s="153"/>
      <c r="C303" s="154"/>
      <c r="D303" s="153"/>
      <c r="E303" s="153"/>
      <c r="F303" s="153"/>
      <c r="G303" s="154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</row>
    <row r="304" spans="1:22" x14ac:dyDescent="0.2">
      <c r="A304" s="152"/>
      <c r="B304" s="153"/>
      <c r="C304" s="154"/>
      <c r="D304" s="153"/>
      <c r="E304" s="153"/>
      <c r="F304" s="153"/>
      <c r="G304" s="154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</row>
    <row r="305" spans="1:22" x14ac:dyDescent="0.2">
      <c r="A305" s="152"/>
      <c r="B305" s="153"/>
      <c r="C305" s="154"/>
      <c r="D305" s="153"/>
      <c r="E305" s="153"/>
      <c r="F305" s="153"/>
      <c r="G305" s="154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</row>
    <row r="306" spans="1:22" x14ac:dyDescent="0.2">
      <c r="A306" s="152"/>
      <c r="B306" s="153"/>
      <c r="C306" s="154"/>
      <c r="D306" s="153"/>
      <c r="E306" s="153"/>
      <c r="F306" s="153"/>
      <c r="G306" s="154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</row>
    <row r="307" spans="1:22" x14ac:dyDescent="0.2">
      <c r="A307" s="152"/>
      <c r="B307" s="153"/>
      <c r="C307" s="154"/>
      <c r="D307" s="153"/>
      <c r="E307" s="153"/>
      <c r="F307" s="153"/>
      <c r="G307" s="154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</row>
    <row r="308" spans="1:22" x14ac:dyDescent="0.2">
      <c r="A308" s="152"/>
      <c r="B308" s="153"/>
      <c r="C308" s="154"/>
      <c r="D308" s="153"/>
      <c r="E308" s="153"/>
      <c r="F308" s="153"/>
      <c r="G308" s="154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</row>
    <row r="309" spans="1:22" x14ac:dyDescent="0.2">
      <c r="A309" s="152"/>
      <c r="B309" s="153"/>
      <c r="C309" s="154"/>
      <c r="D309" s="153"/>
      <c r="E309" s="153"/>
      <c r="F309" s="153"/>
      <c r="G309" s="154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</row>
    <row r="310" spans="1:22" x14ac:dyDescent="0.2">
      <c r="A310" s="152"/>
      <c r="B310" s="153"/>
      <c r="C310" s="154"/>
      <c r="D310" s="153"/>
      <c r="E310" s="153"/>
      <c r="F310" s="153"/>
      <c r="G310" s="154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</row>
    <row r="311" spans="1:22" x14ac:dyDescent="0.2">
      <c r="A311" s="152"/>
      <c r="B311" s="153"/>
      <c r="C311" s="154"/>
      <c r="D311" s="153"/>
      <c r="E311" s="153"/>
      <c r="F311" s="153"/>
      <c r="G311" s="154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</row>
    <row r="312" spans="1:22" x14ac:dyDescent="0.2">
      <c r="A312" s="152"/>
      <c r="B312" s="153"/>
      <c r="C312" s="154"/>
      <c r="D312" s="153"/>
      <c r="E312" s="153"/>
      <c r="F312" s="153"/>
      <c r="G312" s="154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</row>
    <row r="313" spans="1:22" x14ac:dyDescent="0.2">
      <c r="A313" s="152"/>
      <c r="B313" s="153"/>
      <c r="C313" s="154"/>
      <c r="D313" s="153"/>
      <c r="E313" s="153"/>
      <c r="F313" s="153"/>
      <c r="G313" s="154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</row>
    <row r="314" spans="1:22" x14ac:dyDescent="0.2">
      <c r="A314" s="152"/>
      <c r="B314" s="153"/>
      <c r="C314" s="154"/>
      <c r="D314" s="153"/>
      <c r="E314" s="153"/>
      <c r="F314" s="153"/>
      <c r="G314" s="154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</row>
    <row r="315" spans="1:22" x14ac:dyDescent="0.2">
      <c r="A315" s="152"/>
      <c r="B315" s="153"/>
      <c r="C315" s="154"/>
      <c r="D315" s="153"/>
      <c r="E315" s="153"/>
      <c r="F315" s="153"/>
      <c r="G315" s="154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</row>
    <row r="316" spans="1:22" x14ac:dyDescent="0.2">
      <c r="A316" s="152"/>
      <c r="B316" s="153"/>
      <c r="C316" s="154"/>
      <c r="D316" s="153"/>
      <c r="E316" s="153"/>
      <c r="F316" s="153"/>
      <c r="G316" s="154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</row>
    <row r="317" spans="1:22" x14ac:dyDescent="0.2">
      <c r="A317" s="152"/>
      <c r="B317" s="153"/>
      <c r="C317" s="154"/>
      <c r="D317" s="153"/>
      <c r="E317" s="153"/>
      <c r="F317" s="153"/>
      <c r="G317" s="154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</row>
    <row r="318" spans="1:22" x14ac:dyDescent="0.2">
      <c r="A318" s="152"/>
      <c r="B318" s="153"/>
      <c r="C318" s="154"/>
      <c r="D318" s="153"/>
      <c r="E318" s="153"/>
      <c r="F318" s="153"/>
      <c r="G318" s="154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</row>
    <row r="319" spans="1:22" x14ac:dyDescent="0.2">
      <c r="A319" s="152"/>
      <c r="B319" s="153"/>
      <c r="C319" s="154"/>
      <c r="D319" s="153"/>
      <c r="E319" s="153"/>
      <c r="F319" s="153"/>
      <c r="G319" s="154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</row>
    <row r="320" spans="1:22" x14ac:dyDescent="0.2">
      <c r="A320" s="152"/>
      <c r="B320" s="153"/>
      <c r="C320" s="154"/>
      <c r="D320" s="153"/>
      <c r="E320" s="153"/>
      <c r="F320" s="153"/>
      <c r="G320" s="154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</row>
    <row r="321" spans="1:22" x14ac:dyDescent="0.2">
      <c r="A321" s="152"/>
      <c r="B321" s="153"/>
      <c r="C321" s="154"/>
      <c r="D321" s="153"/>
      <c r="E321" s="153"/>
      <c r="F321" s="153"/>
      <c r="G321" s="154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</row>
    <row r="322" spans="1:22" x14ac:dyDescent="0.2">
      <c r="A322" s="152"/>
      <c r="B322" s="153"/>
      <c r="C322" s="154"/>
      <c r="D322" s="153"/>
      <c r="E322" s="153"/>
      <c r="F322" s="153"/>
      <c r="G322" s="154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</row>
    <row r="323" spans="1:22" x14ac:dyDescent="0.2">
      <c r="A323" s="152"/>
      <c r="B323" s="153"/>
      <c r="C323" s="154"/>
      <c r="D323" s="153"/>
      <c r="E323" s="153"/>
      <c r="F323" s="153"/>
      <c r="G323" s="154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</row>
    <row r="324" spans="1:22" x14ac:dyDescent="0.2">
      <c r="A324" s="152"/>
      <c r="B324" s="153"/>
      <c r="C324" s="154"/>
      <c r="D324" s="153"/>
      <c r="E324" s="153"/>
      <c r="F324" s="153"/>
      <c r="G324" s="154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</row>
    <row r="325" spans="1:22" x14ac:dyDescent="0.2">
      <c r="A325" s="152"/>
      <c r="B325" s="153"/>
      <c r="C325" s="154"/>
      <c r="D325" s="153"/>
      <c r="E325" s="153"/>
      <c r="F325" s="153"/>
      <c r="G325" s="154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</row>
    <row r="326" spans="1:22" x14ac:dyDescent="0.2">
      <c r="A326" s="152"/>
      <c r="B326" s="153"/>
      <c r="C326" s="154"/>
      <c r="D326" s="153"/>
      <c r="E326" s="153"/>
      <c r="F326" s="153"/>
      <c r="G326" s="154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</row>
    <row r="327" spans="1:22" x14ac:dyDescent="0.2">
      <c r="A327" s="152"/>
      <c r="B327" s="153"/>
      <c r="C327" s="154"/>
      <c r="D327" s="153"/>
      <c r="E327" s="153"/>
      <c r="F327" s="153"/>
      <c r="G327" s="154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</row>
    <row r="328" spans="1:22" x14ac:dyDescent="0.2">
      <c r="A328" s="152"/>
      <c r="B328" s="153"/>
      <c r="C328" s="154"/>
      <c r="D328" s="153"/>
      <c r="E328" s="153"/>
      <c r="F328" s="153"/>
      <c r="G328" s="154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</row>
    <row r="329" spans="1:22" x14ac:dyDescent="0.2">
      <c r="A329" s="152"/>
      <c r="B329" s="153"/>
      <c r="C329" s="154"/>
      <c r="D329" s="153"/>
      <c r="E329" s="153"/>
      <c r="F329" s="153"/>
      <c r="G329" s="154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</row>
    <row r="330" spans="1:22" x14ac:dyDescent="0.2">
      <c r="A330" s="152"/>
      <c r="B330" s="153"/>
      <c r="C330" s="154"/>
      <c r="D330" s="153"/>
      <c r="E330" s="153"/>
      <c r="F330" s="153"/>
      <c r="G330" s="154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</row>
    <row r="331" spans="1:22" x14ac:dyDescent="0.2">
      <c r="A331" s="152"/>
      <c r="B331" s="153"/>
      <c r="C331" s="154"/>
      <c r="D331" s="153"/>
      <c r="E331" s="153"/>
      <c r="F331" s="153"/>
      <c r="G331" s="154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</row>
    <row r="332" spans="1:22" x14ac:dyDescent="0.2">
      <c r="A332" s="152"/>
      <c r="B332" s="153"/>
      <c r="C332" s="154"/>
      <c r="D332" s="153"/>
      <c r="E332" s="153"/>
      <c r="F332" s="153"/>
      <c r="G332" s="154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</row>
    <row r="333" spans="1:22" x14ac:dyDescent="0.2">
      <c r="A333" s="152"/>
      <c r="B333" s="153"/>
      <c r="C333" s="154"/>
      <c r="D333" s="153"/>
      <c r="E333" s="153"/>
      <c r="F333" s="153"/>
      <c r="G333" s="154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</row>
    <row r="334" spans="1:22" x14ac:dyDescent="0.2">
      <c r="A334" s="152"/>
      <c r="B334" s="153"/>
      <c r="C334" s="154"/>
      <c r="D334" s="153"/>
      <c r="E334" s="153"/>
      <c r="F334" s="153"/>
      <c r="G334" s="154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</row>
    <row r="335" spans="1:22" x14ac:dyDescent="0.2">
      <c r="A335" s="152"/>
      <c r="B335" s="153"/>
      <c r="C335" s="154"/>
      <c r="D335" s="153"/>
      <c r="E335" s="153"/>
      <c r="F335" s="153"/>
      <c r="G335" s="154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</row>
    <row r="336" spans="1:22" x14ac:dyDescent="0.2">
      <c r="A336" s="152"/>
      <c r="B336" s="153"/>
      <c r="C336" s="154"/>
      <c r="D336" s="153"/>
      <c r="E336" s="153"/>
      <c r="F336" s="153"/>
      <c r="G336" s="154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</row>
    <row r="337" spans="1:22" x14ac:dyDescent="0.2">
      <c r="A337" s="152"/>
      <c r="B337" s="153"/>
      <c r="C337" s="154"/>
      <c r="D337" s="153"/>
      <c r="E337" s="153"/>
      <c r="F337" s="153"/>
      <c r="G337" s="154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</row>
    <row r="338" spans="1:22" x14ac:dyDescent="0.2">
      <c r="A338" s="152"/>
      <c r="B338" s="153"/>
      <c r="C338" s="154"/>
      <c r="D338" s="153"/>
      <c r="E338" s="153"/>
      <c r="F338" s="153"/>
      <c r="G338" s="154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</row>
    <row r="339" spans="1:22" x14ac:dyDescent="0.2">
      <c r="A339" s="152"/>
      <c r="B339" s="153"/>
      <c r="C339" s="154"/>
      <c r="D339" s="153"/>
      <c r="E339" s="153"/>
      <c r="F339" s="153"/>
      <c r="G339" s="154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</row>
    <row r="340" spans="1:22" x14ac:dyDescent="0.2">
      <c r="A340" s="152"/>
      <c r="B340" s="153"/>
      <c r="C340" s="154"/>
      <c r="D340" s="153"/>
      <c r="E340" s="153"/>
      <c r="F340" s="153"/>
      <c r="G340" s="154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</row>
    <row r="341" spans="1:22" x14ac:dyDescent="0.2">
      <c r="A341" s="152"/>
      <c r="B341" s="153"/>
      <c r="C341" s="154"/>
      <c r="D341" s="153"/>
      <c r="E341" s="153"/>
      <c r="F341" s="153"/>
      <c r="G341" s="154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</row>
    <row r="342" spans="1:22" x14ac:dyDescent="0.2">
      <c r="A342" s="152"/>
      <c r="B342" s="153"/>
      <c r="C342" s="154"/>
      <c r="D342" s="153"/>
      <c r="E342" s="153"/>
      <c r="F342" s="153"/>
      <c r="G342" s="154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</row>
    <row r="343" spans="1:22" x14ac:dyDescent="0.2">
      <c r="A343" s="152"/>
      <c r="B343" s="153"/>
      <c r="C343" s="154"/>
      <c r="D343" s="153"/>
      <c r="E343" s="153"/>
      <c r="F343" s="153"/>
      <c r="G343" s="154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</row>
    <row r="344" spans="1:22" x14ac:dyDescent="0.2">
      <c r="A344" s="152"/>
      <c r="B344" s="153"/>
      <c r="C344" s="154"/>
      <c r="D344" s="153"/>
      <c r="E344" s="153"/>
      <c r="F344" s="153"/>
      <c r="G344" s="154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</row>
    <row r="345" spans="1:22" x14ac:dyDescent="0.2">
      <c r="A345" s="152"/>
      <c r="B345" s="153"/>
      <c r="C345" s="154"/>
      <c r="D345" s="153"/>
      <c r="E345" s="153"/>
      <c r="F345" s="153"/>
      <c r="G345" s="154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</row>
    <row r="346" spans="1:22" x14ac:dyDescent="0.2">
      <c r="A346" s="152"/>
      <c r="B346" s="153"/>
      <c r="C346" s="154"/>
      <c r="D346" s="153"/>
      <c r="E346" s="153"/>
      <c r="F346" s="153"/>
      <c r="G346" s="154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</row>
    <row r="347" spans="1:22" x14ac:dyDescent="0.2">
      <c r="A347" s="152"/>
      <c r="B347" s="153"/>
      <c r="C347" s="154"/>
      <c r="D347" s="153"/>
      <c r="E347" s="153"/>
      <c r="F347" s="153"/>
      <c r="G347" s="154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</row>
    <row r="348" spans="1:22" x14ac:dyDescent="0.2">
      <c r="A348" s="152"/>
      <c r="B348" s="153"/>
      <c r="C348" s="154"/>
      <c r="D348" s="153"/>
      <c r="E348" s="153"/>
      <c r="F348" s="153"/>
      <c r="G348" s="154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</row>
    <row r="349" spans="1:22" x14ac:dyDescent="0.2">
      <c r="A349" s="152"/>
      <c r="B349" s="153"/>
      <c r="C349" s="154"/>
      <c r="D349" s="153"/>
      <c r="E349" s="153"/>
      <c r="F349" s="153"/>
      <c r="G349" s="154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</row>
    <row r="350" spans="1:22" x14ac:dyDescent="0.2">
      <c r="A350" s="152"/>
      <c r="B350" s="153"/>
      <c r="C350" s="154"/>
      <c r="D350" s="153"/>
      <c r="E350" s="153"/>
      <c r="F350" s="153"/>
      <c r="G350" s="154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</row>
    <row r="351" spans="1:22" x14ac:dyDescent="0.2">
      <c r="A351" s="152"/>
      <c r="B351" s="153"/>
      <c r="C351" s="154"/>
      <c r="D351" s="153"/>
      <c r="E351" s="153"/>
      <c r="F351" s="153"/>
      <c r="G351" s="154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</row>
    <row r="352" spans="1:22" x14ac:dyDescent="0.2">
      <c r="A352" s="152"/>
      <c r="B352" s="153"/>
      <c r="C352" s="154"/>
      <c r="D352" s="153"/>
      <c r="E352" s="153"/>
      <c r="F352" s="153"/>
      <c r="G352" s="154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</row>
    <row r="353" spans="1:22" x14ac:dyDescent="0.2">
      <c r="A353" s="152"/>
      <c r="B353" s="153"/>
      <c r="C353" s="154"/>
      <c r="D353" s="153"/>
      <c r="E353" s="153"/>
      <c r="F353" s="153"/>
      <c r="G353" s="154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</row>
    <row r="354" spans="1:22" x14ac:dyDescent="0.2">
      <c r="A354" s="152"/>
      <c r="B354" s="153"/>
      <c r="C354" s="154"/>
      <c r="D354" s="153"/>
      <c r="E354" s="153"/>
      <c r="F354" s="153"/>
      <c r="G354" s="154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</row>
    <row r="355" spans="1:22" x14ac:dyDescent="0.2">
      <c r="A355" s="152"/>
      <c r="B355" s="153"/>
      <c r="C355" s="154"/>
      <c r="D355" s="153"/>
      <c r="E355" s="153"/>
      <c r="F355" s="153"/>
      <c r="G355" s="154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</row>
    <row r="356" spans="1:22" x14ac:dyDescent="0.2">
      <c r="A356" s="152"/>
      <c r="B356" s="153"/>
      <c r="C356" s="154"/>
      <c r="D356" s="153"/>
      <c r="E356" s="153"/>
      <c r="F356" s="153"/>
      <c r="G356" s="154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</row>
    <row r="357" spans="1:22" x14ac:dyDescent="0.2">
      <c r="A357" s="152"/>
      <c r="B357" s="153"/>
      <c r="C357" s="154"/>
      <c r="D357" s="153"/>
      <c r="E357" s="153"/>
      <c r="F357" s="153"/>
      <c r="G357" s="154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</row>
    <row r="358" spans="1:22" x14ac:dyDescent="0.2">
      <c r="A358" s="152"/>
      <c r="B358" s="153"/>
      <c r="C358" s="154"/>
      <c r="D358" s="153"/>
      <c r="E358" s="153"/>
      <c r="F358" s="153"/>
      <c r="G358" s="154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</row>
    <row r="359" spans="1:22" x14ac:dyDescent="0.2">
      <c r="A359" s="152"/>
      <c r="B359" s="153"/>
      <c r="C359" s="154"/>
      <c r="D359" s="153"/>
      <c r="E359" s="153"/>
      <c r="F359" s="153"/>
      <c r="G359" s="154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</row>
    <row r="360" spans="1:22" x14ac:dyDescent="0.2">
      <c r="A360" s="152"/>
      <c r="B360" s="153"/>
      <c r="C360" s="154"/>
      <c r="D360" s="153"/>
      <c r="E360" s="153"/>
      <c r="F360" s="153"/>
      <c r="G360" s="154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</row>
    <row r="361" spans="1:22" x14ac:dyDescent="0.2">
      <c r="A361" s="152"/>
      <c r="B361" s="153"/>
      <c r="C361" s="154"/>
      <c r="D361" s="153"/>
      <c r="E361" s="153"/>
      <c r="F361" s="153"/>
      <c r="G361" s="154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</row>
    <row r="362" spans="1:22" x14ac:dyDescent="0.2">
      <c r="A362" s="152"/>
      <c r="B362" s="153"/>
      <c r="C362" s="154"/>
      <c r="D362" s="153"/>
      <c r="E362" s="153"/>
      <c r="F362" s="153"/>
      <c r="G362" s="154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</row>
    <row r="363" spans="1:22" x14ac:dyDescent="0.2">
      <c r="A363" s="152"/>
      <c r="B363" s="153"/>
      <c r="C363" s="154"/>
      <c r="D363" s="153"/>
      <c r="E363" s="153"/>
      <c r="F363" s="153"/>
      <c r="G363" s="154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</row>
    <row r="364" spans="1:22" x14ac:dyDescent="0.2">
      <c r="A364" s="152"/>
      <c r="B364" s="153"/>
      <c r="C364" s="154"/>
      <c r="D364" s="153"/>
      <c r="E364" s="153"/>
      <c r="F364" s="153"/>
      <c r="G364" s="154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</row>
    <row r="365" spans="1:22" x14ac:dyDescent="0.2">
      <c r="A365" s="152"/>
      <c r="B365" s="153"/>
      <c r="C365" s="154"/>
      <c r="D365" s="153"/>
      <c r="E365" s="153"/>
      <c r="F365" s="153"/>
      <c r="G365" s="154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</row>
    <row r="366" spans="1:22" x14ac:dyDescent="0.2">
      <c r="A366" s="152"/>
      <c r="B366" s="153"/>
      <c r="C366" s="154"/>
      <c r="D366" s="153"/>
      <c r="E366" s="153"/>
      <c r="F366" s="153"/>
      <c r="G366" s="154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</row>
    <row r="367" spans="1:22" x14ac:dyDescent="0.2">
      <c r="A367" s="152"/>
      <c r="B367" s="153"/>
      <c r="C367" s="154"/>
      <c r="D367" s="153"/>
      <c r="E367" s="153"/>
      <c r="F367" s="153"/>
      <c r="G367" s="154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</row>
    <row r="368" spans="1:22" x14ac:dyDescent="0.2">
      <c r="A368" s="152"/>
      <c r="B368" s="153"/>
      <c r="C368" s="154"/>
      <c r="D368" s="153"/>
      <c r="E368" s="153"/>
      <c r="F368" s="153"/>
      <c r="G368" s="154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</row>
    <row r="369" spans="1:22" x14ac:dyDescent="0.2">
      <c r="A369" s="152"/>
      <c r="B369" s="153"/>
      <c r="C369" s="154"/>
      <c r="D369" s="153"/>
      <c r="E369" s="153"/>
      <c r="F369" s="153"/>
      <c r="G369" s="154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</row>
    <row r="370" spans="1:22" x14ac:dyDescent="0.2">
      <c r="A370" s="152"/>
      <c r="B370" s="153"/>
      <c r="C370" s="154"/>
      <c r="D370" s="153"/>
      <c r="E370" s="153"/>
      <c r="F370" s="153"/>
      <c r="G370" s="154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</row>
    <row r="371" spans="1:22" x14ac:dyDescent="0.2">
      <c r="A371" s="152"/>
      <c r="B371" s="153"/>
      <c r="C371" s="154"/>
      <c r="D371" s="153"/>
      <c r="E371" s="153"/>
      <c r="F371" s="153"/>
      <c r="G371" s="154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</row>
    <row r="372" spans="1:22" x14ac:dyDescent="0.2">
      <c r="A372" s="152"/>
      <c r="B372" s="153"/>
      <c r="C372" s="154"/>
      <c r="D372" s="153"/>
      <c r="E372" s="153"/>
      <c r="F372" s="153"/>
      <c r="G372" s="154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</row>
    <row r="373" spans="1:22" x14ac:dyDescent="0.2">
      <c r="A373" s="152"/>
      <c r="B373" s="153"/>
      <c r="C373" s="154"/>
      <c r="D373" s="153"/>
      <c r="E373" s="153"/>
      <c r="F373" s="153"/>
      <c r="G373" s="154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</row>
    <row r="374" spans="1:22" x14ac:dyDescent="0.2">
      <c r="A374" s="152"/>
      <c r="B374" s="153"/>
      <c r="C374" s="154"/>
      <c r="D374" s="153"/>
      <c r="E374" s="153"/>
      <c r="F374" s="153"/>
      <c r="G374" s="154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</row>
    <row r="375" spans="1:22" x14ac:dyDescent="0.2">
      <c r="A375" s="152"/>
      <c r="B375" s="153"/>
      <c r="C375" s="154"/>
      <c r="D375" s="153"/>
      <c r="E375" s="153"/>
      <c r="F375" s="153"/>
      <c r="G375" s="154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</row>
    <row r="376" spans="1:22" x14ac:dyDescent="0.2">
      <c r="A376" s="152"/>
      <c r="B376" s="153"/>
      <c r="C376" s="154"/>
      <c r="D376" s="153"/>
      <c r="E376" s="153"/>
      <c r="F376" s="153"/>
      <c r="G376" s="154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</row>
    <row r="377" spans="1:22" x14ac:dyDescent="0.2">
      <c r="A377" s="152"/>
      <c r="B377" s="153"/>
      <c r="C377" s="154"/>
      <c r="D377" s="153"/>
      <c r="E377" s="153"/>
      <c r="F377" s="153"/>
      <c r="G377" s="154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</row>
    <row r="378" spans="1:22" x14ac:dyDescent="0.2">
      <c r="A378" s="152"/>
      <c r="B378" s="153"/>
      <c r="C378" s="154"/>
      <c r="D378" s="153"/>
      <c r="E378" s="153"/>
      <c r="F378" s="153"/>
      <c r="G378" s="154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</row>
    <row r="379" spans="1:22" x14ac:dyDescent="0.2">
      <c r="A379" s="152"/>
      <c r="B379" s="153"/>
      <c r="C379" s="154"/>
      <c r="D379" s="153"/>
      <c r="E379" s="153"/>
      <c r="F379" s="153"/>
      <c r="G379" s="154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</row>
    <row r="380" spans="1:22" x14ac:dyDescent="0.2">
      <c r="A380" s="152"/>
      <c r="B380" s="153"/>
      <c r="C380" s="154"/>
      <c r="D380" s="153"/>
      <c r="E380" s="153"/>
      <c r="F380" s="153"/>
      <c r="G380" s="154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</row>
    <row r="381" spans="1:22" x14ac:dyDescent="0.2">
      <c r="A381" s="152"/>
      <c r="B381" s="153"/>
      <c r="C381" s="154"/>
      <c r="D381" s="153"/>
      <c r="E381" s="153"/>
      <c r="F381" s="153"/>
      <c r="G381" s="154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</row>
    <row r="382" spans="1:22" x14ac:dyDescent="0.2">
      <c r="A382" s="152"/>
      <c r="B382" s="153"/>
      <c r="C382" s="154"/>
      <c r="D382" s="153"/>
      <c r="E382" s="153"/>
      <c r="F382" s="153"/>
      <c r="G382" s="154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</row>
    <row r="383" spans="1:22" x14ac:dyDescent="0.2">
      <c r="A383" s="152"/>
      <c r="B383" s="153"/>
      <c r="C383" s="154"/>
      <c r="D383" s="153"/>
      <c r="E383" s="153"/>
      <c r="F383" s="153"/>
      <c r="G383" s="154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</row>
    <row r="384" spans="1:22" x14ac:dyDescent="0.2">
      <c r="A384" s="152"/>
      <c r="B384" s="153"/>
      <c r="C384" s="154"/>
      <c r="D384" s="153"/>
      <c r="E384" s="153"/>
      <c r="F384" s="153"/>
      <c r="G384" s="154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</row>
    <row r="385" spans="1:22" x14ac:dyDescent="0.2">
      <c r="A385" s="152"/>
      <c r="B385" s="153"/>
      <c r="C385" s="154"/>
      <c r="D385" s="153"/>
      <c r="E385" s="153"/>
      <c r="F385" s="153"/>
      <c r="G385" s="154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</row>
    <row r="386" spans="1:22" x14ac:dyDescent="0.2">
      <c r="A386" s="152"/>
      <c r="B386" s="153"/>
      <c r="C386" s="154"/>
      <c r="D386" s="153"/>
      <c r="E386" s="153"/>
      <c r="F386" s="153"/>
      <c r="G386" s="154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</row>
    <row r="387" spans="1:22" x14ac:dyDescent="0.2">
      <c r="A387" s="152"/>
      <c r="B387" s="153"/>
      <c r="C387" s="154"/>
      <c r="D387" s="153"/>
      <c r="E387" s="153"/>
      <c r="F387" s="153"/>
      <c r="G387" s="154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</row>
    <row r="388" spans="1:22" x14ac:dyDescent="0.2">
      <c r="A388" s="152"/>
      <c r="B388" s="153"/>
      <c r="C388" s="154"/>
      <c r="D388" s="153"/>
      <c r="E388" s="153"/>
      <c r="F388" s="153"/>
      <c r="G388" s="154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</row>
    <row r="389" spans="1:22" x14ac:dyDescent="0.2">
      <c r="A389" s="152"/>
      <c r="B389" s="153"/>
      <c r="C389" s="154"/>
      <c r="D389" s="153"/>
      <c r="E389" s="153"/>
      <c r="F389" s="153"/>
      <c r="G389" s="154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</row>
    <row r="390" spans="1:22" x14ac:dyDescent="0.2">
      <c r="A390" s="152"/>
      <c r="B390" s="153"/>
      <c r="C390" s="154"/>
      <c r="D390" s="153"/>
      <c r="E390" s="153"/>
      <c r="F390" s="153"/>
      <c r="G390" s="154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</row>
    <row r="391" spans="1:22" x14ac:dyDescent="0.2">
      <c r="A391" s="152"/>
      <c r="B391" s="153"/>
      <c r="C391" s="154"/>
      <c r="D391" s="153"/>
      <c r="E391" s="153"/>
      <c r="F391" s="153"/>
      <c r="G391" s="154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</row>
    <row r="392" spans="1:22" x14ac:dyDescent="0.2">
      <c r="A392" s="152"/>
      <c r="B392" s="153"/>
      <c r="C392" s="154"/>
      <c r="D392" s="153"/>
      <c r="E392" s="153"/>
      <c r="F392" s="153"/>
      <c r="G392" s="154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</row>
    <row r="393" spans="1:22" x14ac:dyDescent="0.2">
      <c r="A393" s="152"/>
      <c r="B393" s="153"/>
      <c r="C393" s="154"/>
      <c r="D393" s="153"/>
      <c r="E393" s="153"/>
      <c r="F393" s="153"/>
      <c r="G393" s="154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</row>
    <row r="394" spans="1:22" x14ac:dyDescent="0.2">
      <c r="A394" s="152"/>
      <c r="B394" s="153"/>
      <c r="C394" s="154"/>
      <c r="D394" s="153"/>
      <c r="E394" s="153"/>
      <c r="F394" s="153"/>
      <c r="G394" s="154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</row>
    <row r="395" spans="1:22" x14ac:dyDescent="0.2">
      <c r="A395" s="152"/>
      <c r="B395" s="153"/>
      <c r="C395" s="154"/>
      <c r="D395" s="153"/>
      <c r="E395" s="153"/>
      <c r="F395" s="153"/>
      <c r="G395" s="154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</row>
    <row r="396" spans="1:22" x14ac:dyDescent="0.2">
      <c r="A396" s="152"/>
      <c r="B396" s="153"/>
      <c r="C396" s="154"/>
      <c r="D396" s="153"/>
      <c r="E396" s="153"/>
      <c r="F396" s="153"/>
      <c r="G396" s="154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</row>
    <row r="397" spans="1:22" x14ac:dyDescent="0.2">
      <c r="A397" s="152"/>
      <c r="B397" s="153"/>
      <c r="C397" s="154"/>
      <c r="D397" s="153"/>
      <c r="E397" s="153"/>
      <c r="F397" s="153"/>
      <c r="G397" s="154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</row>
    <row r="398" spans="1:22" x14ac:dyDescent="0.2">
      <c r="A398" s="152"/>
      <c r="B398" s="153"/>
      <c r="C398" s="154"/>
      <c r="D398" s="153"/>
      <c r="E398" s="153"/>
      <c r="F398" s="153"/>
      <c r="G398" s="154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</row>
    <row r="399" spans="1:22" x14ac:dyDescent="0.2">
      <c r="A399" s="152"/>
      <c r="B399" s="153"/>
      <c r="C399" s="154"/>
      <c r="D399" s="153"/>
      <c r="E399" s="153"/>
      <c r="F399" s="153"/>
      <c r="G399" s="154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</row>
    <row r="400" spans="1:22" x14ac:dyDescent="0.2">
      <c r="A400" s="152"/>
      <c r="B400" s="153"/>
      <c r="C400" s="154"/>
      <c r="D400" s="153"/>
      <c r="E400" s="153"/>
      <c r="F400" s="153"/>
      <c r="G400" s="154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</row>
    <row r="401" spans="1:22" x14ac:dyDescent="0.2">
      <c r="A401" s="152"/>
      <c r="B401" s="153"/>
      <c r="C401" s="154"/>
      <c r="D401" s="153"/>
      <c r="E401" s="153"/>
      <c r="F401" s="153"/>
      <c r="G401" s="154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</row>
    <row r="402" spans="1:22" x14ac:dyDescent="0.2">
      <c r="A402" s="152"/>
      <c r="B402" s="153"/>
      <c r="C402" s="154"/>
      <c r="D402" s="153"/>
      <c r="E402" s="153"/>
      <c r="F402" s="153"/>
      <c r="G402" s="154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</row>
    <row r="403" spans="1:22" x14ac:dyDescent="0.2">
      <c r="A403" s="152"/>
      <c r="B403" s="153"/>
      <c r="C403" s="154"/>
      <c r="D403" s="153"/>
      <c r="E403" s="153"/>
      <c r="F403" s="153"/>
      <c r="G403" s="154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</row>
    <row r="404" spans="1:22" x14ac:dyDescent="0.2">
      <c r="A404" s="152"/>
      <c r="B404" s="153"/>
      <c r="C404" s="154"/>
      <c r="D404" s="153"/>
      <c r="E404" s="153"/>
      <c r="F404" s="153"/>
      <c r="G404" s="154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</row>
    <row r="405" spans="1:22" x14ac:dyDescent="0.2">
      <c r="A405" s="152"/>
      <c r="B405" s="153"/>
      <c r="C405" s="154"/>
      <c r="D405" s="153"/>
      <c r="E405" s="153"/>
      <c r="F405" s="153"/>
      <c r="G405" s="154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</row>
    <row r="406" spans="1:22" x14ac:dyDescent="0.2">
      <c r="A406" s="152"/>
      <c r="B406" s="153"/>
      <c r="C406" s="154"/>
      <c r="D406" s="153"/>
      <c r="E406" s="153"/>
      <c r="F406" s="153"/>
      <c r="G406" s="154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</row>
    <row r="407" spans="1:22" x14ac:dyDescent="0.2">
      <c r="A407" s="152"/>
      <c r="B407" s="153"/>
      <c r="C407" s="154"/>
      <c r="D407" s="153"/>
      <c r="E407" s="153"/>
      <c r="F407" s="153"/>
      <c r="G407" s="154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</row>
    <row r="408" spans="1:22" x14ac:dyDescent="0.2">
      <c r="A408" s="152"/>
      <c r="B408" s="153"/>
      <c r="C408" s="154"/>
      <c r="D408" s="153"/>
      <c r="E408" s="153"/>
      <c r="F408" s="153"/>
      <c r="G408" s="154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</row>
    <row r="409" spans="1:22" x14ac:dyDescent="0.2">
      <c r="A409" s="152"/>
      <c r="B409" s="153"/>
      <c r="C409" s="154"/>
      <c r="D409" s="153"/>
      <c r="E409" s="153"/>
      <c r="F409" s="153"/>
      <c r="G409" s="154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</row>
    <row r="410" spans="1:22" x14ac:dyDescent="0.2">
      <c r="A410" s="152"/>
      <c r="B410" s="153"/>
      <c r="C410" s="154"/>
      <c r="D410" s="153"/>
      <c r="E410" s="153"/>
      <c r="F410" s="153"/>
      <c r="G410" s="154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</row>
    <row r="411" spans="1:22" x14ac:dyDescent="0.2">
      <c r="A411" s="152"/>
      <c r="B411" s="153"/>
      <c r="C411" s="154"/>
      <c r="D411" s="153"/>
      <c r="E411" s="153"/>
      <c r="F411" s="153"/>
      <c r="G411" s="154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</row>
    <row r="412" spans="1:22" x14ac:dyDescent="0.2">
      <c r="A412" s="152"/>
      <c r="B412" s="153"/>
      <c r="C412" s="154"/>
      <c r="D412" s="153"/>
      <c r="E412" s="153"/>
      <c r="F412" s="153"/>
      <c r="G412" s="154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</row>
    <row r="413" spans="1:22" x14ac:dyDescent="0.2">
      <c r="A413" s="152"/>
      <c r="B413" s="153"/>
      <c r="C413" s="154"/>
      <c r="D413" s="153"/>
      <c r="E413" s="153"/>
      <c r="F413" s="153"/>
      <c r="G413" s="154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</row>
    <row r="414" spans="1:22" x14ac:dyDescent="0.2">
      <c r="A414" s="152"/>
      <c r="B414" s="153"/>
      <c r="C414" s="154"/>
      <c r="D414" s="153"/>
      <c r="E414" s="153"/>
      <c r="F414" s="153"/>
      <c r="G414" s="154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</row>
    <row r="415" spans="1:22" x14ac:dyDescent="0.2">
      <c r="A415" s="152"/>
      <c r="B415" s="153"/>
      <c r="C415" s="154"/>
      <c r="D415" s="153"/>
      <c r="E415" s="153"/>
      <c r="F415" s="153"/>
      <c r="G415" s="154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</row>
    <row r="416" spans="1:22" x14ac:dyDescent="0.2">
      <c r="A416" s="152"/>
      <c r="B416" s="153"/>
      <c r="C416" s="154"/>
      <c r="D416" s="153"/>
      <c r="E416" s="153"/>
      <c r="F416" s="153"/>
      <c r="G416" s="154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</row>
    <row r="417" spans="1:22" x14ac:dyDescent="0.2">
      <c r="A417" s="152"/>
      <c r="B417" s="153"/>
      <c r="C417" s="154"/>
      <c r="D417" s="153"/>
      <c r="E417" s="153"/>
      <c r="F417" s="153"/>
      <c r="G417" s="154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</row>
    <row r="418" spans="1:22" x14ac:dyDescent="0.2">
      <c r="A418" s="152"/>
      <c r="B418" s="153"/>
      <c r="C418" s="154"/>
      <c r="D418" s="153"/>
      <c r="E418" s="153"/>
      <c r="F418" s="153"/>
      <c r="G418" s="154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</row>
    <row r="419" spans="1:22" x14ac:dyDescent="0.2">
      <c r="A419" s="152"/>
      <c r="B419" s="153"/>
      <c r="C419" s="154"/>
      <c r="D419" s="153"/>
      <c r="E419" s="153"/>
      <c r="F419" s="153"/>
      <c r="G419" s="154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</row>
    <row r="420" spans="1:22" x14ac:dyDescent="0.2">
      <c r="A420" s="152"/>
      <c r="B420" s="153"/>
      <c r="C420" s="154"/>
      <c r="D420" s="153"/>
      <c r="E420" s="153"/>
      <c r="F420" s="153"/>
      <c r="G420" s="154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</row>
    <row r="421" spans="1:22" x14ac:dyDescent="0.2">
      <c r="A421" s="152"/>
      <c r="B421" s="153"/>
      <c r="C421" s="154"/>
      <c r="D421" s="153"/>
      <c r="E421" s="153"/>
      <c r="F421" s="153"/>
      <c r="G421" s="154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</row>
    <row r="422" spans="1:22" x14ac:dyDescent="0.2">
      <c r="A422" s="152"/>
      <c r="B422" s="153"/>
      <c r="C422" s="154"/>
      <c r="D422" s="153"/>
      <c r="E422" s="153"/>
      <c r="F422" s="153"/>
      <c r="G422" s="154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</row>
    <row r="423" spans="1:22" x14ac:dyDescent="0.2">
      <c r="A423" s="152"/>
      <c r="B423" s="153"/>
      <c r="C423" s="154"/>
      <c r="D423" s="153"/>
      <c r="E423" s="153"/>
      <c r="F423" s="153"/>
      <c r="G423" s="154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</row>
    <row r="424" spans="1:22" x14ac:dyDescent="0.2">
      <c r="A424" s="152"/>
      <c r="B424" s="153"/>
      <c r="C424" s="154"/>
      <c r="D424" s="153"/>
      <c r="E424" s="153"/>
      <c r="F424" s="153"/>
      <c r="G424" s="154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</row>
    <row r="425" spans="1:22" x14ac:dyDescent="0.2">
      <c r="A425" s="152"/>
      <c r="B425" s="153"/>
      <c r="C425" s="154"/>
      <c r="D425" s="153"/>
      <c r="E425" s="153"/>
      <c r="F425" s="153"/>
      <c r="G425" s="154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</row>
    <row r="426" spans="1:22" x14ac:dyDescent="0.2">
      <c r="A426" s="152"/>
      <c r="B426" s="153"/>
      <c r="C426" s="154"/>
      <c r="D426" s="153"/>
      <c r="E426" s="153"/>
      <c r="F426" s="153"/>
      <c r="G426" s="154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</row>
    <row r="427" spans="1:22" x14ac:dyDescent="0.2">
      <c r="A427" s="152"/>
      <c r="B427" s="153"/>
      <c r="C427" s="154"/>
      <c r="D427" s="153"/>
      <c r="E427" s="153"/>
      <c r="F427" s="153"/>
      <c r="G427" s="154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</row>
    <row r="428" spans="1:22" x14ac:dyDescent="0.2">
      <c r="A428" s="152"/>
      <c r="B428" s="153"/>
      <c r="C428" s="154"/>
      <c r="D428" s="153"/>
      <c r="E428" s="153"/>
      <c r="F428" s="153"/>
      <c r="G428" s="154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</row>
    <row r="429" spans="1:22" x14ac:dyDescent="0.2">
      <c r="A429" s="152"/>
      <c r="B429" s="153"/>
      <c r="C429" s="154"/>
      <c r="D429" s="153"/>
      <c r="E429" s="153"/>
      <c r="F429" s="153"/>
      <c r="G429" s="154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</row>
    <row r="430" spans="1:22" x14ac:dyDescent="0.2">
      <c r="A430" s="152"/>
      <c r="B430" s="153"/>
      <c r="C430" s="154"/>
      <c r="D430" s="153"/>
      <c r="E430" s="153"/>
      <c r="F430" s="153"/>
      <c r="G430" s="154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</row>
    <row r="431" spans="1:22" x14ac:dyDescent="0.2">
      <c r="A431" s="152"/>
      <c r="B431" s="153"/>
      <c r="C431" s="154"/>
      <c r="D431" s="153"/>
      <c r="E431" s="153"/>
      <c r="F431" s="153"/>
      <c r="G431" s="154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</row>
    <row r="432" spans="1:22" x14ac:dyDescent="0.2">
      <c r="A432" s="152"/>
      <c r="B432" s="153"/>
      <c r="C432" s="154"/>
      <c r="D432" s="153"/>
      <c r="E432" s="153"/>
      <c r="F432" s="153"/>
      <c r="G432" s="154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</row>
    <row r="433" spans="1:22" x14ac:dyDescent="0.2">
      <c r="A433" s="152"/>
      <c r="B433" s="153"/>
      <c r="C433" s="154"/>
      <c r="D433" s="153"/>
      <c r="E433" s="153"/>
      <c r="F433" s="153"/>
      <c r="G433" s="154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</row>
    <row r="434" spans="1:22" x14ac:dyDescent="0.2">
      <c r="A434" s="152"/>
      <c r="B434" s="153"/>
      <c r="C434" s="154"/>
      <c r="D434" s="153"/>
      <c r="E434" s="153"/>
      <c r="F434" s="153"/>
      <c r="G434" s="154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</row>
    <row r="435" spans="1:22" x14ac:dyDescent="0.2">
      <c r="A435" s="152"/>
      <c r="B435" s="153"/>
      <c r="C435" s="154"/>
      <c r="D435" s="153"/>
      <c r="E435" s="153"/>
      <c r="F435" s="153"/>
      <c r="G435" s="154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</row>
    <row r="436" spans="1:22" x14ac:dyDescent="0.2">
      <c r="A436" s="152"/>
      <c r="B436" s="153"/>
      <c r="C436" s="154"/>
      <c r="D436" s="153"/>
      <c r="E436" s="153"/>
      <c r="F436" s="153"/>
      <c r="G436" s="154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</row>
    <row r="437" spans="1:22" x14ac:dyDescent="0.2">
      <c r="A437" s="152"/>
      <c r="B437" s="153"/>
      <c r="C437" s="154"/>
      <c r="D437" s="153"/>
      <c r="E437" s="153"/>
      <c r="F437" s="153"/>
      <c r="G437" s="154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</row>
    <row r="438" spans="1:22" x14ac:dyDescent="0.2">
      <c r="A438" s="152"/>
      <c r="B438" s="153"/>
      <c r="C438" s="154"/>
      <c r="D438" s="153"/>
      <c r="E438" s="153"/>
      <c r="F438" s="153"/>
      <c r="G438" s="154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</row>
    <row r="439" spans="1:22" x14ac:dyDescent="0.2">
      <c r="A439" s="152"/>
      <c r="B439" s="153"/>
      <c r="C439" s="154"/>
      <c r="D439" s="153"/>
      <c r="E439" s="153"/>
      <c r="F439" s="153"/>
      <c r="G439" s="154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</row>
    <row r="440" spans="1:22" x14ac:dyDescent="0.2">
      <c r="A440" s="152"/>
      <c r="B440" s="153"/>
      <c r="C440" s="154"/>
      <c r="D440" s="153"/>
      <c r="E440" s="153"/>
      <c r="F440" s="153"/>
      <c r="G440" s="154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</row>
    <row r="441" spans="1:22" x14ac:dyDescent="0.2">
      <c r="A441" s="152"/>
      <c r="B441" s="153"/>
      <c r="C441" s="154"/>
      <c r="D441" s="153"/>
      <c r="E441" s="153"/>
      <c r="F441" s="153"/>
      <c r="G441" s="154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</row>
    <row r="442" spans="1:22" x14ac:dyDescent="0.2">
      <c r="A442" s="152"/>
      <c r="B442" s="153"/>
      <c r="C442" s="154"/>
      <c r="D442" s="153"/>
      <c r="E442" s="153"/>
      <c r="F442" s="153"/>
      <c r="G442" s="154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</row>
    <row r="443" spans="1:22" x14ac:dyDescent="0.2">
      <c r="A443" s="152"/>
      <c r="B443" s="153"/>
      <c r="C443" s="154"/>
      <c r="D443" s="153"/>
      <c r="E443" s="153"/>
      <c r="F443" s="153"/>
      <c r="G443" s="154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</row>
    <row r="444" spans="1:22" x14ac:dyDescent="0.2">
      <c r="A444" s="152"/>
      <c r="B444" s="153"/>
      <c r="C444" s="154"/>
      <c r="D444" s="153"/>
      <c r="E444" s="153"/>
      <c r="F444" s="153"/>
      <c r="G444" s="154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</row>
    <row r="445" spans="1:22" x14ac:dyDescent="0.2">
      <c r="A445" s="152"/>
      <c r="B445" s="153"/>
      <c r="C445" s="154"/>
      <c r="D445" s="153"/>
      <c r="E445" s="153"/>
      <c r="F445" s="153"/>
      <c r="G445" s="154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</row>
    <row r="446" spans="1:22" x14ac:dyDescent="0.2">
      <c r="A446" s="152"/>
      <c r="B446" s="153"/>
      <c r="C446" s="154"/>
      <c r="D446" s="153"/>
      <c r="E446" s="153"/>
      <c r="F446" s="153"/>
      <c r="G446" s="154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</row>
    <row r="447" spans="1:22" x14ac:dyDescent="0.2">
      <c r="A447" s="152"/>
      <c r="B447" s="153"/>
      <c r="C447" s="154"/>
      <c r="D447" s="153"/>
      <c r="E447" s="153"/>
      <c r="F447" s="153"/>
      <c r="G447" s="154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</row>
    <row r="448" spans="1:22" x14ac:dyDescent="0.2">
      <c r="A448" s="152"/>
      <c r="B448" s="153"/>
      <c r="C448" s="154"/>
      <c r="D448" s="153"/>
      <c r="E448" s="153"/>
      <c r="F448" s="153"/>
      <c r="G448" s="154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</row>
    <row r="449" spans="1:22" x14ac:dyDescent="0.2">
      <c r="A449" s="152"/>
      <c r="B449" s="153"/>
      <c r="C449" s="154"/>
      <c r="D449" s="153"/>
      <c r="E449" s="153"/>
      <c r="F449" s="153"/>
      <c r="G449" s="154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</row>
    <row r="450" spans="1:22" x14ac:dyDescent="0.2">
      <c r="A450" s="152"/>
      <c r="B450" s="153"/>
      <c r="C450" s="154"/>
      <c r="D450" s="153"/>
      <c r="E450" s="153"/>
      <c r="F450" s="153"/>
      <c r="G450" s="154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</row>
    <row r="451" spans="1:22" x14ac:dyDescent="0.2">
      <c r="A451" s="152"/>
      <c r="B451" s="153"/>
      <c r="C451" s="154"/>
      <c r="D451" s="153"/>
      <c r="E451" s="153"/>
      <c r="F451" s="153"/>
      <c r="G451" s="154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</row>
    <row r="452" spans="1:22" x14ac:dyDescent="0.2">
      <c r="A452" s="152"/>
      <c r="B452" s="153"/>
      <c r="C452" s="154"/>
      <c r="D452" s="153"/>
      <c r="E452" s="153"/>
      <c r="F452" s="153"/>
      <c r="G452" s="154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</row>
    <row r="453" spans="1:22" x14ac:dyDescent="0.2">
      <c r="A453" s="152"/>
      <c r="B453" s="153"/>
      <c r="C453" s="154"/>
      <c r="D453" s="153"/>
      <c r="E453" s="153"/>
      <c r="F453" s="153"/>
      <c r="G453" s="154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</row>
    <row r="454" spans="1:22" x14ac:dyDescent="0.2">
      <c r="A454" s="152"/>
      <c r="B454" s="153"/>
      <c r="C454" s="154"/>
      <c r="D454" s="153"/>
      <c r="E454" s="153"/>
      <c r="F454" s="153"/>
      <c r="G454" s="154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</row>
    <row r="455" spans="1:22" x14ac:dyDescent="0.2">
      <c r="A455" s="152"/>
      <c r="B455" s="153"/>
      <c r="C455" s="154"/>
      <c r="D455" s="153"/>
      <c r="E455" s="153"/>
      <c r="F455" s="153"/>
      <c r="G455" s="154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</row>
    <row r="456" spans="1:22" x14ac:dyDescent="0.2">
      <c r="A456" s="152"/>
      <c r="B456" s="153"/>
      <c r="C456" s="154"/>
      <c r="D456" s="153"/>
      <c r="E456" s="153"/>
      <c r="F456" s="153"/>
      <c r="G456" s="154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</row>
    <row r="457" spans="1:22" x14ac:dyDescent="0.2">
      <c r="A457" s="152"/>
      <c r="B457" s="153"/>
      <c r="C457" s="154"/>
      <c r="D457" s="153"/>
      <c r="E457" s="153"/>
      <c r="F457" s="153"/>
      <c r="G457" s="154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</row>
    <row r="458" spans="1:22" x14ac:dyDescent="0.2">
      <c r="A458" s="152"/>
      <c r="B458" s="153"/>
      <c r="C458" s="154"/>
      <c r="D458" s="153"/>
      <c r="E458" s="153"/>
      <c r="F458" s="153"/>
      <c r="G458" s="154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</row>
    <row r="459" spans="1:22" x14ac:dyDescent="0.2">
      <c r="A459" s="152"/>
      <c r="B459" s="153"/>
      <c r="C459" s="154"/>
      <c r="D459" s="153"/>
      <c r="E459" s="153"/>
      <c r="F459" s="153"/>
      <c r="G459" s="154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</row>
    <row r="460" spans="1:22" x14ac:dyDescent="0.2">
      <c r="A460" s="152"/>
      <c r="B460" s="153"/>
      <c r="C460" s="154"/>
      <c r="D460" s="153"/>
      <c r="E460" s="153"/>
      <c r="F460" s="153"/>
      <c r="G460" s="154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</row>
    <row r="461" spans="1:22" x14ac:dyDescent="0.2">
      <c r="A461" s="152"/>
      <c r="B461" s="153"/>
      <c r="C461" s="154"/>
      <c r="D461" s="153"/>
      <c r="E461" s="153"/>
      <c r="F461" s="153"/>
      <c r="G461" s="154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</row>
    <row r="462" spans="1:22" x14ac:dyDescent="0.2">
      <c r="A462" s="152"/>
      <c r="B462" s="153"/>
      <c r="C462" s="154"/>
      <c r="D462" s="153"/>
      <c r="E462" s="153"/>
      <c r="F462" s="153"/>
      <c r="G462" s="154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</row>
    <row r="463" spans="1:22" x14ac:dyDescent="0.2">
      <c r="A463" s="152"/>
      <c r="B463" s="153"/>
      <c r="C463" s="154"/>
      <c r="D463" s="153"/>
      <c r="E463" s="153"/>
      <c r="F463" s="153"/>
      <c r="G463" s="154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</row>
    <row r="464" spans="1:22" x14ac:dyDescent="0.2">
      <c r="A464" s="152"/>
      <c r="B464" s="153"/>
      <c r="C464" s="154"/>
      <c r="D464" s="153"/>
      <c r="E464" s="153"/>
      <c r="F464" s="153"/>
      <c r="G464" s="154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</row>
    <row r="465" spans="1:22" x14ac:dyDescent="0.2">
      <c r="A465" s="152"/>
      <c r="B465" s="153"/>
      <c r="C465" s="154"/>
      <c r="D465" s="153"/>
      <c r="E465" s="153"/>
      <c r="F465" s="153"/>
      <c r="G465" s="154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</row>
    <row r="466" spans="1:22" x14ac:dyDescent="0.2">
      <c r="A466" s="152"/>
      <c r="B466" s="153"/>
      <c r="C466" s="154"/>
      <c r="D466" s="153"/>
      <c r="E466" s="153"/>
      <c r="F466" s="153"/>
      <c r="G466" s="154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</row>
    <row r="467" spans="1:22" x14ac:dyDescent="0.2">
      <c r="A467" s="152"/>
      <c r="B467" s="153"/>
      <c r="C467" s="154"/>
      <c r="D467" s="153"/>
      <c r="E467" s="153"/>
      <c r="F467" s="153"/>
      <c r="G467" s="154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</row>
    <row r="468" spans="1:22" x14ac:dyDescent="0.2">
      <c r="A468" s="152"/>
      <c r="B468" s="153"/>
      <c r="C468" s="154"/>
      <c r="D468" s="153"/>
      <c r="E468" s="153"/>
      <c r="F468" s="153"/>
      <c r="G468" s="154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</row>
    <row r="469" spans="1:22" x14ac:dyDescent="0.2">
      <c r="A469" s="152"/>
      <c r="B469" s="153"/>
      <c r="C469" s="154"/>
      <c r="D469" s="153"/>
      <c r="E469" s="153"/>
      <c r="F469" s="153"/>
      <c r="G469" s="154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</row>
    <row r="470" spans="1:22" x14ac:dyDescent="0.2">
      <c r="A470" s="152"/>
      <c r="B470" s="153"/>
      <c r="C470" s="154"/>
      <c r="D470" s="153"/>
      <c r="E470" s="153"/>
      <c r="F470" s="153"/>
      <c r="G470" s="154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</row>
    <row r="471" spans="1:22" x14ac:dyDescent="0.2">
      <c r="A471" s="152"/>
      <c r="B471" s="153"/>
      <c r="C471" s="154"/>
      <c r="D471" s="153"/>
      <c r="E471" s="153"/>
      <c r="F471" s="153"/>
      <c r="G471" s="154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</row>
    <row r="472" spans="1:22" x14ac:dyDescent="0.2">
      <c r="A472" s="152"/>
      <c r="B472" s="153"/>
      <c r="C472" s="154"/>
      <c r="D472" s="153"/>
      <c r="E472" s="153"/>
      <c r="F472" s="153"/>
      <c r="G472" s="154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</row>
    <row r="473" spans="1:22" x14ac:dyDescent="0.2">
      <c r="A473" s="152"/>
      <c r="B473" s="153"/>
      <c r="C473" s="154"/>
      <c r="D473" s="153"/>
      <c r="E473" s="153"/>
      <c r="F473" s="153"/>
      <c r="G473" s="154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</row>
    <row r="474" spans="1:22" x14ac:dyDescent="0.2">
      <c r="A474" s="152"/>
      <c r="B474" s="153"/>
      <c r="C474" s="154"/>
      <c r="D474" s="153"/>
      <c r="E474" s="153"/>
      <c r="F474" s="153"/>
      <c r="G474" s="154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</row>
    <row r="475" spans="1:22" x14ac:dyDescent="0.2">
      <c r="A475" s="152"/>
      <c r="B475" s="153"/>
      <c r="C475" s="154"/>
      <c r="D475" s="153"/>
      <c r="E475" s="153"/>
      <c r="F475" s="153"/>
      <c r="G475" s="154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</row>
    <row r="476" spans="1:22" x14ac:dyDescent="0.2">
      <c r="A476" s="152"/>
      <c r="B476" s="153"/>
      <c r="C476" s="154"/>
      <c r="D476" s="153"/>
      <c r="E476" s="153"/>
      <c r="F476" s="153"/>
      <c r="G476" s="154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</row>
    <row r="477" spans="1:22" x14ac:dyDescent="0.2">
      <c r="A477" s="152"/>
      <c r="B477" s="153"/>
      <c r="C477" s="154"/>
      <c r="D477" s="153"/>
      <c r="E477" s="153"/>
      <c r="F477" s="153"/>
      <c r="G477" s="154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</row>
    <row r="478" spans="1:22" x14ac:dyDescent="0.2">
      <c r="A478" s="152"/>
      <c r="B478" s="153"/>
      <c r="C478" s="154"/>
      <c r="D478" s="153"/>
      <c r="E478" s="153"/>
      <c r="F478" s="153"/>
      <c r="G478" s="154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</row>
    <row r="479" spans="1:22" x14ac:dyDescent="0.2">
      <c r="A479" s="152"/>
      <c r="B479" s="153"/>
      <c r="C479" s="154"/>
      <c r="D479" s="153"/>
      <c r="E479" s="153"/>
      <c r="F479" s="153"/>
      <c r="G479" s="154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</row>
    <row r="480" spans="1:22" x14ac:dyDescent="0.2">
      <c r="A480" s="152"/>
      <c r="B480" s="153"/>
      <c r="C480" s="154"/>
      <c r="D480" s="153"/>
      <c r="E480" s="153"/>
      <c r="F480" s="153"/>
      <c r="G480" s="154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</row>
    <row r="481" spans="1:22" x14ac:dyDescent="0.2">
      <c r="A481" s="152"/>
      <c r="B481" s="153"/>
      <c r="C481" s="154"/>
      <c r="D481" s="153"/>
      <c r="E481" s="153"/>
      <c r="F481" s="153"/>
      <c r="G481" s="154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</row>
    <row r="482" spans="1:22" x14ac:dyDescent="0.2">
      <c r="A482" s="152"/>
      <c r="B482" s="153"/>
      <c r="C482" s="154"/>
      <c r="D482" s="153"/>
      <c r="E482" s="153"/>
      <c r="F482" s="153"/>
      <c r="G482" s="154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</row>
    <row r="483" spans="1:22" x14ac:dyDescent="0.2">
      <c r="A483" s="152"/>
      <c r="B483" s="153"/>
      <c r="C483" s="154"/>
      <c r="D483" s="153"/>
      <c r="E483" s="153"/>
      <c r="F483" s="153"/>
      <c r="G483" s="154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</row>
    <row r="484" spans="1:22" x14ac:dyDescent="0.2">
      <c r="A484" s="152"/>
      <c r="B484" s="153"/>
      <c r="C484" s="154"/>
      <c r="D484" s="153"/>
      <c r="E484" s="153"/>
      <c r="F484" s="153"/>
      <c r="G484" s="154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</row>
    <row r="485" spans="1:22" x14ac:dyDescent="0.2">
      <c r="A485" s="152"/>
      <c r="B485" s="153"/>
      <c r="C485" s="154"/>
      <c r="D485" s="153"/>
      <c r="E485" s="153"/>
      <c r="F485" s="153"/>
      <c r="G485" s="154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</row>
    <row r="486" spans="1:22" x14ac:dyDescent="0.2">
      <c r="A486" s="152"/>
      <c r="B486" s="153"/>
      <c r="C486" s="154"/>
      <c r="D486" s="153"/>
      <c r="E486" s="153"/>
      <c r="F486" s="153"/>
      <c r="G486" s="154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</row>
    <row r="487" spans="1:22" x14ac:dyDescent="0.2">
      <c r="A487" s="152"/>
      <c r="B487" s="153"/>
      <c r="C487" s="154"/>
      <c r="D487" s="153"/>
      <c r="E487" s="153"/>
      <c r="F487" s="153"/>
      <c r="G487" s="154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</row>
    <row r="488" spans="1:22" x14ac:dyDescent="0.2">
      <c r="A488" s="152"/>
      <c r="B488" s="153"/>
      <c r="C488" s="154"/>
      <c r="D488" s="153"/>
      <c r="E488" s="153"/>
      <c r="F488" s="153"/>
      <c r="G488" s="154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</row>
    <row r="489" spans="1:22" x14ac:dyDescent="0.2">
      <c r="A489" s="152"/>
      <c r="B489" s="153"/>
      <c r="C489" s="154"/>
      <c r="D489" s="153"/>
      <c r="E489" s="153"/>
      <c r="F489" s="153"/>
      <c r="G489" s="154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</row>
    <row r="490" spans="1:22" x14ac:dyDescent="0.2">
      <c r="A490" s="152"/>
      <c r="B490" s="153"/>
      <c r="C490" s="154"/>
      <c r="D490" s="153"/>
      <c r="E490" s="153"/>
      <c r="F490" s="153"/>
      <c r="G490" s="154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</row>
    <row r="491" spans="1:22" x14ac:dyDescent="0.2">
      <c r="A491" s="152"/>
      <c r="B491" s="153"/>
      <c r="C491" s="154"/>
      <c r="D491" s="153"/>
      <c r="E491" s="153"/>
      <c r="F491" s="153"/>
      <c r="G491" s="154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</row>
    <row r="492" spans="1:22" x14ac:dyDescent="0.2">
      <c r="A492" s="152"/>
      <c r="B492" s="153"/>
      <c r="C492" s="154"/>
      <c r="D492" s="153"/>
      <c r="E492" s="153"/>
      <c r="F492" s="153"/>
      <c r="G492" s="154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</row>
    <row r="493" spans="1:22" x14ac:dyDescent="0.2">
      <c r="A493" s="152"/>
      <c r="B493" s="153"/>
      <c r="C493" s="154"/>
      <c r="D493" s="153"/>
      <c r="E493" s="153"/>
      <c r="F493" s="153"/>
      <c r="G493" s="154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</row>
    <row r="494" spans="1:22" x14ac:dyDescent="0.2">
      <c r="A494" s="152"/>
      <c r="B494" s="153"/>
      <c r="C494" s="154"/>
      <c r="D494" s="153"/>
      <c r="E494" s="153"/>
      <c r="F494" s="153"/>
      <c r="G494" s="154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</row>
    <row r="495" spans="1:22" x14ac:dyDescent="0.2">
      <c r="A495" s="152"/>
      <c r="B495" s="153"/>
      <c r="C495" s="154"/>
      <c r="D495" s="153"/>
      <c r="E495" s="153"/>
      <c r="F495" s="153"/>
      <c r="G495" s="154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</row>
    <row r="496" spans="1:22" x14ac:dyDescent="0.2">
      <c r="A496" s="152"/>
      <c r="B496" s="153"/>
      <c r="C496" s="154"/>
      <c r="D496" s="153"/>
      <c r="E496" s="153"/>
      <c r="F496" s="153"/>
      <c r="G496" s="154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</row>
    <row r="497" spans="1:22" x14ac:dyDescent="0.2">
      <c r="A497" s="152"/>
      <c r="B497" s="153"/>
      <c r="C497" s="154"/>
      <c r="D497" s="153"/>
      <c r="E497" s="153"/>
      <c r="F497" s="153"/>
      <c r="G497" s="154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</row>
    <row r="498" spans="1:22" x14ac:dyDescent="0.2">
      <c r="A498" s="152"/>
      <c r="B498" s="153"/>
      <c r="C498" s="154"/>
      <c r="D498" s="153"/>
      <c r="E498" s="153"/>
      <c r="F498" s="153"/>
      <c r="G498" s="154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</row>
    <row r="499" spans="1:22" x14ac:dyDescent="0.2">
      <c r="A499" s="152"/>
      <c r="B499" s="153"/>
      <c r="C499" s="154"/>
      <c r="D499" s="153"/>
      <c r="E499" s="153"/>
      <c r="F499" s="153"/>
      <c r="G499" s="154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</row>
    <row r="500" spans="1:22" x14ac:dyDescent="0.2">
      <c r="A500" s="152"/>
      <c r="B500" s="153"/>
      <c r="C500" s="154"/>
      <c r="D500" s="153"/>
      <c r="E500" s="153"/>
      <c r="F500" s="153"/>
      <c r="G500" s="154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</row>
    <row r="501" spans="1:22" x14ac:dyDescent="0.2">
      <c r="A501" s="152"/>
      <c r="B501" s="153"/>
      <c r="C501" s="154"/>
      <c r="D501" s="153"/>
      <c r="E501" s="153"/>
      <c r="F501" s="153"/>
      <c r="G501" s="154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</row>
    <row r="502" spans="1:22" x14ac:dyDescent="0.2">
      <c r="A502" s="152"/>
      <c r="B502" s="153"/>
      <c r="C502" s="154"/>
      <c r="D502" s="153"/>
      <c r="E502" s="153"/>
      <c r="F502" s="153"/>
      <c r="G502" s="154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</row>
    <row r="503" spans="1:22" x14ac:dyDescent="0.2">
      <c r="A503" s="152"/>
      <c r="B503" s="153"/>
      <c r="C503" s="154"/>
      <c r="D503" s="153"/>
      <c r="E503" s="153"/>
      <c r="F503" s="153"/>
      <c r="G503" s="154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</row>
    <row r="504" spans="1:22" x14ac:dyDescent="0.2">
      <c r="A504" s="152"/>
      <c r="B504" s="153"/>
      <c r="C504" s="154"/>
      <c r="D504" s="153"/>
      <c r="E504" s="153"/>
      <c r="F504" s="153"/>
      <c r="G504" s="154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</row>
    <row r="505" spans="1:22" x14ac:dyDescent="0.2">
      <c r="A505" s="152"/>
      <c r="B505" s="153"/>
      <c r="C505" s="154"/>
      <c r="D505" s="153"/>
      <c r="E505" s="153"/>
      <c r="F505" s="153"/>
      <c r="G505" s="154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</row>
    <row r="506" spans="1:22" x14ac:dyDescent="0.2">
      <c r="A506" s="152"/>
      <c r="B506" s="153"/>
      <c r="C506" s="154"/>
      <c r="D506" s="153"/>
      <c r="E506" s="153"/>
      <c r="F506" s="153"/>
      <c r="G506" s="154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</row>
    <row r="507" spans="1:22" x14ac:dyDescent="0.2">
      <c r="A507" s="152"/>
      <c r="B507" s="153"/>
      <c r="C507" s="154"/>
      <c r="D507" s="153"/>
      <c r="E507" s="153"/>
      <c r="F507" s="153"/>
      <c r="G507" s="154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</row>
    <row r="508" spans="1:22" x14ac:dyDescent="0.2">
      <c r="A508" s="152"/>
      <c r="B508" s="153"/>
      <c r="C508" s="154"/>
      <c r="D508" s="153"/>
      <c r="E508" s="153"/>
      <c r="F508" s="153"/>
      <c r="G508" s="154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</row>
    <row r="509" spans="1:22" x14ac:dyDescent="0.2">
      <c r="A509" s="152"/>
      <c r="B509" s="153"/>
      <c r="C509" s="154"/>
      <c r="D509" s="153"/>
      <c r="E509" s="153"/>
      <c r="F509" s="153"/>
      <c r="G509" s="154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</row>
    <row r="510" spans="1:22" x14ac:dyDescent="0.2">
      <c r="A510" s="152"/>
      <c r="B510" s="153"/>
      <c r="C510" s="154"/>
      <c r="D510" s="153"/>
      <c r="E510" s="153"/>
      <c r="F510" s="153"/>
      <c r="G510" s="154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</row>
    <row r="511" spans="1:22" x14ac:dyDescent="0.2">
      <c r="A511" s="152"/>
      <c r="B511" s="153"/>
      <c r="C511" s="154"/>
      <c r="D511" s="153"/>
      <c r="E511" s="153"/>
      <c r="F511" s="153"/>
      <c r="G511" s="154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</row>
    <row r="512" spans="1:22" x14ac:dyDescent="0.2">
      <c r="A512" s="152"/>
      <c r="B512" s="153"/>
      <c r="C512" s="154"/>
      <c r="D512" s="153"/>
      <c r="E512" s="153"/>
      <c r="F512" s="153"/>
      <c r="G512" s="154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</row>
    <row r="513" spans="1:22" x14ac:dyDescent="0.2">
      <c r="A513" s="152"/>
      <c r="B513" s="153"/>
      <c r="C513" s="154"/>
      <c r="D513" s="153"/>
      <c r="E513" s="153"/>
      <c r="F513" s="153"/>
      <c r="G513" s="154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</row>
    <row r="514" spans="1:22" x14ac:dyDescent="0.2">
      <c r="A514" s="152"/>
      <c r="B514" s="153"/>
      <c r="C514" s="154"/>
      <c r="D514" s="153"/>
      <c r="E514" s="153"/>
      <c r="F514" s="153"/>
      <c r="G514" s="154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</row>
    <row r="515" spans="1:22" x14ac:dyDescent="0.2">
      <c r="A515" s="152"/>
      <c r="B515" s="153"/>
      <c r="C515" s="154"/>
      <c r="D515" s="153"/>
      <c r="E515" s="153"/>
      <c r="F515" s="153"/>
      <c r="G515" s="154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</row>
    <row r="516" spans="1:22" x14ac:dyDescent="0.2">
      <c r="A516" s="152"/>
      <c r="B516" s="153"/>
      <c r="C516" s="154"/>
      <c r="D516" s="153"/>
      <c r="E516" s="153"/>
      <c r="F516" s="153"/>
      <c r="G516" s="154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</row>
    <row r="517" spans="1:22" x14ac:dyDescent="0.2">
      <c r="A517" s="152"/>
      <c r="B517" s="153"/>
      <c r="C517" s="154"/>
      <c r="D517" s="153"/>
      <c r="E517" s="153"/>
      <c r="F517" s="153"/>
      <c r="G517" s="154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</row>
    <row r="518" spans="1:22" x14ac:dyDescent="0.2">
      <c r="A518" s="152"/>
      <c r="B518" s="153"/>
      <c r="C518" s="154"/>
      <c r="D518" s="153"/>
      <c r="E518" s="153"/>
      <c r="F518" s="153"/>
      <c r="G518" s="154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</row>
    <row r="519" spans="1:22" x14ac:dyDescent="0.2">
      <c r="A519" s="152"/>
      <c r="B519" s="153"/>
      <c r="C519" s="154"/>
      <c r="D519" s="153"/>
      <c r="E519" s="153"/>
      <c r="F519" s="153"/>
      <c r="G519" s="154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</row>
    <row r="520" spans="1:22" x14ac:dyDescent="0.2">
      <c r="A520" s="152"/>
      <c r="B520" s="153"/>
      <c r="C520" s="154"/>
      <c r="D520" s="153"/>
      <c r="E520" s="153"/>
      <c r="F520" s="153"/>
      <c r="G520" s="154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</row>
    <row r="521" spans="1:22" x14ac:dyDescent="0.2">
      <c r="A521" s="152"/>
      <c r="B521" s="153"/>
      <c r="C521" s="154"/>
      <c r="D521" s="153"/>
      <c r="E521" s="153"/>
      <c r="F521" s="153"/>
      <c r="G521" s="154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</row>
    <row r="522" spans="1:22" x14ac:dyDescent="0.2">
      <c r="A522" s="152"/>
      <c r="B522" s="153"/>
      <c r="C522" s="154"/>
      <c r="D522" s="153"/>
      <c r="E522" s="153"/>
      <c r="F522" s="153"/>
      <c r="G522" s="154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</row>
    <row r="523" spans="1:22" x14ac:dyDescent="0.2">
      <c r="A523" s="152"/>
      <c r="B523" s="153"/>
      <c r="C523" s="154"/>
      <c r="D523" s="153"/>
      <c r="E523" s="153"/>
      <c r="F523" s="153"/>
      <c r="G523" s="154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</row>
    <row r="524" spans="1:22" x14ac:dyDescent="0.2">
      <c r="A524" s="152"/>
      <c r="B524" s="153"/>
      <c r="C524" s="154"/>
      <c r="D524" s="153"/>
      <c r="E524" s="153"/>
      <c r="F524" s="153"/>
      <c r="G524" s="154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</row>
    <row r="525" spans="1:22" x14ac:dyDescent="0.2">
      <c r="A525" s="152"/>
      <c r="B525" s="153"/>
      <c r="C525" s="154"/>
      <c r="D525" s="153"/>
      <c r="E525" s="153"/>
      <c r="F525" s="153"/>
      <c r="G525" s="154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</row>
    <row r="526" spans="1:22" x14ac:dyDescent="0.2">
      <c r="A526" s="152"/>
      <c r="B526" s="153"/>
      <c r="C526" s="154"/>
      <c r="D526" s="153"/>
      <c r="E526" s="153"/>
      <c r="F526" s="153"/>
      <c r="G526" s="154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</row>
    <row r="527" spans="1:22" x14ac:dyDescent="0.2">
      <c r="A527" s="152"/>
      <c r="B527" s="153"/>
      <c r="C527" s="154"/>
      <c r="D527" s="153"/>
      <c r="E527" s="153"/>
      <c r="F527" s="153"/>
      <c r="G527" s="154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</row>
    <row r="528" spans="1:22" x14ac:dyDescent="0.2">
      <c r="A528" s="152"/>
      <c r="B528" s="153"/>
      <c r="C528" s="154"/>
      <c r="D528" s="153"/>
      <c r="E528" s="153"/>
      <c r="F528" s="153"/>
      <c r="G528" s="154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</row>
    <row r="529" spans="1:22" x14ac:dyDescent="0.2">
      <c r="A529" s="152"/>
      <c r="B529" s="153"/>
      <c r="C529" s="154"/>
      <c r="D529" s="153"/>
      <c r="E529" s="153"/>
      <c r="F529" s="153"/>
      <c r="G529" s="154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</row>
    <row r="530" spans="1:22" x14ac:dyDescent="0.2">
      <c r="A530" s="152"/>
      <c r="B530" s="153"/>
      <c r="C530" s="154"/>
      <c r="D530" s="153"/>
      <c r="E530" s="153"/>
      <c r="F530" s="153"/>
      <c r="G530" s="154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</row>
    <row r="531" spans="1:22" x14ac:dyDescent="0.2">
      <c r="A531" s="152"/>
      <c r="B531" s="153"/>
      <c r="C531" s="154"/>
      <c r="D531" s="153"/>
      <c r="E531" s="153"/>
      <c r="F531" s="153"/>
      <c r="G531" s="154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</row>
    <row r="532" spans="1:22" x14ac:dyDescent="0.2">
      <c r="A532" s="152"/>
      <c r="B532" s="153"/>
      <c r="C532" s="154"/>
      <c r="D532" s="153"/>
      <c r="E532" s="153"/>
      <c r="F532" s="153"/>
      <c r="G532" s="154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</row>
    <row r="533" spans="1:22" x14ac:dyDescent="0.2">
      <c r="A533" s="152"/>
      <c r="B533" s="153"/>
      <c r="C533" s="154"/>
      <c r="D533" s="153"/>
      <c r="E533" s="153"/>
      <c r="F533" s="153"/>
      <c r="G533" s="154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</row>
    <row r="534" spans="1:22" x14ac:dyDescent="0.2">
      <c r="A534" s="152"/>
      <c r="B534" s="153"/>
      <c r="C534" s="154"/>
      <c r="D534" s="153"/>
      <c r="E534" s="153"/>
      <c r="F534" s="153"/>
      <c r="G534" s="154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</row>
    <row r="535" spans="1:22" x14ac:dyDescent="0.2">
      <c r="A535" s="152"/>
      <c r="B535" s="153"/>
      <c r="C535" s="154"/>
      <c r="D535" s="153"/>
      <c r="E535" s="153"/>
      <c r="F535" s="153"/>
      <c r="G535" s="154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</row>
    <row r="536" spans="1:22" x14ac:dyDescent="0.2">
      <c r="A536" s="152"/>
      <c r="B536" s="153"/>
      <c r="C536" s="154"/>
      <c r="D536" s="153"/>
      <c r="E536" s="153"/>
      <c r="F536" s="153"/>
      <c r="G536" s="154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</row>
    <row r="537" spans="1:22" x14ac:dyDescent="0.2">
      <c r="A537" s="152"/>
      <c r="B537" s="153"/>
      <c r="C537" s="154"/>
      <c r="D537" s="153"/>
      <c r="E537" s="153"/>
      <c r="F537" s="153"/>
      <c r="G537" s="154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</row>
    <row r="538" spans="1:22" x14ac:dyDescent="0.2">
      <c r="A538" s="152"/>
      <c r="B538" s="153"/>
      <c r="C538" s="154"/>
      <c r="D538" s="153"/>
      <c r="E538" s="153"/>
      <c r="F538" s="153"/>
      <c r="G538" s="154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</row>
    <row r="539" spans="1:22" x14ac:dyDescent="0.2">
      <c r="A539" s="152"/>
      <c r="B539" s="153"/>
      <c r="C539" s="154"/>
      <c r="D539" s="153"/>
      <c r="E539" s="153"/>
      <c r="F539" s="153"/>
      <c r="G539" s="154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</row>
    <row r="540" spans="1:22" x14ac:dyDescent="0.2">
      <c r="A540" s="152"/>
      <c r="B540" s="153"/>
      <c r="C540" s="154"/>
      <c r="D540" s="153"/>
      <c r="E540" s="153"/>
      <c r="F540" s="153"/>
      <c r="G540" s="154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</row>
    <row r="541" spans="1:22" x14ac:dyDescent="0.2">
      <c r="A541" s="152"/>
      <c r="B541" s="153"/>
      <c r="C541" s="154"/>
      <c r="D541" s="153"/>
      <c r="E541" s="153"/>
      <c r="F541" s="153"/>
      <c r="G541" s="154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</row>
    <row r="542" spans="1:22" x14ac:dyDescent="0.2">
      <c r="A542" s="152"/>
      <c r="B542" s="153"/>
      <c r="C542" s="154"/>
      <c r="D542" s="153"/>
      <c r="E542" s="153"/>
      <c r="F542" s="153"/>
      <c r="G542" s="154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</row>
    <row r="543" spans="1:22" x14ac:dyDescent="0.2">
      <c r="A543" s="152"/>
      <c r="B543" s="153"/>
      <c r="C543" s="154"/>
      <c r="D543" s="153"/>
      <c r="E543" s="153"/>
      <c r="F543" s="153"/>
      <c r="G543" s="154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</row>
    <row r="544" spans="1:22" x14ac:dyDescent="0.2">
      <c r="A544" s="152"/>
      <c r="B544" s="153"/>
      <c r="C544" s="154"/>
      <c r="D544" s="153"/>
      <c r="E544" s="153"/>
      <c r="F544" s="153"/>
      <c r="G544" s="154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</row>
    <row r="545" spans="1:22" x14ac:dyDescent="0.2">
      <c r="A545" s="152"/>
      <c r="B545" s="153"/>
      <c r="C545" s="154"/>
      <c r="D545" s="153"/>
      <c r="E545" s="153"/>
      <c r="F545" s="153"/>
      <c r="G545" s="154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</row>
    <row r="546" spans="1:22" x14ac:dyDescent="0.2">
      <c r="A546" s="152"/>
      <c r="B546" s="153"/>
      <c r="C546" s="154"/>
      <c r="D546" s="153"/>
      <c r="E546" s="153"/>
      <c r="F546" s="153"/>
      <c r="G546" s="154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</row>
    <row r="547" spans="1:22" x14ac:dyDescent="0.2">
      <c r="A547" s="152"/>
      <c r="B547" s="153"/>
      <c r="C547" s="154"/>
      <c r="D547" s="153"/>
      <c r="E547" s="153"/>
      <c r="F547" s="153"/>
      <c r="G547" s="154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</row>
    <row r="548" spans="1:22" x14ac:dyDescent="0.2">
      <c r="A548" s="152"/>
      <c r="B548" s="153"/>
      <c r="C548" s="154"/>
      <c r="D548" s="153"/>
      <c r="E548" s="153"/>
      <c r="F548" s="153"/>
      <c r="G548" s="154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</row>
    <row r="549" spans="1:22" x14ac:dyDescent="0.2">
      <c r="A549" s="152"/>
      <c r="B549" s="153"/>
      <c r="C549" s="154"/>
      <c r="D549" s="153"/>
      <c r="E549" s="153"/>
      <c r="F549" s="153"/>
      <c r="G549" s="154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</row>
    <row r="550" spans="1:22" x14ac:dyDescent="0.2">
      <c r="A550" s="152"/>
      <c r="B550" s="153"/>
      <c r="C550" s="154"/>
      <c r="D550" s="153"/>
      <c r="E550" s="153"/>
      <c r="F550" s="153"/>
      <c r="G550" s="154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</row>
    <row r="551" spans="1:22" x14ac:dyDescent="0.2">
      <c r="A551" s="152"/>
      <c r="B551" s="153"/>
      <c r="C551" s="154"/>
      <c r="D551" s="153"/>
      <c r="E551" s="153"/>
      <c r="F551" s="153"/>
      <c r="G551" s="154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</row>
    <row r="552" spans="1:22" x14ac:dyDescent="0.2">
      <c r="A552" s="152"/>
      <c r="B552" s="153"/>
      <c r="C552" s="154"/>
      <c r="D552" s="153"/>
      <c r="E552" s="153"/>
      <c r="F552" s="153"/>
      <c r="G552" s="154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</row>
    <row r="553" spans="1:22" x14ac:dyDescent="0.2">
      <c r="A553" s="152"/>
      <c r="B553" s="153"/>
      <c r="C553" s="154"/>
      <c r="D553" s="153"/>
      <c r="E553" s="153"/>
      <c r="F553" s="153"/>
      <c r="G553" s="154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</row>
    <row r="554" spans="1:22" x14ac:dyDescent="0.2">
      <c r="A554" s="152"/>
      <c r="B554" s="153"/>
      <c r="C554" s="154"/>
      <c r="D554" s="153"/>
      <c r="E554" s="153"/>
      <c r="F554" s="153"/>
      <c r="G554" s="154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</row>
    <row r="555" spans="1:22" x14ac:dyDescent="0.2">
      <c r="A555" s="152"/>
      <c r="B555" s="153"/>
      <c r="C555" s="154"/>
      <c r="D555" s="153"/>
      <c r="E555" s="153"/>
      <c r="F555" s="153"/>
      <c r="G555" s="154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</row>
    <row r="556" spans="1:22" x14ac:dyDescent="0.2">
      <c r="A556" s="152"/>
      <c r="B556" s="153"/>
      <c r="C556" s="154"/>
      <c r="D556" s="153"/>
      <c r="E556" s="153"/>
      <c r="F556" s="153"/>
      <c r="G556" s="154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</row>
    <row r="557" spans="1:22" x14ac:dyDescent="0.2">
      <c r="A557" s="152"/>
      <c r="B557" s="153"/>
      <c r="C557" s="154"/>
      <c r="D557" s="153"/>
      <c r="E557" s="153"/>
      <c r="F557" s="153"/>
      <c r="G557" s="154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</row>
    <row r="558" spans="1:22" x14ac:dyDescent="0.2">
      <c r="A558" s="152"/>
      <c r="B558" s="153"/>
      <c r="C558" s="154"/>
      <c r="D558" s="153"/>
      <c r="E558" s="153"/>
      <c r="F558" s="153"/>
      <c r="G558" s="154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</row>
    <row r="559" spans="1:22" x14ac:dyDescent="0.2">
      <c r="A559" s="152"/>
      <c r="B559" s="153"/>
      <c r="C559" s="154"/>
      <c r="D559" s="153"/>
      <c r="E559" s="153"/>
      <c r="F559" s="153"/>
      <c r="G559" s="154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</row>
    <row r="560" spans="1:22" x14ac:dyDescent="0.2">
      <c r="A560" s="152"/>
      <c r="B560" s="153"/>
      <c r="C560" s="154"/>
      <c r="D560" s="153"/>
      <c r="E560" s="153"/>
      <c r="F560" s="153"/>
      <c r="G560" s="154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</row>
    <row r="561" spans="1:22" x14ac:dyDescent="0.2">
      <c r="A561" s="152"/>
      <c r="B561" s="153"/>
      <c r="C561" s="154"/>
      <c r="D561" s="153"/>
      <c r="E561" s="153"/>
      <c r="F561" s="153"/>
      <c r="G561" s="154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</row>
    <row r="562" spans="1:22" x14ac:dyDescent="0.2">
      <c r="A562" s="152"/>
      <c r="B562" s="153"/>
      <c r="C562" s="154"/>
      <c r="D562" s="153"/>
      <c r="E562" s="153"/>
      <c r="F562" s="153"/>
      <c r="G562" s="154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</row>
    <row r="563" spans="1:22" x14ac:dyDescent="0.2">
      <c r="A563" s="152"/>
      <c r="B563" s="153"/>
      <c r="C563" s="154"/>
      <c r="D563" s="153"/>
      <c r="E563" s="153"/>
      <c r="F563" s="153"/>
      <c r="G563" s="154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</row>
    <row r="564" spans="1:22" x14ac:dyDescent="0.2">
      <c r="A564" s="152"/>
      <c r="B564" s="153"/>
      <c r="C564" s="154"/>
      <c r="D564" s="153"/>
      <c r="E564" s="153"/>
      <c r="F564" s="153"/>
      <c r="G564" s="154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</row>
    <row r="565" spans="1:22" x14ac:dyDescent="0.2">
      <c r="A565" s="152"/>
      <c r="B565" s="153"/>
      <c r="C565" s="154"/>
      <c r="D565" s="153"/>
      <c r="E565" s="153"/>
      <c r="F565" s="153"/>
      <c r="G565" s="154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</row>
    <row r="566" spans="1:22" x14ac:dyDescent="0.2">
      <c r="A566" s="152"/>
      <c r="B566" s="153"/>
      <c r="C566" s="154"/>
      <c r="D566" s="153"/>
      <c r="E566" s="153"/>
      <c r="F566" s="153"/>
      <c r="G566" s="154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</row>
    <row r="567" spans="1:22" x14ac:dyDescent="0.2">
      <c r="A567" s="152"/>
      <c r="B567" s="153"/>
      <c r="C567" s="154"/>
      <c r="D567" s="153"/>
      <c r="E567" s="153"/>
      <c r="F567" s="153"/>
      <c r="G567" s="154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</row>
    <row r="568" spans="1:22" x14ac:dyDescent="0.2">
      <c r="A568" s="152"/>
      <c r="B568" s="153"/>
      <c r="C568" s="154"/>
      <c r="D568" s="153"/>
      <c r="E568" s="153"/>
      <c r="F568" s="153"/>
      <c r="G568" s="154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</row>
    <row r="569" spans="1:22" x14ac:dyDescent="0.2">
      <c r="A569" s="152"/>
      <c r="B569" s="153"/>
      <c r="C569" s="154"/>
      <c r="D569" s="153"/>
      <c r="E569" s="153"/>
      <c r="F569" s="153"/>
      <c r="G569" s="154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</row>
    <row r="570" spans="1:22" x14ac:dyDescent="0.2">
      <c r="A570" s="152"/>
      <c r="B570" s="153"/>
      <c r="C570" s="154"/>
      <c r="D570" s="153"/>
      <c r="E570" s="153"/>
      <c r="F570" s="153"/>
      <c r="G570" s="154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</row>
    <row r="571" spans="1:22" x14ac:dyDescent="0.2">
      <c r="A571" s="152"/>
      <c r="B571" s="153"/>
      <c r="C571" s="154"/>
      <c r="D571" s="153"/>
      <c r="E571" s="153"/>
      <c r="F571" s="153"/>
      <c r="G571" s="154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</row>
    <row r="572" spans="1:22" x14ac:dyDescent="0.2">
      <c r="A572" s="152"/>
      <c r="B572" s="153"/>
      <c r="C572" s="154"/>
      <c r="D572" s="153"/>
      <c r="E572" s="153"/>
      <c r="F572" s="153"/>
      <c r="G572" s="154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</row>
    <row r="573" spans="1:22" x14ac:dyDescent="0.2">
      <c r="A573" s="152"/>
      <c r="B573" s="153"/>
      <c r="C573" s="154"/>
      <c r="D573" s="153"/>
      <c r="E573" s="153"/>
      <c r="F573" s="153"/>
      <c r="G573" s="154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</row>
    <row r="574" spans="1:22" x14ac:dyDescent="0.2">
      <c r="A574" s="152"/>
      <c r="B574" s="153"/>
      <c r="C574" s="154"/>
      <c r="D574" s="153"/>
      <c r="E574" s="153"/>
      <c r="F574" s="153"/>
      <c r="G574" s="154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</row>
    <row r="575" spans="1:22" x14ac:dyDescent="0.2">
      <c r="A575" s="152"/>
      <c r="B575" s="153"/>
      <c r="C575" s="154"/>
      <c r="D575" s="153"/>
      <c r="E575" s="153"/>
      <c r="F575" s="153"/>
      <c r="G575" s="154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</row>
    <row r="576" spans="1:22" x14ac:dyDescent="0.2">
      <c r="A576" s="152"/>
      <c r="B576" s="153"/>
      <c r="C576" s="154"/>
      <c r="D576" s="153"/>
      <c r="E576" s="153"/>
      <c r="F576" s="153"/>
      <c r="G576" s="154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</row>
    <row r="577" spans="1:22" x14ac:dyDescent="0.2">
      <c r="A577" s="152"/>
      <c r="B577" s="153"/>
      <c r="C577" s="154"/>
      <c r="D577" s="153"/>
      <c r="E577" s="153"/>
      <c r="F577" s="153"/>
      <c r="G577" s="154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</row>
    <row r="578" spans="1:22" x14ac:dyDescent="0.2">
      <c r="A578" s="152"/>
      <c r="B578" s="153"/>
      <c r="C578" s="154"/>
      <c r="D578" s="153"/>
      <c r="E578" s="153"/>
      <c r="F578" s="153"/>
      <c r="G578" s="154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</row>
    <row r="579" spans="1:22" x14ac:dyDescent="0.2">
      <c r="A579" s="152"/>
      <c r="B579" s="153"/>
      <c r="C579" s="154"/>
      <c r="D579" s="153"/>
      <c r="E579" s="153"/>
      <c r="F579" s="153"/>
      <c r="G579" s="154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</row>
    <row r="580" spans="1:22" x14ac:dyDescent="0.2">
      <c r="A580" s="152"/>
      <c r="B580" s="153"/>
      <c r="C580" s="154"/>
      <c r="D580" s="153"/>
      <c r="E580" s="153"/>
      <c r="F580" s="153"/>
      <c r="G580" s="154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</row>
    <row r="581" spans="1:22" x14ac:dyDescent="0.2">
      <c r="A581" s="152"/>
      <c r="B581" s="153"/>
      <c r="C581" s="154"/>
      <c r="D581" s="153"/>
      <c r="E581" s="153"/>
      <c r="F581" s="153"/>
      <c r="G581" s="154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</row>
    <row r="582" spans="1:22" x14ac:dyDescent="0.2">
      <c r="A582" s="152"/>
      <c r="B582" s="153"/>
      <c r="C582" s="154"/>
      <c r="D582" s="153"/>
      <c r="E582" s="153"/>
      <c r="F582" s="153"/>
      <c r="G582" s="154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</row>
    <row r="583" spans="1:22" x14ac:dyDescent="0.2">
      <c r="A583" s="152"/>
      <c r="B583" s="153"/>
      <c r="C583" s="154"/>
      <c r="D583" s="153"/>
      <c r="E583" s="153"/>
      <c r="F583" s="153"/>
      <c r="G583" s="154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</row>
    <row r="584" spans="1:22" x14ac:dyDescent="0.2">
      <c r="A584" s="152"/>
      <c r="B584" s="153"/>
      <c r="C584" s="154"/>
      <c r="D584" s="153"/>
      <c r="E584" s="153"/>
      <c r="F584" s="153"/>
      <c r="G584" s="154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</row>
    <row r="585" spans="1:22" x14ac:dyDescent="0.2">
      <c r="A585" s="152"/>
      <c r="B585" s="153"/>
      <c r="C585" s="154"/>
      <c r="D585" s="153"/>
      <c r="E585" s="153"/>
      <c r="F585" s="153"/>
      <c r="G585" s="154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</row>
    <row r="586" spans="1:22" x14ac:dyDescent="0.2">
      <c r="A586" s="152"/>
      <c r="B586" s="153"/>
      <c r="C586" s="154"/>
      <c r="D586" s="153"/>
      <c r="E586" s="153"/>
      <c r="F586" s="153"/>
      <c r="G586" s="154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</row>
    <row r="587" spans="1:22" x14ac:dyDescent="0.2">
      <c r="A587" s="152"/>
      <c r="B587" s="153"/>
      <c r="C587" s="154"/>
      <c r="D587" s="153"/>
      <c r="E587" s="153"/>
      <c r="F587" s="153"/>
      <c r="G587" s="154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</row>
  </sheetData>
  <sheetProtection password="F954" sheet="1" objects="1" scenarios="1"/>
  <mergeCells count="6">
    <mergeCell ref="A39:D39"/>
    <mergeCell ref="A3:V3"/>
    <mergeCell ref="N5:S5"/>
    <mergeCell ref="T5:U5"/>
    <mergeCell ref="T7:U7"/>
    <mergeCell ref="A38:B38"/>
  </mergeCells>
  <dataValidations count="4">
    <dataValidation type="list" allowBlank="1" showInputMessage="1" showErrorMessage="1" sqref="E8:F37 I8:J37">
      <formula1>$V$1:$Y$1</formula1>
    </dataValidation>
    <dataValidation type="list" allowBlank="1" showInputMessage="1" showErrorMessage="1" sqref="T8:U37">
      <formula1>$W$1:$Y$1</formula1>
    </dataValidation>
    <dataValidation type="list" allowBlank="1" showInputMessage="1" showErrorMessage="1" sqref="M8:M37">
      <formula1>$Z$1:$AG$1</formula1>
    </dataValidation>
    <dataValidation type="list" allowBlank="1" showInputMessage="1" showErrorMessage="1" sqref="V8:V37 K8:K37">
      <formula1>$X$1:$Y$1</formula1>
    </dataValidation>
  </dataValidations>
  <pageMargins left="0.39370078740157483" right="0.19685039370078741" top="0.39370078740157483" bottom="0.19685039370078741" header="0.39370078740157483" footer="0.39370078740157483"/>
  <pageSetup paperSize="9" scale="53" fitToWidth="0" orientation="landscape" r:id="rId1"/>
  <headerFooter alignWithMargins="0">
    <oddHeader>&amp;R&amp;"Arial,Bold"&amp;12Annexure I - &amp;A</oddHeader>
  </headerFooter>
  <colBreaks count="1" manualBreakCount="1">
    <brk id="12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F8B122CFBA74BB6C96DAC76951657" ma:contentTypeVersion="" ma:contentTypeDescription="Create a new document." ma:contentTypeScope="" ma:versionID="6afa3d6faca53a767b3bc83770e91c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679027-A2A8-424D-B625-839C2C3E3ADF}"/>
</file>

<file path=customXml/itemProps2.xml><?xml version="1.0" encoding="utf-8"?>
<ds:datastoreItem xmlns:ds="http://schemas.openxmlformats.org/officeDocument/2006/customXml" ds:itemID="{A5D6B9D7-E8F0-4A55-9EBF-09FF22067EF5}"/>
</file>

<file path=customXml/itemProps3.xml><?xml version="1.0" encoding="utf-8"?>
<ds:datastoreItem xmlns:ds="http://schemas.openxmlformats.org/officeDocument/2006/customXml" ds:itemID="{C2C74580-6A65-42AA-82E2-7DD15CDDAC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WC</vt:lpstr>
      <vt:lpstr>WC!Print_Area</vt:lpstr>
      <vt:lpstr>WC!Print_Titles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2020-05-19T07:54:35Z</cp:lastPrinted>
  <dcterms:created xsi:type="dcterms:W3CDTF">2020-01-24T08:07:36Z</dcterms:created>
  <dcterms:modified xsi:type="dcterms:W3CDTF">2020-05-19T10:05:09Z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0x0101003ABF8B122CFBA74BB6C96DAC76951657</vt:lpwstr>
  </property>
</Properties>
</file>