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'EC'!$A$1:$M$62</definedName>
    <definedName name="_xlnm.Print_Area" localSheetId="4">'FS'!$A$1:$M$39</definedName>
    <definedName name="_xlnm.Print_Area" localSheetId="5">'GT'!$A$1:$M$25</definedName>
    <definedName name="_xlnm.Print_Area" localSheetId="6">'KZ'!$A$1:$M$82</definedName>
    <definedName name="_xlnm.Print_Area" localSheetId="7">'LP'!$A$1:$M$45</definedName>
    <definedName name="_xlnm.Print_Area" localSheetId="8">'MP'!$A$1:$M$34</definedName>
    <definedName name="_xlnm.Print_Area" localSheetId="9">'NC'!$A$1:$M$47</definedName>
    <definedName name="_xlnm.Print_Area" localSheetId="10">'NW'!$A$1:$M$37</definedName>
    <definedName name="_xlnm.Print_Area" localSheetId="1">'Summary per Metro'!$A$1:$M$18</definedName>
    <definedName name="_xlnm.Print_Area" localSheetId="0">'Summary per Province'!$A$1:$M$19</definedName>
    <definedName name="_xlnm.Print_Area" localSheetId="2">'Summary per Top 19'!$A$1:$M$29</definedName>
    <definedName name="_xlnm.Print_Area" localSheetId="11">'WC'!$A$1:$M$46</definedName>
  </definedNames>
  <calcPr fullCalcOnLoad="1"/>
</workbook>
</file>

<file path=xl/sharedStrings.xml><?xml version="1.0" encoding="utf-8"?>
<sst xmlns="http://schemas.openxmlformats.org/spreadsheetml/2006/main" count="1195" uniqueCount="657">
  <si>
    <t>Fourth Quarter 2013/14</t>
  </si>
  <si>
    <t>Fourth Quarter 2012/13</t>
  </si>
  <si>
    <t>Own Revenue</t>
  </si>
  <si>
    <t>R thousands</t>
  </si>
  <si>
    <t>Code</t>
  </si>
  <si>
    <t>Property Rates</t>
  </si>
  <si>
    <t>Service Charges</t>
  </si>
  <si>
    <t>Other</t>
  </si>
  <si>
    <t>Grants Revenue</t>
  </si>
  <si>
    <t>Total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</si>
  <si>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</si>
  <si>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</si>
  <si>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</si>
  <si>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</si>
  <si>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</si>
  <si>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</si>
  <si>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</si>
  <si>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</si>
  <si>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</si>
  <si>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</si>
  <si>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</si>
  <si>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</si>
  <si>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</si>
  <si>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</si>
  <si>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</si>
  <si>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</si>
  <si>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</si>
  <si>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</si>
  <si>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</si>
  <si>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</si>
  <si>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</si>
  <si>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</si>
  <si>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</si>
  <si>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</si>
  <si>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</si>
  <si>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</si>
  <si>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</si>
  <si>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</si>
  <si>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</si>
  <si>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</si>
  <si>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</si>
  <si>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</si>
  <si>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</si>
  <si>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</si>
  <si>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</si>
  <si>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</si>
  <si>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</si>
  <si>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</si>
  <si>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</si>
  <si>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</si>
  <si>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</si>
  <si>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</si>
  <si>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</si>
  <si>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</si>
  <si>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</si>
  <si>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</si>
  <si>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</si>
  <si>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</si>
  <si>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</si>
  <si>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</si>
  <si>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</si>
  <si>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</si>
  <si>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</si>
  <si>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</si>
  <si>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</si>
  <si>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</si>
  <si>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</si>
  <si>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Mbombela</t>
  </si>
  <si>
    <t>MP322</t>
  </si>
  <si>
    <t>Sol Plaatje</t>
  </si>
  <si>
    <t>NC091</t>
  </si>
  <si>
    <t>Madibeng</t>
  </si>
  <si>
    <t>NW372</t>
  </si>
  <si>
    <t>Rustenburg</t>
  </si>
  <si>
    <t>NW373</t>
  </si>
  <si>
    <t>Tlokwe</t>
  </si>
  <si>
    <t>NW402</t>
  </si>
  <si>
    <t>City Of Matlosana</t>
  </si>
  <si>
    <t>NW403</t>
  </si>
  <si>
    <t>Drakenstein</t>
  </si>
  <si>
    <t>WC023</t>
  </si>
  <si>
    <t>Stellenbosch</t>
  </si>
  <si>
    <t>WC024</t>
  </si>
  <si>
    <t>George</t>
  </si>
  <si>
    <t>WC044</t>
  </si>
  <si>
    <t>EASTERN CAPE</t>
  </si>
  <si>
    <t>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</si>
  <si>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</si>
  <si>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</si>
  <si>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</si>
  <si>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</si>
  <si>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</si>
  <si>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</si>
  <si>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</si>
  <si>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</si>
  <si>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</si>
  <si>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</si>
  <si>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</si>
  <si>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</si>
  <si>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</si>
  <si>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</si>
  <si>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</si>
  <si>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</si>
  <si>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</si>
  <si>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</si>
  <si>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</si>
  <si>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</si>
  <si>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</si>
  <si>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</si>
  <si>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</si>
  <si>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</si>
  <si>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</si>
  <si>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</si>
  <si>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</si>
  <si>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</si>
  <si>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</si>
  <si>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</si>
  <si>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</si>
  <si>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</si>
  <si>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</si>
  <si>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</si>
  <si>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</si>
  <si>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</si>
  <si>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</si>
  <si>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</si>
  <si>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</si>
  <si>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</si>
  <si>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</si>
  <si>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</si>
  <si>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</si>
  <si>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</si>
  <si>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</si>
  <si>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</si>
  <si>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</si>
  <si>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</si>
  <si>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</si>
  <si>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</si>
  <si>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</si>
  <si>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</si>
  <si>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</si>
  <si>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</si>
  <si>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</si>
  <si>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</si>
  <si>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</si>
  <si>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</si>
  <si>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</si>
  <si>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</si>
  <si>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</si>
  <si>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</si>
  <si>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</si>
  <si>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</si>
  <si>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</si>
  <si>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</si>
  <si>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</si>
  <si>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</si>
  <si>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</si>
  <si>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</si>
  <si>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</si>
  <si>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</si>
  <si>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</si>
  <si>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</si>
  <si>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</si>
  <si>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</si>
  <si>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</si>
  <si>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</si>
  <si>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</si>
  <si>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</si>
  <si>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</si>
  <si>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</si>
  <si>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</si>
  <si>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</si>
  <si>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</si>
  <si>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</si>
  <si>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</si>
  <si>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</si>
  <si>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</si>
  <si>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</si>
  <si>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</si>
  <si>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</si>
  <si>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</si>
  <si>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</si>
  <si>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</si>
  <si>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</si>
  <si>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</si>
  <si>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</si>
  <si>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</si>
  <si>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</si>
  <si>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</si>
  <si>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</si>
  <si>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</si>
  <si>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</si>
  <si>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</si>
  <si>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</si>
  <si>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</si>
  <si>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</si>
  <si>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</si>
  <si>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</si>
  <si>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</si>
  <si>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</si>
  <si>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</si>
  <si>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</si>
  <si>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</si>
  <si>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</si>
  <si>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</si>
  <si>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</si>
  <si>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</si>
  <si>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</si>
  <si>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</si>
  <si>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</si>
  <si>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</si>
  <si>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</si>
  <si>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</si>
  <si>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</si>
  <si>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</si>
  <si>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</si>
  <si>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</si>
  <si>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</si>
  <si>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</si>
  <si>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</si>
  <si>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</si>
  <si>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</si>
  <si>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</si>
  <si>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</si>
  <si>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</si>
  <si>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</si>
  <si>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</si>
  <si>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</si>
  <si>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</si>
  <si>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</si>
  <si>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</si>
  <si>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</si>
  <si>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</si>
  <si>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</si>
  <si>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</si>
  <si>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Midvaal</t>
  </si>
  <si>
    <t>GT422</t>
  </si>
  <si>
    <t>Lesedi</t>
  </si>
  <si>
    <t>GT423</t>
  </si>
  <si>
    <t>Sedibeng</t>
  </si>
  <si>
    <t>DC42</t>
  </si>
  <si>
    <t>Total Sedibeng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</si>
  <si>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</si>
  <si>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</si>
  <si>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</si>
  <si>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</si>
  <si>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</si>
  <si>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</si>
  <si>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</si>
  <si>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</si>
  <si>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</si>
  <si>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</si>
  <si>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</si>
  <si>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</si>
  <si>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</si>
  <si>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</si>
  <si>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</si>
  <si>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</si>
  <si>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</si>
  <si>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</si>
  <si>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</si>
  <si>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</si>
  <si>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</si>
  <si>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</si>
  <si>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</si>
  <si>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</si>
  <si>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</si>
  <si>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</si>
  <si>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</si>
  <si>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</si>
  <si>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</si>
  <si>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</si>
  <si>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</si>
  <si>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</si>
  <si>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</si>
  <si>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</si>
  <si>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</si>
  <si>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</si>
  <si>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</si>
  <si>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</si>
  <si>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</si>
  <si>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</si>
  <si>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</si>
  <si>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</si>
  <si>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</si>
  <si>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</si>
  <si>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</si>
  <si>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</si>
  <si>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</si>
  <si>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</si>
  <si>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</si>
  <si>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</si>
  <si>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</si>
  <si>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</si>
  <si>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</si>
  <si>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</si>
  <si>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</si>
  <si>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</si>
  <si>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</si>
  <si>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</si>
  <si>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</si>
  <si>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</si>
  <si>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</si>
  <si>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</si>
  <si>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</si>
  <si>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</si>
  <si>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</si>
  <si>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</si>
  <si>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</si>
  <si>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</si>
  <si>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</si>
  <si>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</si>
  <si>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</si>
  <si>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</si>
  <si>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</si>
  <si>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</si>
  <si>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</si>
  <si>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</si>
  <si>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</si>
  <si>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</si>
  <si>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</si>
  <si>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</si>
  <si>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</si>
  <si>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</si>
  <si>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</si>
  <si>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</si>
  <si>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</si>
  <si>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</si>
  <si>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</si>
  <si>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</si>
  <si>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</si>
  <si>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</si>
  <si>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</si>
  <si>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</si>
  <si>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</si>
  <si>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</si>
  <si>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</si>
  <si>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</si>
  <si>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</si>
  <si>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</si>
  <si>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</si>
  <si>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</si>
  <si>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</si>
  <si>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</si>
  <si>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</si>
  <si>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</si>
  <si>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</si>
  <si>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</si>
  <si>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</si>
  <si>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</si>
  <si>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</si>
  <si>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</si>
  <si>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</si>
  <si>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</si>
  <si>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</si>
  <si>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</si>
  <si>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</si>
  <si>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</si>
  <si>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</si>
  <si>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</si>
  <si>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</si>
  <si>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</si>
  <si>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</si>
  <si>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</si>
  <si>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</si>
  <si>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</si>
  <si>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</si>
  <si>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</si>
  <si>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</si>
  <si>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</si>
  <si>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</si>
  <si>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</si>
  <si>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</si>
  <si>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</si>
  <si>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</si>
  <si>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</si>
  <si>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</si>
  <si>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</si>
  <si>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</si>
  <si>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</si>
  <si>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</si>
  <si>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</si>
  <si>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</si>
  <si>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</si>
  <si>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</si>
  <si>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</si>
  <si>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</si>
  <si>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</si>
  <si>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</si>
  <si>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</si>
  <si>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</si>
  <si>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</si>
  <si>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</si>
  <si>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</si>
  <si>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</si>
  <si>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</si>
  <si>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</si>
  <si>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</si>
  <si>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</si>
  <si>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</si>
  <si>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</si>
  <si>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</si>
  <si>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</si>
  <si>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</si>
  <si>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</si>
  <si>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</si>
  <si>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</si>
  <si>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</si>
  <si>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</si>
  <si>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</si>
  <si>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</si>
  <si>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</si>
  <si>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</si>
  <si>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</si>
  <si>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</si>
  <si>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</si>
  <si>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</si>
  <si>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</si>
  <si>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</si>
  <si>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</si>
  <si>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</si>
  <si>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</si>
  <si>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</si>
  <si>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</si>
  <si>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</si>
  <si>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</si>
  <si>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</si>
  <si>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</si>
  <si>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</si>
  <si>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</si>
  <si>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</si>
  <si>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</si>
  <si>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</si>
  <si>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</si>
  <si>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</si>
  <si>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</si>
  <si>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</si>
  <si>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</si>
  <si>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</si>
  <si>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</si>
  <si>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</si>
  <si>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</si>
  <si>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</si>
  <si>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</si>
  <si>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</si>
  <si>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</si>
  <si>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</si>
  <si>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</si>
  <si>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</si>
  <si>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</si>
  <si>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</si>
  <si>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</si>
  <si>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</si>
  <si>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</si>
  <si>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</si>
  <si>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</si>
  <si>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</si>
  <si>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</si>
  <si>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</si>
  <si>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</si>
  <si>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</si>
  <si>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</si>
  <si>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</si>
  <si>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</si>
  <si>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</si>
  <si>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</si>
  <si>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</si>
  <si>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</si>
  <si>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</si>
  <si>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</si>
  <si>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</si>
  <si>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</si>
  <si>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</si>
  <si>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</si>
  <si>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</si>
  <si>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</si>
  <si>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</si>
  <si>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</si>
  <si>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</si>
  <si>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</si>
  <si>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</si>
  <si>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</si>
  <si>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</si>
  <si>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</si>
  <si>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</si>
  <si>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</si>
  <si>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</si>
  <si>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</si>
  <si>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</si>
  <si>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</si>
  <si>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</si>
  <si>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</si>
  <si>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</si>
  <si>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</si>
  <si>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</si>
  <si>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</si>
  <si>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</si>
  <si>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</si>
  <si>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</si>
  <si>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</si>
  <si>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</si>
  <si>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</si>
  <si>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</si>
  <si>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</si>
  <si>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</si>
  <si>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</si>
  <si>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</si>
  <si>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</si>
  <si>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</si>
  <si>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</si>
  <si>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</si>
  <si>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</si>
  <si>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</si>
  <si>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</si>
  <si>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</si>
  <si>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</si>
  <si>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</si>
  <si>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</si>
  <si>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</si>
  <si>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</si>
  <si>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</si>
  <si>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</si>
  <si>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</si>
  <si>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</si>
  <si>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</si>
  <si>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</si>
  <si>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</si>
  <si>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</si>
  <si>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</si>
  <si>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</si>
  <si>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</si>
  <si>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</si>
  <si>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</si>
  <si>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</si>
  <si>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</si>
  <si>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</si>
  <si>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</si>
  <si>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</si>
  <si>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</si>
  <si>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</si>
  <si>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Siyanda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</si>
  <si>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</si>
  <si>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</si>
  <si>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</si>
  <si>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</si>
  <si>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</si>
  <si>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</si>
  <si>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</si>
  <si>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</si>
  <si>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</si>
  <si>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</si>
  <si>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NORTH WEST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</si>
  <si>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</si>
  <si>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</si>
  <si>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</si>
  <si>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</si>
  <si>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</si>
  <si>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</si>
  <si>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</si>
  <si>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</si>
  <si>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</si>
  <si>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</si>
  <si>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</si>
  <si>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</si>
  <si>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</si>
  <si>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</si>
  <si>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</si>
  <si>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</si>
  <si>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</si>
  <si>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</si>
  <si>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</si>
  <si>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</si>
  <si>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</si>
  <si>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</si>
  <si>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</si>
  <si>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</si>
  <si>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</si>
  <si>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</si>
  <si>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</si>
  <si>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</si>
  <si>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</si>
  <si>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</si>
  <si>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</si>
  <si>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</si>
  <si>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</si>
  <si>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</si>
  <si>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</si>
  <si>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</si>
  <si>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</si>
  <si>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Maquassi Hills</t>
  </si>
  <si>
    <t>NW404</t>
  </si>
  <si>
    <t>Dr Kenneth Kaunda</t>
  </si>
  <si>
    <t>DC40</t>
  </si>
  <si>
    <t>Total Dr Kenneth Kaunda</t>
  </si>
  <si>
    <t>Total North West</t>
  </si>
  <si>
    <t>WESTERN CAPE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</si>
  <si>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</si>
  <si>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</si>
  <si>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</si>
  <si>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</si>
  <si>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</si>
  <si>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</si>
  <si>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</si>
  <si>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</si>
  <si>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</si>
  <si>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</si>
  <si>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</si>
  <si>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</si>
  <si>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</si>
  <si>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</si>
  <si>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</si>
  <si>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</si>
  <si>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</si>
  <si>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</si>
  <si>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</si>
  <si>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</si>
  <si>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</si>
  <si>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</si>
  <si>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</si>
  <si>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</si>
  <si>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</si>
  <si>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</si>
  <si>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</si>
  <si>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</si>
  <si>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</si>
  <si>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</si>
  <si>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</si>
  <si>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</si>
  <si>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</si>
  <si>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</si>
  <si>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</si>
  <si>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</si>
  <si>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</si>
  <si>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</si>
  <si>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</si>
  <si>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</si>
  <si>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</si>
  <si>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</si>
  <si>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</si>
  <si>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</si>
  <si>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</si>
  <si>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</si>
  <si>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</si>
  <si>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</si>
  <si>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</si>
  <si>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</si>
  <si>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</si>
  <si>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</si>
  <si>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</si>
  <si>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</si>
  <si>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</si>
  <si>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</si>
  <si>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</si>
  <si>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</si>
  <si>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</si>
  <si>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Total Top 19</t>
  </si>
  <si>
    <t>ANALYSIS OF SOURCES OF REVENUE AS AT 4th QUARTER ENDED 30 JUNE 2014 (Preliminary results)</t>
  </si>
  <si>
    <t>Source: National Treasury Local Government Database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</si>
</sst>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_(* #,##0_);_(* \(#,##0\);_(* &quot;- &quot;?_);_(@_)"/>
    <numFmt numFmtId="170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10" xfId="0" applyFont="1" applyBorder="1" applyAlignment="1" applyProtection="1">
      <alignment wrapText="1"/>
      <protection/>
    </xf>
    <xf numFmtId="0" fontId="21" fillId="0" borderId="11" xfId="0" applyFont="1" applyBorder="1" applyAlignment="1" applyProtection="1">
      <alignment wrapText="1"/>
      <protection/>
    </xf>
    <xf numFmtId="0" fontId="21" fillId="0" borderId="12" xfId="0" applyFont="1" applyBorder="1" applyAlignment="1" applyProtection="1">
      <alignment horizontal="center" wrapText="1"/>
      <protection/>
    </xf>
    <xf numFmtId="0" fontId="21" fillId="0" borderId="13" xfId="0" applyFont="1" applyBorder="1" applyAlignment="1" applyProtection="1">
      <alignment horizontal="center" vertical="top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22" fillId="0" borderId="13" xfId="0" applyFont="1" applyBorder="1" applyAlignment="1" applyProtection="1">
      <alignment horizontal="center" vertical="top"/>
      <protection/>
    </xf>
    <xf numFmtId="0" fontId="23" fillId="0" borderId="14" xfId="0" applyFont="1" applyBorder="1" applyAlignment="1" applyProtection="1">
      <alignment horizontal="center" vertical="top"/>
      <protection/>
    </xf>
    <xf numFmtId="0" fontId="23" fillId="0" borderId="15" xfId="0" applyFont="1" applyBorder="1" applyAlignment="1" applyProtection="1">
      <alignment horizontal="center" vertical="top"/>
      <protection/>
    </xf>
    <xf numFmtId="0" fontId="24" fillId="0" borderId="0" xfId="0" applyFont="1" applyAlignment="1">
      <alignment/>
    </xf>
    <xf numFmtId="0" fontId="21" fillId="0" borderId="16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" fillId="0" borderId="19" xfId="0" applyFont="1" applyBorder="1" applyAlignment="1" applyProtection="1">
      <alignment horizontal="center" vertical="top"/>
      <protection/>
    </xf>
    <xf numFmtId="0" fontId="2" fillId="0" borderId="20" xfId="0" applyFont="1" applyBorder="1" applyAlignment="1" applyProtection="1">
      <alignment horizontal="center" vertical="top"/>
      <protection/>
    </xf>
    <xf numFmtId="0" fontId="2" fillId="0" borderId="11" xfId="0" applyFont="1" applyBorder="1" applyAlignment="1" applyProtection="1">
      <alignment horizontal="center" vertical="top"/>
      <protection/>
    </xf>
    <xf numFmtId="0" fontId="2" fillId="0" borderId="21" xfId="0" applyFont="1" applyBorder="1" applyAlignment="1" applyProtection="1">
      <alignment horizontal="center" vertical="top"/>
      <protection/>
    </xf>
    <xf numFmtId="0" fontId="21" fillId="0" borderId="22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4" xfId="0" applyFont="1" applyBorder="1" applyAlignment="1" applyProtection="1">
      <alignment horizontal="center" wrapText="1"/>
      <protection/>
    </xf>
    <xf numFmtId="0" fontId="21" fillId="0" borderId="25" xfId="0" applyFont="1" applyBorder="1" applyAlignment="1" applyProtection="1">
      <alignment horizontal="center" vertical="top" wrapText="1"/>
      <protection/>
    </xf>
    <xf numFmtId="0" fontId="21" fillId="0" borderId="26" xfId="0" applyFont="1" applyBorder="1" applyAlignment="1" applyProtection="1">
      <alignment horizontal="center" vertical="top" wrapText="1"/>
      <protection/>
    </xf>
    <xf numFmtId="0" fontId="21" fillId="0" borderId="27" xfId="0" applyFont="1" applyBorder="1" applyAlignment="1" applyProtection="1">
      <alignment horizontal="center" vertical="top" wrapText="1"/>
      <protection/>
    </xf>
    <xf numFmtId="0" fontId="21" fillId="0" borderId="28" xfId="0" applyFont="1" applyBorder="1" applyAlignment="1" applyProtection="1">
      <alignment horizontal="center" vertical="top" wrapText="1"/>
      <protection/>
    </xf>
    <xf numFmtId="0" fontId="24" fillId="0" borderId="11" xfId="0" applyFont="1" applyBorder="1" applyAlignment="1" applyProtection="1">
      <alignment/>
      <protection/>
    </xf>
    <xf numFmtId="0" fontId="24" fillId="0" borderId="18" xfId="0" applyFont="1" applyBorder="1" applyAlignment="1" applyProtection="1">
      <alignment/>
      <protection/>
    </xf>
    <xf numFmtId="169" fontId="24" fillId="0" borderId="29" xfId="0" applyNumberFormat="1" applyFont="1" applyBorder="1" applyAlignment="1" applyProtection="1">
      <alignment/>
      <protection/>
    </xf>
    <xf numFmtId="169" fontId="24" fillId="0" borderId="21" xfId="0" applyNumberFormat="1" applyFont="1" applyBorder="1" applyAlignment="1" applyProtection="1">
      <alignment/>
      <protection/>
    </xf>
    <xf numFmtId="169" fontId="24" fillId="0" borderId="30" xfId="0" applyNumberFormat="1" applyFont="1" applyBorder="1" applyAlignment="1" applyProtection="1">
      <alignment/>
      <protection/>
    </xf>
    <xf numFmtId="169" fontId="24" fillId="0" borderId="31" xfId="0" applyNumberFormat="1" applyFont="1" applyBorder="1" applyAlignment="1" applyProtection="1">
      <alignment/>
      <protection/>
    </xf>
    <xf numFmtId="169" fontId="24" fillId="0" borderId="32" xfId="0" applyNumberFormat="1" applyFont="1" applyBorder="1" applyAlignment="1" applyProtection="1">
      <alignment/>
      <protection/>
    </xf>
    <xf numFmtId="169" fontId="24" fillId="0" borderId="33" xfId="0" applyNumberFormat="1" applyFont="1" applyBorder="1" applyAlignment="1" applyProtection="1">
      <alignment/>
      <protection/>
    </xf>
    <xf numFmtId="0" fontId="24" fillId="0" borderId="17" xfId="0" applyFont="1" applyBorder="1" applyAlignment="1" applyProtection="1">
      <alignment/>
      <protection/>
    </xf>
    <xf numFmtId="0" fontId="24" fillId="0" borderId="16" xfId="0" applyFont="1" applyBorder="1" applyAlignment="1" applyProtection="1">
      <alignment/>
      <protection/>
    </xf>
    <xf numFmtId="170" fontId="25" fillId="0" borderId="17" xfId="0" applyNumberFormat="1" applyFont="1" applyBorder="1" applyAlignment="1" applyProtection="1">
      <alignment horizontal="left" indent="1"/>
      <protection/>
    </xf>
    <xf numFmtId="170" fontId="24" fillId="0" borderId="31" xfId="0" applyNumberFormat="1" applyFont="1" applyFill="1" applyBorder="1" applyAlignment="1" applyProtection="1">
      <alignment/>
      <protection/>
    </xf>
    <xf numFmtId="170" fontId="24" fillId="0" borderId="32" xfId="0" applyNumberFormat="1" applyFont="1" applyFill="1" applyBorder="1" applyAlignment="1" applyProtection="1">
      <alignment/>
      <protection/>
    </xf>
    <xf numFmtId="170" fontId="25" fillId="0" borderId="33" xfId="0" applyNumberFormat="1" applyFont="1" applyBorder="1" applyAlignment="1" applyProtection="1">
      <alignment wrapText="1"/>
      <protection/>
    </xf>
    <xf numFmtId="170" fontId="25" fillId="0" borderId="31" xfId="0" applyNumberFormat="1" applyFont="1" applyBorder="1" applyAlignment="1" applyProtection="1">
      <alignment wrapText="1"/>
      <protection/>
    </xf>
    <xf numFmtId="170" fontId="25" fillId="0" borderId="32" xfId="0" applyNumberFormat="1" applyFont="1" applyBorder="1" applyAlignment="1" applyProtection="1">
      <alignment wrapText="1"/>
      <protection/>
    </xf>
    <xf numFmtId="170" fontId="24" fillId="0" borderId="17" xfId="0" applyNumberFormat="1" applyFont="1" applyBorder="1" applyAlignment="1" applyProtection="1">
      <alignment horizontal="left" indent="1"/>
      <protection/>
    </xf>
    <xf numFmtId="0" fontId="21" fillId="0" borderId="16" xfId="0" applyFont="1" applyBorder="1" applyAlignment="1" applyProtection="1">
      <alignment/>
      <protection/>
    </xf>
    <xf numFmtId="170" fontId="21" fillId="0" borderId="17" xfId="0" applyNumberFormat="1" applyFont="1" applyBorder="1" applyAlignment="1" applyProtection="1">
      <alignment/>
      <protection/>
    </xf>
    <xf numFmtId="170" fontId="22" fillId="0" borderId="31" xfId="0" applyNumberFormat="1" applyFont="1" applyFill="1" applyBorder="1" applyAlignment="1" applyProtection="1">
      <alignment/>
      <protection/>
    </xf>
    <xf numFmtId="170" fontId="22" fillId="0" borderId="32" xfId="0" applyNumberFormat="1" applyFont="1" applyFill="1" applyBorder="1" applyAlignment="1" applyProtection="1">
      <alignment/>
      <protection/>
    </xf>
    <xf numFmtId="170" fontId="21" fillId="0" borderId="33" xfId="0" applyNumberFormat="1" applyFont="1" applyBorder="1" applyAlignment="1" applyProtection="1">
      <alignment/>
      <protection/>
    </xf>
    <xf numFmtId="170" fontId="21" fillId="0" borderId="31" xfId="0" applyNumberFormat="1" applyFont="1" applyBorder="1" applyAlignment="1" applyProtection="1">
      <alignment/>
      <protection/>
    </xf>
    <xf numFmtId="170" fontId="21" fillId="0" borderId="32" xfId="0" applyNumberFormat="1" applyFont="1" applyBorder="1" applyAlignment="1" applyProtection="1">
      <alignment/>
      <protection/>
    </xf>
    <xf numFmtId="0" fontId="24" fillId="0" borderId="22" xfId="0" applyFont="1" applyBorder="1" applyAlignment="1" applyProtection="1">
      <alignment/>
      <protection/>
    </xf>
    <xf numFmtId="170" fontId="24" fillId="0" borderId="23" xfId="0" applyNumberFormat="1" applyFont="1" applyBorder="1" applyAlignment="1" applyProtection="1">
      <alignment/>
      <protection/>
    </xf>
    <xf numFmtId="170" fontId="22" fillId="0" borderId="34" xfId="0" applyNumberFormat="1" applyFont="1" applyBorder="1" applyAlignment="1" applyProtection="1">
      <alignment/>
      <protection/>
    </xf>
    <xf numFmtId="170" fontId="22" fillId="0" borderId="27" xfId="0" applyNumberFormat="1" applyFont="1" applyBorder="1" applyAlignment="1" applyProtection="1">
      <alignment/>
      <protection/>
    </xf>
    <xf numFmtId="170" fontId="22" fillId="0" borderId="28" xfId="0" applyNumberFormat="1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70" fontId="2" fillId="0" borderId="0" xfId="0" applyNumberFormat="1" applyFont="1" applyAlignment="1" applyProtection="1">
      <alignment/>
      <protection/>
    </xf>
    <xf numFmtId="0" fontId="24" fillId="0" borderId="12" xfId="0" applyFont="1" applyBorder="1" applyAlignment="1" applyProtection="1">
      <alignment/>
      <protection/>
    </xf>
    <xf numFmtId="0" fontId="21" fillId="0" borderId="18" xfId="0" applyFont="1" applyBorder="1" applyAlignment="1" applyProtection="1">
      <alignment wrapText="1"/>
      <protection/>
    </xf>
    <xf numFmtId="170" fontId="25" fillId="0" borderId="18" xfId="0" applyNumberFormat="1" applyFont="1" applyBorder="1" applyAlignment="1" applyProtection="1">
      <alignment horizontal="left" indent="1"/>
      <protection/>
    </xf>
    <xf numFmtId="0" fontId="22" fillId="0" borderId="16" xfId="0" applyFont="1" applyBorder="1" applyAlignment="1" applyProtection="1">
      <alignment/>
      <protection/>
    </xf>
    <xf numFmtId="170" fontId="21" fillId="0" borderId="18" xfId="0" applyNumberFormat="1" applyFont="1" applyBorder="1" applyAlignment="1" applyProtection="1">
      <alignment horizontal="left"/>
      <protection/>
    </xf>
    <xf numFmtId="170" fontId="21" fillId="0" borderId="33" xfId="0" applyNumberFormat="1" applyFont="1" applyBorder="1" applyAlignment="1" applyProtection="1">
      <alignment wrapText="1"/>
      <protection/>
    </xf>
    <xf numFmtId="170" fontId="21" fillId="0" borderId="31" xfId="0" applyNumberFormat="1" applyFont="1" applyBorder="1" applyAlignment="1" applyProtection="1">
      <alignment wrapText="1"/>
      <protection/>
    </xf>
    <xf numFmtId="170" fontId="21" fillId="0" borderId="32" xfId="0" applyNumberFormat="1" applyFont="1" applyBorder="1" applyAlignment="1" applyProtection="1">
      <alignment wrapText="1"/>
      <protection/>
    </xf>
    <xf numFmtId="0" fontId="22" fillId="0" borderId="0" xfId="0" applyFont="1" applyAlignment="1">
      <alignment/>
    </xf>
    <xf numFmtId="0" fontId="24" fillId="0" borderId="22" xfId="0" applyFont="1" applyBorder="1" applyAlignment="1" applyProtection="1">
      <alignment horizontal="center"/>
      <protection/>
    </xf>
    <xf numFmtId="170" fontId="24" fillId="0" borderId="24" xfId="0" applyNumberFormat="1" applyFont="1" applyBorder="1" applyAlignment="1" applyProtection="1">
      <alignment horizontal="left" indent="2"/>
      <protection/>
    </xf>
    <xf numFmtId="170" fontId="24" fillId="0" borderId="24" xfId="0" applyNumberFormat="1" applyFont="1" applyBorder="1" applyAlignment="1" applyProtection="1">
      <alignment horizontal="center"/>
      <protection/>
    </xf>
    <xf numFmtId="170" fontId="24" fillId="0" borderId="34" xfId="0" applyNumberFormat="1" applyFont="1" applyBorder="1" applyAlignment="1" applyProtection="1">
      <alignment/>
      <protection/>
    </xf>
    <xf numFmtId="170" fontId="24" fillId="0" borderId="27" xfId="0" applyNumberFormat="1" applyFont="1" applyBorder="1" applyAlignment="1" applyProtection="1">
      <alignment/>
      <protection/>
    </xf>
    <xf numFmtId="170" fontId="24" fillId="0" borderId="28" xfId="0" applyNumberFormat="1" applyFont="1" applyBorder="1" applyAlignment="1" applyProtection="1">
      <alignment/>
      <protection/>
    </xf>
    <xf numFmtId="170" fontId="24" fillId="0" borderId="0" xfId="0" applyNumberFormat="1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Alignment="1">
      <alignment/>
    </xf>
    <xf numFmtId="170" fontId="2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70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24" fillId="0" borderId="24" xfId="0" applyFont="1" applyBorder="1" applyAlignment="1" applyProtection="1">
      <alignment horizontal="left" indent="2"/>
      <protection/>
    </xf>
    <xf numFmtId="0" fontId="24" fillId="0" borderId="24" xfId="0" applyFont="1" applyBorder="1" applyAlignment="1" applyProtection="1">
      <alignment horizontal="center"/>
      <protection/>
    </xf>
    <xf numFmtId="169" fontId="24" fillId="0" borderId="34" xfId="0" applyNumberFormat="1" applyFont="1" applyBorder="1" applyAlignment="1" applyProtection="1">
      <alignment/>
      <protection/>
    </xf>
    <xf numFmtId="169" fontId="24" fillId="0" borderId="27" xfId="0" applyNumberFormat="1" applyFont="1" applyBorder="1" applyAlignment="1" applyProtection="1">
      <alignment/>
      <protection/>
    </xf>
    <xf numFmtId="169" fontId="24" fillId="0" borderId="28" xfId="0" applyNumberFormat="1" applyFont="1" applyBorder="1" applyAlignment="1" applyProtection="1">
      <alignment/>
      <protection/>
    </xf>
    <xf numFmtId="41" fontId="24" fillId="0" borderId="29" xfId="0" applyNumberFormat="1" applyFont="1" applyBorder="1" applyAlignment="1" applyProtection="1">
      <alignment/>
      <protection/>
    </xf>
    <xf numFmtId="41" fontId="24" fillId="0" borderId="21" xfId="0" applyNumberFormat="1" applyFont="1" applyBorder="1" applyAlignment="1" applyProtection="1">
      <alignment/>
      <protection/>
    </xf>
    <xf numFmtId="41" fontId="24" fillId="0" borderId="30" xfId="0" applyNumberFormat="1" applyFont="1" applyBorder="1" applyAlignment="1" applyProtection="1">
      <alignment/>
      <protection/>
    </xf>
    <xf numFmtId="41" fontId="24" fillId="0" borderId="31" xfId="0" applyNumberFormat="1" applyFont="1" applyBorder="1" applyAlignment="1" applyProtection="1">
      <alignment/>
      <protection/>
    </xf>
    <xf numFmtId="41" fontId="24" fillId="0" borderId="32" xfId="0" applyNumberFormat="1" applyFont="1" applyBorder="1" applyAlignment="1" applyProtection="1">
      <alignment/>
      <protection/>
    </xf>
    <xf numFmtId="41" fontId="24" fillId="0" borderId="33" xfId="0" applyNumberFormat="1" applyFont="1" applyBorder="1" applyAlignment="1" applyProtection="1">
      <alignment/>
      <protection/>
    </xf>
    <xf numFmtId="170" fontId="24" fillId="0" borderId="0" xfId="0" applyNumberFormat="1" applyFont="1" applyFill="1" applyBorder="1" applyAlignment="1" applyProtection="1">
      <alignment horizontal="left" wrapText="1" indent="2"/>
      <protection/>
    </xf>
    <xf numFmtId="170" fontId="24" fillId="0" borderId="0" xfId="0" applyNumberFormat="1" applyFont="1" applyAlignment="1" applyProtection="1">
      <alignment horizontal="left" indent="2"/>
      <protection/>
    </xf>
    <xf numFmtId="0" fontId="2" fillId="0" borderId="0" xfId="0" applyFont="1" applyBorder="1" applyAlignment="1">
      <alignment/>
    </xf>
    <xf numFmtId="170" fontId="24" fillId="0" borderId="33" xfId="0" applyNumberFormat="1" applyFont="1" applyFill="1" applyBorder="1" applyAlignment="1" applyProtection="1">
      <alignment/>
      <protection/>
    </xf>
    <xf numFmtId="170" fontId="21" fillId="0" borderId="17" xfId="0" applyNumberFormat="1" applyFont="1" applyBorder="1" applyAlignment="1" applyProtection="1">
      <alignment horizontal="left"/>
      <protection/>
    </xf>
    <xf numFmtId="170" fontId="22" fillId="0" borderId="33" xfId="0" applyNumberFormat="1" applyFont="1" applyFill="1" applyBorder="1" applyAlignment="1" applyProtection="1">
      <alignment/>
      <protection/>
    </xf>
    <xf numFmtId="170" fontId="25" fillId="0" borderId="23" xfId="0" applyNumberFormat="1" applyFont="1" applyBorder="1" applyAlignment="1" applyProtection="1">
      <alignment horizontal="left" indent="1"/>
      <protection/>
    </xf>
    <xf numFmtId="170" fontId="24" fillId="0" borderId="34" xfId="0" applyNumberFormat="1" applyFont="1" applyFill="1" applyBorder="1" applyAlignment="1" applyProtection="1">
      <alignment/>
      <protection/>
    </xf>
    <xf numFmtId="170" fontId="24" fillId="0" borderId="27" xfId="0" applyNumberFormat="1" applyFont="1" applyFill="1" applyBorder="1" applyAlignment="1" applyProtection="1">
      <alignment/>
      <protection/>
    </xf>
    <xf numFmtId="170" fontId="25" fillId="0" borderId="28" xfId="0" applyNumberFormat="1" applyFont="1" applyBorder="1" applyAlignment="1" applyProtection="1">
      <alignment wrapText="1"/>
      <protection/>
    </xf>
    <xf numFmtId="170" fontId="25" fillId="0" borderId="34" xfId="0" applyNumberFormat="1" applyFont="1" applyBorder="1" applyAlignment="1" applyProtection="1">
      <alignment wrapText="1"/>
      <protection/>
    </xf>
    <xf numFmtId="170" fontId="25" fillId="0" borderId="27" xfId="0" applyNumberFormat="1" applyFont="1" applyBorder="1" applyAlignment="1" applyProtection="1">
      <alignment wrapText="1"/>
      <protection/>
    </xf>
    <xf numFmtId="170" fontId="24" fillId="0" borderId="28" xfId="0" applyNumberFormat="1" applyFont="1" applyFill="1" applyBorder="1" applyAlignment="1" applyProtection="1">
      <alignment/>
      <protection/>
    </xf>
    <xf numFmtId="0" fontId="26" fillId="0" borderId="0" xfId="0" applyFont="1" applyAlignment="1" applyProtection="1">
      <alignment wrapText="1"/>
      <protection/>
    </xf>
    <xf numFmtId="0" fontId="26" fillId="0" borderId="0" xfId="0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4" fillId="0" borderId="18" xfId="0" applyFont="1" applyBorder="1" applyAlignment="1" applyProtection="1">
      <alignment horizontal="center"/>
      <protection/>
    </xf>
    <xf numFmtId="170" fontId="25" fillId="0" borderId="16" xfId="0" applyNumberFormat="1" applyFont="1" applyBorder="1" applyAlignment="1" applyProtection="1">
      <alignment horizontal="center" wrapText="1"/>
      <protection/>
    </xf>
    <xf numFmtId="170" fontId="21" fillId="0" borderId="16" xfId="0" applyNumberFormat="1" applyFont="1" applyBorder="1" applyAlignment="1" applyProtection="1">
      <alignment horizontal="center"/>
      <protection/>
    </xf>
    <xf numFmtId="170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170" fontId="21" fillId="0" borderId="16" xfId="0" applyNumberFormat="1" applyFont="1" applyBorder="1" applyAlignment="1" applyProtection="1">
      <alignment horizontal="center" wrapText="1"/>
      <protection/>
    </xf>
    <xf numFmtId="170" fontId="24" fillId="0" borderId="0" xfId="0" applyNumberFormat="1" applyFont="1" applyAlignment="1" applyProtection="1">
      <alignment horizontal="center"/>
      <protection/>
    </xf>
    <xf numFmtId="0" fontId="24" fillId="0" borderId="0" xfId="0" applyFont="1" applyAlignment="1">
      <alignment horizontal="center"/>
    </xf>
    <xf numFmtId="170" fontId="24" fillId="0" borderId="0" xfId="0" applyNumberFormat="1" applyFont="1" applyFill="1" applyBorder="1" applyAlignment="1" applyProtection="1">
      <alignment horizontal="center" wrapText="1"/>
      <protection/>
    </xf>
    <xf numFmtId="170" fontId="25" fillId="0" borderId="22" xfId="0" applyNumberFormat="1" applyFont="1" applyBorder="1" applyAlignment="1" applyProtection="1">
      <alignment horizontal="center" wrapText="1"/>
      <protection/>
    </xf>
    <xf numFmtId="170" fontId="2" fillId="0" borderId="35" xfId="0" applyNumberFormat="1" applyFont="1" applyBorder="1" applyAlignment="1" applyProtection="1">
      <alignment vertical="center"/>
      <protection/>
    </xf>
    <xf numFmtId="170" fontId="27" fillId="0" borderId="35" xfId="0" applyNumberFormat="1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showGridLines="0" tabSelected="1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1.57421875" style="1" customWidth="1"/>
    <col min="2" max="2" width="17.421875" style="1" customWidth="1"/>
    <col min="3" max="3" width="6.7109375" style="113" customWidth="1"/>
    <col min="4" max="13" width="9.7109375" style="1" customWidth="1"/>
    <col min="14" max="16384" width="9.140625" style="1" customWidth="1"/>
  </cols>
  <sheetData>
    <row r="1" spans="1:13" ht="15.75" customHeight="1">
      <c r="A1" s="104"/>
      <c r="B1" s="105" t="s">
        <v>655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s="11" customFormat="1" ht="16.5" customHeight="1">
      <c r="A2" s="2"/>
      <c r="B2" s="3"/>
      <c r="C2" s="4"/>
      <c r="D2" s="5" t="s">
        <v>0</v>
      </c>
      <c r="E2" s="6"/>
      <c r="F2" s="6"/>
      <c r="G2" s="6"/>
      <c r="H2" s="7"/>
      <c r="I2" s="8" t="s">
        <v>1</v>
      </c>
      <c r="J2" s="9"/>
      <c r="K2" s="9"/>
      <c r="L2" s="9"/>
      <c r="M2" s="10"/>
    </row>
    <row r="3" spans="1:13" s="11" customFormat="1" ht="16.5" customHeight="1">
      <c r="A3" s="12"/>
      <c r="B3" s="13"/>
      <c r="C3" s="14"/>
      <c r="D3" s="5" t="s">
        <v>2</v>
      </c>
      <c r="E3" s="6"/>
      <c r="F3" s="15"/>
      <c r="G3" s="16"/>
      <c r="H3" s="17"/>
      <c r="I3" s="5" t="s">
        <v>2</v>
      </c>
      <c r="J3" s="6"/>
      <c r="K3" s="15"/>
      <c r="L3" s="18"/>
      <c r="M3" s="17"/>
    </row>
    <row r="4" spans="1:13" s="11" customFormat="1" ht="81.75" customHeight="1">
      <c r="A4" s="19"/>
      <c r="B4" s="20" t="s">
        <v>3</v>
      </c>
      <c r="C4" s="21" t="s">
        <v>4</v>
      </c>
      <c r="D4" s="22" t="s">
        <v>5</v>
      </c>
      <c r="E4" s="23" t="s">
        <v>6</v>
      </c>
      <c r="F4" s="23" t="s">
        <v>7</v>
      </c>
      <c r="G4" s="24" t="s">
        <v>8</v>
      </c>
      <c r="H4" s="25" t="s">
        <v>9</v>
      </c>
      <c r="I4" s="22" t="s">
        <v>5</v>
      </c>
      <c r="J4" s="23" t="s">
        <v>6</v>
      </c>
      <c r="K4" s="23" t="s">
        <v>7</v>
      </c>
      <c r="L4" s="24" t="s">
        <v>8</v>
      </c>
      <c r="M4" s="25" t="s">
        <v>9</v>
      </c>
    </row>
    <row r="5" spans="1:13" s="11" customFormat="1" ht="12.75">
      <c r="A5" s="2"/>
      <c r="B5" s="26"/>
      <c r="C5" s="108"/>
      <c r="D5" s="28"/>
      <c r="E5" s="29"/>
      <c r="F5" s="29"/>
      <c r="G5" s="29"/>
      <c r="H5" s="30"/>
      <c r="I5" s="28"/>
      <c r="J5" s="29"/>
      <c r="K5" s="29"/>
      <c r="L5" s="29"/>
      <c r="M5" s="30"/>
    </row>
    <row r="6" spans="1:13" s="11" customFormat="1" ht="12.75">
      <c r="A6" s="12"/>
      <c r="B6" s="13" t="s">
        <v>10</v>
      </c>
      <c r="C6" s="108"/>
      <c r="D6" s="31"/>
      <c r="E6" s="32"/>
      <c r="F6" s="32"/>
      <c r="G6" s="32"/>
      <c r="H6" s="33"/>
      <c r="I6" s="31"/>
      <c r="J6" s="32"/>
      <c r="K6" s="32"/>
      <c r="L6" s="32"/>
      <c r="M6" s="33"/>
    </row>
    <row r="7" spans="1:13" s="11" customFormat="1" ht="12.75">
      <c r="A7" s="12"/>
      <c r="B7" s="34"/>
      <c r="C7" s="108"/>
      <c r="D7" s="31"/>
      <c r="E7" s="32"/>
      <c r="F7" s="32"/>
      <c r="G7" s="32"/>
      <c r="H7" s="33"/>
      <c r="I7" s="31"/>
      <c r="J7" s="32"/>
      <c r="K7" s="32"/>
      <c r="L7" s="32"/>
      <c r="M7" s="33"/>
    </row>
    <row r="8" spans="1:13" s="11" customFormat="1" ht="12.75">
      <c r="A8" s="35"/>
      <c r="B8" s="36" t="s">
        <v>11</v>
      </c>
      <c r="C8" s="109" t="s">
        <v>12</v>
      </c>
      <c r="D8" s="37">
        <v>599936378</v>
      </c>
      <c r="E8" s="38">
        <v>2718950117</v>
      </c>
      <c r="F8" s="38">
        <v>2547132430</v>
      </c>
      <c r="G8" s="38">
        <v>0</v>
      </c>
      <c r="H8" s="39">
        <v>5866018925</v>
      </c>
      <c r="I8" s="40">
        <v>358550311</v>
      </c>
      <c r="J8" s="41">
        <v>1613969996</v>
      </c>
      <c r="K8" s="38">
        <v>925088792</v>
      </c>
      <c r="L8" s="41">
        <v>0</v>
      </c>
      <c r="M8" s="39">
        <v>2897609099</v>
      </c>
    </row>
    <row r="9" spans="1:13" s="11" customFormat="1" ht="12.75">
      <c r="A9" s="35"/>
      <c r="B9" s="36" t="s">
        <v>13</v>
      </c>
      <c r="C9" s="109" t="s">
        <v>14</v>
      </c>
      <c r="D9" s="37">
        <v>348040573</v>
      </c>
      <c r="E9" s="38">
        <v>1639205885</v>
      </c>
      <c r="F9" s="38">
        <v>478649636</v>
      </c>
      <c r="G9" s="38">
        <v>0</v>
      </c>
      <c r="H9" s="39">
        <v>2465896094</v>
      </c>
      <c r="I9" s="40">
        <v>280619532</v>
      </c>
      <c r="J9" s="41">
        <v>1336736836</v>
      </c>
      <c r="K9" s="38">
        <v>574129632</v>
      </c>
      <c r="L9" s="41">
        <v>0</v>
      </c>
      <c r="M9" s="39">
        <v>2191486000</v>
      </c>
    </row>
    <row r="10" spans="1:13" s="11" customFormat="1" ht="12.75">
      <c r="A10" s="35"/>
      <c r="B10" s="36" t="s">
        <v>15</v>
      </c>
      <c r="C10" s="109" t="s">
        <v>16</v>
      </c>
      <c r="D10" s="37">
        <v>4481053582</v>
      </c>
      <c r="E10" s="38">
        <v>12806564351</v>
      </c>
      <c r="F10" s="38">
        <v>4262936011</v>
      </c>
      <c r="G10" s="38">
        <v>0</v>
      </c>
      <c r="H10" s="39">
        <v>21550553944</v>
      </c>
      <c r="I10" s="40">
        <v>3773512517</v>
      </c>
      <c r="J10" s="41">
        <v>12698305406</v>
      </c>
      <c r="K10" s="38">
        <v>3404119847</v>
      </c>
      <c r="L10" s="41">
        <v>0</v>
      </c>
      <c r="M10" s="39">
        <v>19875937770</v>
      </c>
    </row>
    <row r="11" spans="1:13" s="11" customFormat="1" ht="12.75">
      <c r="A11" s="35"/>
      <c r="B11" s="36" t="s">
        <v>17</v>
      </c>
      <c r="C11" s="109" t="s">
        <v>18</v>
      </c>
      <c r="D11" s="37">
        <v>2093460895</v>
      </c>
      <c r="E11" s="38">
        <v>5309824807</v>
      </c>
      <c r="F11" s="38">
        <v>1938713777</v>
      </c>
      <c r="G11" s="38">
        <v>0</v>
      </c>
      <c r="H11" s="39">
        <v>9341999479</v>
      </c>
      <c r="I11" s="40">
        <v>1774844547</v>
      </c>
      <c r="J11" s="41">
        <v>5250577891</v>
      </c>
      <c r="K11" s="38">
        <v>1984360858</v>
      </c>
      <c r="L11" s="41">
        <v>0</v>
      </c>
      <c r="M11" s="39">
        <v>9009783296</v>
      </c>
    </row>
    <row r="12" spans="1:13" s="11" customFormat="1" ht="12.75">
      <c r="A12" s="35"/>
      <c r="B12" s="36" t="s">
        <v>19</v>
      </c>
      <c r="C12" s="109" t="s">
        <v>20</v>
      </c>
      <c r="D12" s="37">
        <v>199139566</v>
      </c>
      <c r="E12" s="38">
        <v>707039087</v>
      </c>
      <c r="F12" s="38">
        <v>555567370</v>
      </c>
      <c r="G12" s="38">
        <v>0</v>
      </c>
      <c r="H12" s="39">
        <v>1461746023</v>
      </c>
      <c r="I12" s="40">
        <v>222211181</v>
      </c>
      <c r="J12" s="41">
        <v>618221099</v>
      </c>
      <c r="K12" s="38">
        <v>558421555</v>
      </c>
      <c r="L12" s="41">
        <v>0</v>
      </c>
      <c r="M12" s="39">
        <v>1398853835</v>
      </c>
    </row>
    <row r="13" spans="1:13" s="11" customFormat="1" ht="12.75">
      <c r="A13" s="35"/>
      <c r="B13" s="36" t="s">
        <v>21</v>
      </c>
      <c r="C13" s="109" t="s">
        <v>22</v>
      </c>
      <c r="D13" s="37">
        <v>244988412</v>
      </c>
      <c r="E13" s="38">
        <v>880072250</v>
      </c>
      <c r="F13" s="38">
        <v>677052425</v>
      </c>
      <c r="G13" s="38">
        <v>0</v>
      </c>
      <c r="H13" s="39">
        <v>1802113087</v>
      </c>
      <c r="I13" s="40">
        <v>279220776</v>
      </c>
      <c r="J13" s="41">
        <v>922084915</v>
      </c>
      <c r="K13" s="38">
        <v>343495957</v>
      </c>
      <c r="L13" s="41">
        <v>0</v>
      </c>
      <c r="M13" s="39">
        <v>1544801648</v>
      </c>
    </row>
    <row r="14" spans="1:13" s="11" customFormat="1" ht="12.75">
      <c r="A14" s="35"/>
      <c r="B14" s="36" t="s">
        <v>23</v>
      </c>
      <c r="C14" s="109" t="s">
        <v>24</v>
      </c>
      <c r="D14" s="37">
        <v>248410993</v>
      </c>
      <c r="E14" s="38">
        <v>1348131767</v>
      </c>
      <c r="F14" s="38">
        <v>407723809</v>
      </c>
      <c r="G14" s="38">
        <v>0</v>
      </c>
      <c r="H14" s="39">
        <v>2004266569</v>
      </c>
      <c r="I14" s="40">
        <v>226151898</v>
      </c>
      <c r="J14" s="41">
        <v>1139960779</v>
      </c>
      <c r="K14" s="38">
        <v>342166081</v>
      </c>
      <c r="L14" s="41">
        <v>0</v>
      </c>
      <c r="M14" s="39">
        <v>1708278758</v>
      </c>
    </row>
    <row r="15" spans="1:13" s="11" customFormat="1" ht="12.75">
      <c r="A15" s="35"/>
      <c r="B15" s="36" t="s">
        <v>25</v>
      </c>
      <c r="C15" s="109" t="s">
        <v>26</v>
      </c>
      <c r="D15" s="37">
        <v>96671203</v>
      </c>
      <c r="E15" s="38">
        <v>580586655</v>
      </c>
      <c r="F15" s="38">
        <v>262095826</v>
      </c>
      <c r="G15" s="38">
        <v>0</v>
      </c>
      <c r="H15" s="39">
        <v>939353684</v>
      </c>
      <c r="I15" s="40">
        <v>75477170</v>
      </c>
      <c r="J15" s="41">
        <v>529966516</v>
      </c>
      <c r="K15" s="38">
        <v>220508148</v>
      </c>
      <c r="L15" s="41">
        <v>0</v>
      </c>
      <c r="M15" s="39">
        <v>825951834</v>
      </c>
    </row>
    <row r="16" spans="1:13" s="11" customFormat="1" ht="12.75">
      <c r="A16" s="35"/>
      <c r="B16" s="42" t="s">
        <v>27</v>
      </c>
      <c r="C16" s="109" t="s">
        <v>28</v>
      </c>
      <c r="D16" s="37">
        <v>1467490162</v>
      </c>
      <c r="E16" s="38">
        <v>4997716421</v>
      </c>
      <c r="F16" s="38">
        <v>1762120290</v>
      </c>
      <c r="G16" s="38">
        <v>0</v>
      </c>
      <c r="H16" s="39">
        <v>8227326873</v>
      </c>
      <c r="I16" s="40">
        <v>1383985695</v>
      </c>
      <c r="J16" s="41">
        <v>4733859787</v>
      </c>
      <c r="K16" s="38">
        <v>2172113726</v>
      </c>
      <c r="L16" s="41">
        <v>0</v>
      </c>
      <c r="M16" s="39">
        <v>8289959208</v>
      </c>
    </row>
    <row r="17" spans="1:13" s="11" customFormat="1" ht="12.75">
      <c r="A17" s="43"/>
      <c r="B17" s="44" t="s">
        <v>653</v>
      </c>
      <c r="C17" s="110"/>
      <c r="D17" s="45">
        <f aca="true" t="shared" si="0" ref="D17:M17">SUM(D8:D16)</f>
        <v>9779191764</v>
      </c>
      <c r="E17" s="46">
        <f t="shared" si="0"/>
        <v>30988091340</v>
      </c>
      <c r="F17" s="46">
        <f t="shared" si="0"/>
        <v>12891991574</v>
      </c>
      <c r="G17" s="46">
        <f t="shared" si="0"/>
        <v>0</v>
      </c>
      <c r="H17" s="47">
        <f t="shared" si="0"/>
        <v>53659274678</v>
      </c>
      <c r="I17" s="48">
        <f t="shared" si="0"/>
        <v>8374573627</v>
      </c>
      <c r="J17" s="49">
        <f t="shared" si="0"/>
        <v>28843683225</v>
      </c>
      <c r="K17" s="46">
        <f t="shared" si="0"/>
        <v>10524404596</v>
      </c>
      <c r="L17" s="49">
        <f t="shared" si="0"/>
        <v>0</v>
      </c>
      <c r="M17" s="47">
        <f t="shared" si="0"/>
        <v>47742661448</v>
      </c>
    </row>
    <row r="18" spans="1:13" s="11" customFormat="1" ht="12.75" customHeight="1">
      <c r="A18" s="50"/>
      <c r="B18" s="51"/>
      <c r="C18" s="69"/>
      <c r="D18" s="52"/>
      <c r="E18" s="53"/>
      <c r="F18" s="53"/>
      <c r="G18" s="53"/>
      <c r="H18" s="54"/>
      <c r="I18" s="52"/>
      <c r="J18" s="53"/>
      <c r="K18" s="53"/>
      <c r="L18" s="53"/>
      <c r="M18" s="54"/>
    </row>
    <row r="19" spans="1:13" s="11" customFormat="1" ht="12.75">
      <c r="A19" s="55"/>
      <c r="B19" s="120" t="s">
        <v>656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</row>
    <row r="20" spans="1:13" ht="11.25">
      <c r="A20" s="56"/>
      <c r="B20" s="57"/>
      <c r="C20" s="111"/>
      <c r="D20" s="57"/>
      <c r="E20" s="57"/>
      <c r="F20" s="57"/>
      <c r="G20" s="57"/>
      <c r="H20" s="57"/>
      <c r="I20" s="57"/>
      <c r="J20" s="57"/>
      <c r="K20" s="57"/>
      <c r="L20" s="57"/>
      <c r="M20" s="57"/>
    </row>
    <row r="21" spans="1:13" ht="11.25">
      <c r="A21" s="56"/>
      <c r="B21" s="57"/>
      <c r="C21" s="111"/>
      <c r="D21" s="57"/>
      <c r="E21" s="57"/>
      <c r="F21" s="57"/>
      <c r="G21" s="57"/>
      <c r="H21" s="57"/>
      <c r="I21" s="57"/>
      <c r="J21" s="57"/>
      <c r="K21" s="57"/>
      <c r="L21" s="57"/>
      <c r="M21" s="57"/>
    </row>
    <row r="22" spans="1:13" ht="11.25">
      <c r="A22" s="56"/>
      <c r="B22" s="57"/>
      <c r="C22" s="111"/>
      <c r="D22" s="57"/>
      <c r="E22" s="57"/>
      <c r="F22" s="57"/>
      <c r="G22" s="57"/>
      <c r="H22" s="57"/>
      <c r="I22" s="57"/>
      <c r="J22" s="57"/>
      <c r="K22" s="57"/>
      <c r="L22" s="57"/>
      <c r="M22" s="57"/>
    </row>
    <row r="23" spans="1:13" ht="11.25">
      <c r="A23" s="56"/>
      <c r="B23" s="57"/>
      <c r="C23" s="111"/>
      <c r="D23" s="57"/>
      <c r="E23" s="57"/>
      <c r="F23" s="57"/>
      <c r="G23" s="57"/>
      <c r="H23" s="57"/>
      <c r="I23" s="57"/>
      <c r="J23" s="57"/>
      <c r="K23" s="57"/>
      <c r="L23" s="57"/>
      <c r="M23" s="57"/>
    </row>
    <row r="24" spans="1:13" ht="11.25">
      <c r="A24" s="56"/>
      <c r="B24" s="57"/>
      <c r="C24" s="111"/>
      <c r="D24" s="57"/>
      <c r="E24" s="57"/>
      <c r="F24" s="57"/>
      <c r="G24" s="57"/>
      <c r="H24" s="57"/>
      <c r="I24" s="57"/>
      <c r="J24" s="57"/>
      <c r="K24" s="57"/>
      <c r="L24" s="57"/>
      <c r="M24" s="57"/>
    </row>
    <row r="25" spans="1:13" ht="11.25">
      <c r="A25" s="56"/>
      <c r="B25" s="57"/>
      <c r="C25" s="111"/>
      <c r="D25" s="57"/>
      <c r="E25" s="57"/>
      <c r="F25" s="57"/>
      <c r="G25" s="57"/>
      <c r="H25" s="57"/>
      <c r="I25" s="57"/>
      <c r="J25" s="57"/>
      <c r="K25" s="57"/>
      <c r="L25" s="57"/>
      <c r="M25" s="57"/>
    </row>
    <row r="26" spans="1:13" ht="11.25">
      <c r="A26" s="56"/>
      <c r="B26" s="57"/>
      <c r="C26" s="111"/>
      <c r="D26" s="57"/>
      <c r="E26" s="57"/>
      <c r="F26" s="57"/>
      <c r="G26" s="57"/>
      <c r="H26" s="57"/>
      <c r="I26" s="57"/>
      <c r="J26" s="57"/>
      <c r="K26" s="57"/>
      <c r="L26" s="57"/>
      <c r="M26" s="57"/>
    </row>
    <row r="27" spans="1:13" ht="11.25">
      <c r="A27" s="56"/>
      <c r="B27" s="57"/>
      <c r="C27" s="111"/>
      <c r="D27" s="57"/>
      <c r="E27" s="57"/>
      <c r="F27" s="57"/>
      <c r="G27" s="57"/>
      <c r="H27" s="57"/>
      <c r="I27" s="57"/>
      <c r="J27" s="57"/>
      <c r="K27" s="57"/>
      <c r="L27" s="57"/>
      <c r="M27" s="57"/>
    </row>
    <row r="28" spans="1:13" ht="11.25">
      <c r="A28" s="56"/>
      <c r="B28" s="57"/>
      <c r="C28" s="111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1:13" ht="11.25">
      <c r="A29" s="56"/>
      <c r="B29" s="57"/>
      <c r="C29" s="111"/>
      <c r="D29" s="57"/>
      <c r="E29" s="57"/>
      <c r="F29" s="57"/>
      <c r="G29" s="57"/>
      <c r="H29" s="57"/>
      <c r="I29" s="57"/>
      <c r="J29" s="57"/>
      <c r="K29" s="57"/>
      <c r="L29" s="57"/>
      <c r="M29" s="57"/>
    </row>
    <row r="30" spans="1:13" ht="11.25">
      <c r="A30" s="56"/>
      <c r="B30" s="57"/>
      <c r="C30" s="111"/>
      <c r="D30" s="57"/>
      <c r="E30" s="57"/>
      <c r="F30" s="57"/>
      <c r="G30" s="57"/>
      <c r="H30" s="57"/>
      <c r="I30" s="57"/>
      <c r="J30" s="57"/>
      <c r="K30" s="57"/>
      <c r="L30" s="57"/>
      <c r="M30" s="57"/>
    </row>
    <row r="31" spans="1:13" ht="11.25">
      <c r="A31" s="56"/>
      <c r="B31" s="57"/>
      <c r="C31" s="111"/>
      <c r="D31" s="57"/>
      <c r="E31" s="57"/>
      <c r="F31" s="57"/>
      <c r="G31" s="57"/>
      <c r="H31" s="57"/>
      <c r="I31" s="57"/>
      <c r="J31" s="57"/>
      <c r="K31" s="57"/>
      <c r="L31" s="57"/>
      <c r="M31" s="57"/>
    </row>
    <row r="32" spans="1:13" ht="11.25">
      <c r="A32" s="56"/>
      <c r="B32" s="57"/>
      <c r="C32" s="111"/>
      <c r="D32" s="57"/>
      <c r="E32" s="57"/>
      <c r="F32" s="57"/>
      <c r="G32" s="57"/>
      <c r="H32" s="57"/>
      <c r="I32" s="57"/>
      <c r="J32" s="57"/>
      <c r="K32" s="57"/>
      <c r="L32" s="57"/>
      <c r="M32" s="57"/>
    </row>
    <row r="33" spans="1:13" ht="11.25">
      <c r="A33" s="56"/>
      <c r="B33" s="57"/>
      <c r="C33" s="111"/>
      <c r="D33" s="57"/>
      <c r="E33" s="57"/>
      <c r="F33" s="57"/>
      <c r="G33" s="57"/>
      <c r="H33" s="57"/>
      <c r="I33" s="57"/>
      <c r="J33" s="57"/>
      <c r="K33" s="57"/>
      <c r="L33" s="57"/>
      <c r="M33" s="57"/>
    </row>
    <row r="34" spans="1:13" ht="11.25">
      <c r="A34" s="56"/>
      <c r="B34" s="57"/>
      <c r="C34" s="111"/>
      <c r="D34" s="57"/>
      <c r="E34" s="57"/>
      <c r="F34" s="57"/>
      <c r="G34" s="57"/>
      <c r="H34" s="57"/>
      <c r="I34" s="57"/>
      <c r="J34" s="57"/>
      <c r="K34" s="57"/>
      <c r="L34" s="57"/>
      <c r="M34" s="57"/>
    </row>
    <row r="35" spans="1:13" ht="11.25">
      <c r="A35" s="56"/>
      <c r="B35" s="57"/>
      <c r="C35" s="111"/>
      <c r="D35" s="57"/>
      <c r="E35" s="57"/>
      <c r="F35" s="57"/>
      <c r="G35" s="57"/>
      <c r="H35" s="57"/>
      <c r="I35" s="57"/>
      <c r="J35" s="57"/>
      <c r="K35" s="57"/>
      <c r="L35" s="57"/>
      <c r="M35" s="57"/>
    </row>
    <row r="36" spans="1:13" ht="11.25">
      <c r="A36" s="56"/>
      <c r="B36" s="57"/>
      <c r="C36" s="111"/>
      <c r="D36" s="57"/>
      <c r="E36" s="57"/>
      <c r="F36" s="57"/>
      <c r="G36" s="57"/>
      <c r="H36" s="57"/>
      <c r="I36" s="57"/>
      <c r="J36" s="57"/>
      <c r="K36" s="57"/>
      <c r="L36" s="57"/>
      <c r="M36" s="57"/>
    </row>
    <row r="37" spans="1:13" ht="11.25">
      <c r="A37" s="56"/>
      <c r="B37" s="57"/>
      <c r="C37" s="111"/>
      <c r="D37" s="57"/>
      <c r="E37" s="57"/>
      <c r="F37" s="57"/>
      <c r="G37" s="57"/>
      <c r="H37" s="57"/>
      <c r="I37" s="57"/>
      <c r="J37" s="57"/>
      <c r="K37" s="57"/>
      <c r="L37" s="57"/>
      <c r="M37" s="57"/>
    </row>
    <row r="38" spans="1:13" ht="11.25">
      <c r="A38" s="56"/>
      <c r="B38" s="57"/>
      <c r="C38" s="111"/>
      <c r="D38" s="57"/>
      <c r="E38" s="57"/>
      <c r="F38" s="57"/>
      <c r="G38" s="57"/>
      <c r="H38" s="57"/>
      <c r="I38" s="57"/>
      <c r="J38" s="57"/>
      <c r="K38" s="57"/>
      <c r="L38" s="57"/>
      <c r="M38" s="57"/>
    </row>
    <row r="39" spans="1:13" ht="11.25">
      <c r="A39" s="56"/>
      <c r="B39" s="57"/>
      <c r="C39" s="111"/>
      <c r="D39" s="57"/>
      <c r="E39" s="57"/>
      <c r="F39" s="57"/>
      <c r="G39" s="57"/>
      <c r="H39" s="57"/>
      <c r="I39" s="57"/>
      <c r="J39" s="57"/>
      <c r="K39" s="57"/>
      <c r="L39" s="57"/>
      <c r="M39" s="57"/>
    </row>
    <row r="40" spans="1:13" ht="11.25">
      <c r="A40" s="56"/>
      <c r="B40" s="57"/>
      <c r="C40" s="111"/>
      <c r="D40" s="57"/>
      <c r="E40" s="57"/>
      <c r="F40" s="57"/>
      <c r="G40" s="57"/>
      <c r="H40" s="57"/>
      <c r="I40" s="57"/>
      <c r="J40" s="57"/>
      <c r="K40" s="57"/>
      <c r="L40" s="57"/>
      <c r="M40" s="57"/>
    </row>
    <row r="41" spans="1:13" ht="11.25">
      <c r="A41" s="56"/>
      <c r="B41" s="57"/>
      <c r="C41" s="111"/>
      <c r="D41" s="57"/>
      <c r="E41" s="57"/>
      <c r="F41" s="57"/>
      <c r="G41" s="57"/>
      <c r="H41" s="57"/>
      <c r="I41" s="57"/>
      <c r="J41" s="57"/>
      <c r="K41" s="57"/>
      <c r="L41" s="57"/>
      <c r="M41" s="57"/>
    </row>
    <row r="42" spans="1:13" ht="11.25">
      <c r="A42" s="56"/>
      <c r="B42" s="57"/>
      <c r="C42" s="111"/>
      <c r="D42" s="57"/>
      <c r="E42" s="57"/>
      <c r="F42" s="57"/>
      <c r="G42" s="57"/>
      <c r="H42" s="57"/>
      <c r="I42" s="57"/>
      <c r="J42" s="57"/>
      <c r="K42" s="57"/>
      <c r="L42" s="57"/>
      <c r="M42" s="57"/>
    </row>
    <row r="43" spans="1:13" ht="11.25">
      <c r="A43" s="56"/>
      <c r="B43" s="57"/>
      <c r="C43" s="111"/>
      <c r="D43" s="57"/>
      <c r="E43" s="57"/>
      <c r="F43" s="57"/>
      <c r="G43" s="57"/>
      <c r="H43" s="57"/>
      <c r="I43" s="57"/>
      <c r="J43" s="57"/>
      <c r="K43" s="57"/>
      <c r="L43" s="57"/>
      <c r="M43" s="57"/>
    </row>
    <row r="44" spans="1:13" ht="11.25">
      <c r="A44" s="56"/>
      <c r="B44" s="57"/>
      <c r="C44" s="111"/>
      <c r="D44" s="57"/>
      <c r="E44" s="57"/>
      <c r="F44" s="57"/>
      <c r="G44" s="57"/>
      <c r="H44" s="57"/>
      <c r="I44" s="57"/>
      <c r="J44" s="57"/>
      <c r="K44" s="57"/>
      <c r="L44" s="57"/>
      <c r="M44" s="57"/>
    </row>
    <row r="45" spans="1:13" ht="11.25">
      <c r="A45" s="56"/>
      <c r="B45" s="57"/>
      <c r="C45" s="111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3" ht="11.25">
      <c r="A46" s="56"/>
      <c r="B46" s="57"/>
      <c r="C46" s="111"/>
      <c r="D46" s="57"/>
      <c r="E46" s="57"/>
      <c r="F46" s="57"/>
      <c r="G46" s="57"/>
      <c r="H46" s="57"/>
      <c r="I46" s="57"/>
      <c r="J46" s="57"/>
      <c r="K46" s="57"/>
      <c r="L46" s="57"/>
      <c r="M46" s="57"/>
    </row>
    <row r="47" spans="1:13" ht="11.25">
      <c r="A47" s="56"/>
      <c r="B47" s="57"/>
      <c r="C47" s="111"/>
      <c r="D47" s="57"/>
      <c r="E47" s="57"/>
      <c r="F47" s="57"/>
      <c r="G47" s="57"/>
      <c r="H47" s="57"/>
      <c r="I47" s="57"/>
      <c r="J47" s="57"/>
      <c r="K47" s="57"/>
      <c r="L47" s="57"/>
      <c r="M47" s="57"/>
    </row>
    <row r="48" spans="1:13" ht="11.25">
      <c r="A48" s="56"/>
      <c r="B48" s="57"/>
      <c r="C48" s="111"/>
      <c r="D48" s="57"/>
      <c r="E48" s="57"/>
      <c r="F48" s="57"/>
      <c r="G48" s="57"/>
      <c r="H48" s="57"/>
      <c r="I48" s="57"/>
      <c r="J48" s="57"/>
      <c r="K48" s="57"/>
      <c r="L48" s="57"/>
      <c r="M48" s="57"/>
    </row>
    <row r="49" spans="1:13" ht="11.25">
      <c r="A49" s="56"/>
      <c r="B49" s="57"/>
      <c r="C49" s="111"/>
      <c r="D49" s="57"/>
      <c r="E49" s="57"/>
      <c r="F49" s="57"/>
      <c r="G49" s="57"/>
      <c r="H49" s="57"/>
      <c r="I49" s="57"/>
      <c r="J49" s="57"/>
      <c r="K49" s="57"/>
      <c r="L49" s="57"/>
      <c r="M49" s="57"/>
    </row>
    <row r="50" spans="1:13" ht="11.25">
      <c r="A50" s="56"/>
      <c r="B50" s="57"/>
      <c r="C50" s="111"/>
      <c r="D50" s="57"/>
      <c r="E50" s="57"/>
      <c r="F50" s="57"/>
      <c r="G50" s="57"/>
      <c r="H50" s="57"/>
      <c r="I50" s="57"/>
      <c r="J50" s="57"/>
      <c r="K50" s="57"/>
      <c r="L50" s="57"/>
      <c r="M50" s="57"/>
    </row>
    <row r="51" spans="1:13" ht="11.25">
      <c r="A51" s="56"/>
      <c r="B51" s="57"/>
      <c r="C51" s="111"/>
      <c r="D51" s="57"/>
      <c r="E51" s="57"/>
      <c r="F51" s="57"/>
      <c r="G51" s="57"/>
      <c r="H51" s="57"/>
      <c r="I51" s="57"/>
      <c r="J51" s="57"/>
      <c r="K51" s="57"/>
      <c r="L51" s="57"/>
      <c r="M51" s="57"/>
    </row>
    <row r="52" spans="1:13" ht="11.25">
      <c r="A52" s="56"/>
      <c r="B52" s="57"/>
      <c r="C52" s="111"/>
      <c r="D52" s="57"/>
      <c r="E52" s="57"/>
      <c r="F52" s="57"/>
      <c r="G52" s="57"/>
      <c r="H52" s="57"/>
      <c r="I52" s="57"/>
      <c r="J52" s="57"/>
      <c r="K52" s="57"/>
      <c r="L52" s="57"/>
      <c r="M52" s="57"/>
    </row>
    <row r="53" spans="1:13" ht="11.25">
      <c r="A53" s="56"/>
      <c r="B53" s="57"/>
      <c r="C53" s="111"/>
      <c r="D53" s="57"/>
      <c r="E53" s="57"/>
      <c r="F53" s="57"/>
      <c r="G53" s="57"/>
      <c r="H53" s="57"/>
      <c r="I53" s="57"/>
      <c r="J53" s="57"/>
      <c r="K53" s="57"/>
      <c r="L53" s="57"/>
      <c r="M53" s="57"/>
    </row>
    <row r="54" spans="1:13" ht="11.25">
      <c r="A54" s="56"/>
      <c r="B54" s="57"/>
      <c r="C54" s="111"/>
      <c r="D54" s="57"/>
      <c r="E54" s="57"/>
      <c r="F54" s="57"/>
      <c r="G54" s="57"/>
      <c r="H54" s="57"/>
      <c r="I54" s="57"/>
      <c r="J54" s="57"/>
      <c r="K54" s="57"/>
      <c r="L54" s="57"/>
      <c r="M54" s="57"/>
    </row>
    <row r="55" spans="1:13" ht="11.25">
      <c r="A55" s="56"/>
      <c r="B55" s="57"/>
      <c r="C55" s="111"/>
      <c r="D55" s="57"/>
      <c r="E55" s="57"/>
      <c r="F55" s="57"/>
      <c r="G55" s="57"/>
      <c r="H55" s="57"/>
      <c r="I55" s="57"/>
      <c r="J55" s="57"/>
      <c r="K55" s="57"/>
      <c r="L55" s="57"/>
      <c r="M55" s="57"/>
    </row>
    <row r="56" spans="1:13" ht="11.25">
      <c r="A56" s="56"/>
      <c r="B56" s="57"/>
      <c r="C56" s="111"/>
      <c r="D56" s="57"/>
      <c r="E56" s="57"/>
      <c r="F56" s="57"/>
      <c r="G56" s="57"/>
      <c r="H56" s="57"/>
      <c r="I56" s="57"/>
      <c r="J56" s="57"/>
      <c r="K56" s="57"/>
      <c r="L56" s="57"/>
      <c r="M56" s="57"/>
    </row>
    <row r="57" spans="1:13" ht="11.25">
      <c r="A57" s="56"/>
      <c r="B57" s="57"/>
      <c r="C57" s="111"/>
      <c r="D57" s="57"/>
      <c r="E57" s="57"/>
      <c r="F57" s="57"/>
      <c r="G57" s="57"/>
      <c r="H57" s="57"/>
      <c r="I57" s="57"/>
      <c r="J57" s="57"/>
      <c r="K57" s="57"/>
      <c r="L57" s="57"/>
      <c r="M57" s="57"/>
    </row>
    <row r="58" spans="1:13" ht="11.25">
      <c r="A58" s="56"/>
      <c r="B58" s="57"/>
      <c r="C58" s="111"/>
      <c r="D58" s="57"/>
      <c r="E58" s="57"/>
      <c r="F58" s="57"/>
      <c r="G58" s="57"/>
      <c r="H58" s="57"/>
      <c r="I58" s="57"/>
      <c r="J58" s="57"/>
      <c r="K58" s="57"/>
      <c r="L58" s="57"/>
      <c r="M58" s="57"/>
    </row>
    <row r="59" spans="1:13" ht="11.25">
      <c r="A59" s="56"/>
      <c r="B59" s="57"/>
      <c r="C59" s="111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1:13" ht="11.25">
      <c r="A60" s="56"/>
      <c r="B60" s="57"/>
      <c r="C60" s="111"/>
      <c r="D60" s="57"/>
      <c r="E60" s="57"/>
      <c r="F60" s="57"/>
      <c r="G60" s="57"/>
      <c r="H60" s="57"/>
      <c r="I60" s="57"/>
      <c r="J60" s="57"/>
      <c r="K60" s="57"/>
      <c r="L60" s="57"/>
      <c r="M60" s="57"/>
    </row>
    <row r="61" spans="1:13" ht="11.25">
      <c r="A61" s="56"/>
      <c r="B61" s="57"/>
      <c r="C61" s="111"/>
      <c r="D61" s="57"/>
      <c r="E61" s="57"/>
      <c r="F61" s="57"/>
      <c r="G61" s="57"/>
      <c r="H61" s="57"/>
      <c r="I61" s="57"/>
      <c r="J61" s="57"/>
      <c r="K61" s="57"/>
      <c r="L61" s="57"/>
      <c r="M61" s="57"/>
    </row>
    <row r="62" spans="1:13" ht="11.25">
      <c r="A62" s="56"/>
      <c r="B62" s="57"/>
      <c r="C62" s="111"/>
      <c r="D62" s="57"/>
      <c r="E62" s="57"/>
      <c r="F62" s="57"/>
      <c r="G62" s="57"/>
      <c r="H62" s="57"/>
      <c r="I62" s="57"/>
      <c r="J62" s="57"/>
      <c r="K62" s="57"/>
      <c r="L62" s="57"/>
      <c r="M62" s="57"/>
    </row>
    <row r="63" spans="1:13" ht="11.25">
      <c r="A63" s="56"/>
      <c r="B63" s="57"/>
      <c r="C63" s="111"/>
      <c r="D63" s="57"/>
      <c r="E63" s="57"/>
      <c r="F63" s="57"/>
      <c r="G63" s="57"/>
      <c r="H63" s="57"/>
      <c r="I63" s="57"/>
      <c r="J63" s="57"/>
      <c r="K63" s="57"/>
      <c r="L63" s="57"/>
      <c r="M63" s="57"/>
    </row>
    <row r="64" spans="1:13" ht="11.25">
      <c r="A64" s="56"/>
      <c r="B64" s="57"/>
      <c r="C64" s="111"/>
      <c r="D64" s="57"/>
      <c r="E64" s="57"/>
      <c r="F64" s="57"/>
      <c r="G64" s="57"/>
      <c r="H64" s="57"/>
      <c r="I64" s="57"/>
      <c r="J64" s="57"/>
      <c r="K64" s="57"/>
      <c r="L64" s="57"/>
      <c r="M64" s="57"/>
    </row>
    <row r="65" spans="1:13" ht="11.25">
      <c r="A65" s="56"/>
      <c r="B65" s="57"/>
      <c r="C65" s="111"/>
      <c r="D65" s="57"/>
      <c r="E65" s="57"/>
      <c r="F65" s="57"/>
      <c r="G65" s="57"/>
      <c r="H65" s="57"/>
      <c r="I65" s="57"/>
      <c r="J65" s="57"/>
      <c r="K65" s="57"/>
      <c r="L65" s="57"/>
      <c r="M65" s="57"/>
    </row>
    <row r="66" spans="1:13" ht="11.25">
      <c r="A66" s="56"/>
      <c r="B66" s="57"/>
      <c r="C66" s="111"/>
      <c r="D66" s="57"/>
      <c r="E66" s="57"/>
      <c r="F66" s="57"/>
      <c r="G66" s="57"/>
      <c r="H66" s="57"/>
      <c r="I66" s="57"/>
      <c r="J66" s="57"/>
      <c r="K66" s="57"/>
      <c r="L66" s="57"/>
      <c r="M66" s="57"/>
    </row>
    <row r="67" spans="1:13" ht="11.25">
      <c r="A67" s="56"/>
      <c r="B67" s="57"/>
      <c r="C67" s="111"/>
      <c r="D67" s="57"/>
      <c r="E67" s="57"/>
      <c r="F67" s="57"/>
      <c r="G67" s="57"/>
      <c r="H67" s="57"/>
      <c r="I67" s="57"/>
      <c r="J67" s="57"/>
      <c r="K67" s="57"/>
      <c r="L67" s="57"/>
      <c r="M67" s="57"/>
    </row>
    <row r="68" spans="1:13" ht="11.25">
      <c r="A68" s="56"/>
      <c r="B68" s="57"/>
      <c r="C68" s="111"/>
      <c r="D68" s="57"/>
      <c r="E68" s="57"/>
      <c r="F68" s="57"/>
      <c r="G68" s="57"/>
      <c r="H68" s="57"/>
      <c r="I68" s="57"/>
      <c r="J68" s="57"/>
      <c r="K68" s="57"/>
      <c r="L68" s="57"/>
      <c r="M68" s="57"/>
    </row>
    <row r="69" spans="1:13" ht="11.25">
      <c r="A69" s="56"/>
      <c r="B69" s="57"/>
      <c r="C69" s="111"/>
      <c r="D69" s="57"/>
      <c r="E69" s="57"/>
      <c r="F69" s="57"/>
      <c r="G69" s="57"/>
      <c r="H69" s="57"/>
      <c r="I69" s="57"/>
      <c r="J69" s="57"/>
      <c r="K69" s="57"/>
      <c r="L69" s="57"/>
      <c r="M69" s="57"/>
    </row>
    <row r="70" spans="1:13" ht="11.25">
      <c r="A70" s="56"/>
      <c r="B70" s="57"/>
      <c r="C70" s="111"/>
      <c r="D70" s="57"/>
      <c r="E70" s="57"/>
      <c r="F70" s="57"/>
      <c r="G70" s="57"/>
      <c r="H70" s="57"/>
      <c r="I70" s="57"/>
      <c r="J70" s="57"/>
      <c r="K70" s="57"/>
      <c r="L70" s="57"/>
      <c r="M70" s="57"/>
    </row>
    <row r="71" spans="1:13" ht="11.25">
      <c r="A71" s="56"/>
      <c r="B71" s="57"/>
      <c r="C71" s="111"/>
      <c r="D71" s="57"/>
      <c r="E71" s="57"/>
      <c r="F71" s="57"/>
      <c r="G71" s="57"/>
      <c r="H71" s="57"/>
      <c r="I71" s="57"/>
      <c r="J71" s="57"/>
      <c r="K71" s="57"/>
      <c r="L71" s="57"/>
      <c r="M71" s="57"/>
    </row>
    <row r="72" spans="1:13" ht="11.25">
      <c r="A72" s="56"/>
      <c r="B72" s="57"/>
      <c r="C72" s="111"/>
      <c r="D72" s="57"/>
      <c r="E72" s="57"/>
      <c r="F72" s="57"/>
      <c r="G72" s="57"/>
      <c r="H72" s="57"/>
      <c r="I72" s="57"/>
      <c r="J72" s="57"/>
      <c r="K72" s="57"/>
      <c r="L72" s="57"/>
      <c r="M72" s="57"/>
    </row>
    <row r="73" spans="1:13" ht="11.25">
      <c r="A73" s="56"/>
      <c r="B73" s="57"/>
      <c r="C73" s="111"/>
      <c r="D73" s="57"/>
      <c r="E73" s="57"/>
      <c r="F73" s="57"/>
      <c r="G73" s="57"/>
      <c r="H73" s="57"/>
      <c r="I73" s="57"/>
      <c r="J73" s="57"/>
      <c r="K73" s="57"/>
      <c r="L73" s="57"/>
      <c r="M73" s="57"/>
    </row>
    <row r="74" spans="1:13" ht="11.25">
      <c r="A74" s="56"/>
      <c r="B74" s="57"/>
      <c r="C74" s="111"/>
      <c r="D74" s="57"/>
      <c r="E74" s="57"/>
      <c r="F74" s="57"/>
      <c r="G74" s="57"/>
      <c r="H74" s="57"/>
      <c r="I74" s="57"/>
      <c r="J74" s="57"/>
      <c r="K74" s="57"/>
      <c r="L74" s="57"/>
      <c r="M74" s="57"/>
    </row>
    <row r="75" spans="1:13" ht="11.25">
      <c r="A75" s="56"/>
      <c r="B75" s="57"/>
      <c r="C75" s="111"/>
      <c r="D75" s="57"/>
      <c r="E75" s="57"/>
      <c r="F75" s="57"/>
      <c r="G75" s="57"/>
      <c r="H75" s="57"/>
      <c r="I75" s="57"/>
      <c r="J75" s="57"/>
      <c r="K75" s="57"/>
      <c r="L75" s="57"/>
      <c r="M75" s="57"/>
    </row>
    <row r="76" spans="1:13" ht="11.25">
      <c r="A76" s="56"/>
      <c r="B76" s="57"/>
      <c r="C76" s="111"/>
      <c r="D76" s="57"/>
      <c r="E76" s="57"/>
      <c r="F76" s="57"/>
      <c r="G76" s="57"/>
      <c r="H76" s="57"/>
      <c r="I76" s="57"/>
      <c r="J76" s="57"/>
      <c r="K76" s="57"/>
      <c r="L76" s="57"/>
      <c r="M76" s="57"/>
    </row>
    <row r="77" spans="1:13" ht="11.25">
      <c r="A77" s="56"/>
      <c r="B77" s="57"/>
      <c r="C77" s="111"/>
      <c r="D77" s="57"/>
      <c r="E77" s="57"/>
      <c r="F77" s="57"/>
      <c r="G77" s="57"/>
      <c r="H77" s="57"/>
      <c r="I77" s="57"/>
      <c r="J77" s="57"/>
      <c r="K77" s="57"/>
      <c r="L77" s="57"/>
      <c r="M77" s="57"/>
    </row>
    <row r="78" spans="1:13" ht="11.25">
      <c r="A78" s="56"/>
      <c r="B78" s="57"/>
      <c r="C78" s="111"/>
      <c r="D78" s="57"/>
      <c r="E78" s="57"/>
      <c r="F78" s="57"/>
      <c r="G78" s="57"/>
      <c r="H78" s="57"/>
      <c r="I78" s="57"/>
      <c r="J78" s="57"/>
      <c r="K78" s="57"/>
      <c r="L78" s="57"/>
      <c r="M78" s="57"/>
    </row>
    <row r="79" spans="1:13" ht="11.25">
      <c r="A79" s="56"/>
      <c r="B79" s="57"/>
      <c r="C79" s="111"/>
      <c r="D79" s="57"/>
      <c r="E79" s="57"/>
      <c r="F79" s="57"/>
      <c r="G79" s="57"/>
      <c r="H79" s="57"/>
      <c r="I79" s="57"/>
      <c r="J79" s="57"/>
      <c r="K79" s="57"/>
      <c r="L79" s="57"/>
      <c r="M79" s="57"/>
    </row>
    <row r="80" spans="1:13" ht="11.25">
      <c r="A80" s="56"/>
      <c r="B80" s="57"/>
      <c r="C80" s="111"/>
      <c r="D80" s="57"/>
      <c r="E80" s="57"/>
      <c r="F80" s="57"/>
      <c r="G80" s="57"/>
      <c r="H80" s="57"/>
      <c r="I80" s="57"/>
      <c r="J80" s="57"/>
      <c r="K80" s="57"/>
      <c r="L80" s="57"/>
      <c r="M80" s="57"/>
    </row>
    <row r="81" spans="1:13" ht="11.25">
      <c r="A81" s="56"/>
      <c r="B81" s="56"/>
      <c r="C81" s="112"/>
      <c r="D81" s="56"/>
      <c r="E81" s="56"/>
      <c r="F81" s="56"/>
      <c r="G81" s="56"/>
      <c r="H81" s="56"/>
      <c r="I81" s="56"/>
      <c r="J81" s="56"/>
      <c r="K81" s="56"/>
      <c r="L81" s="56"/>
      <c r="M81" s="56"/>
    </row>
    <row r="82" spans="1:13" ht="11.25">
      <c r="A82" s="56"/>
      <c r="B82" s="56"/>
      <c r="C82" s="112"/>
      <c r="D82" s="56"/>
      <c r="E82" s="56"/>
      <c r="F82" s="56"/>
      <c r="G82" s="56"/>
      <c r="H82" s="56"/>
      <c r="I82" s="56"/>
      <c r="J82" s="56"/>
      <c r="K82" s="56"/>
      <c r="L82" s="56"/>
      <c r="M82" s="56"/>
    </row>
    <row r="83" spans="1:13" ht="11.25">
      <c r="A83" s="56"/>
      <c r="B83" s="56"/>
      <c r="C83" s="112"/>
      <c r="D83" s="56"/>
      <c r="E83" s="56"/>
      <c r="F83" s="56"/>
      <c r="G83" s="56"/>
      <c r="H83" s="56"/>
      <c r="I83" s="56"/>
      <c r="J83" s="56"/>
      <c r="K83" s="56"/>
      <c r="L83" s="56"/>
      <c r="M83" s="56"/>
    </row>
  </sheetData>
  <sheetProtection password="F954" sheet="1" objects="1" scenarios="1"/>
  <mergeCells count="5">
    <mergeCell ref="D2:H2"/>
    <mergeCell ref="I2:M2"/>
    <mergeCell ref="D3:F3"/>
    <mergeCell ref="I3:K3"/>
    <mergeCell ref="B1:M1"/>
  </mergeCells>
  <printOptions horizontalCentered="1"/>
  <pageMargins left="0.05" right="0.05" top="0.33" bottom="0.16" header="0.33" footer="0.16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1"/>
  <sheetViews>
    <sheetView showGridLines="0" view="pageBreakPreview" zoomScale="60" zoomScalePageLayoutView="0" workbookViewId="0" topLeftCell="A1">
      <selection activeCell="H83" sqref="H83"/>
    </sheetView>
  </sheetViews>
  <sheetFormatPr defaultColWidth="9.140625" defaultRowHeight="12.75"/>
  <cols>
    <col min="1" max="1" width="4.00390625" style="1" customWidth="1"/>
    <col min="2" max="2" width="17.421875" style="1" customWidth="1"/>
    <col min="3" max="3" width="6.7109375" style="113" customWidth="1"/>
    <col min="4" max="13" width="9.7109375" style="1" customWidth="1"/>
    <col min="14" max="16384" width="9.140625" style="1" customWidth="1"/>
  </cols>
  <sheetData>
    <row r="1" spans="1:13" ht="15.75" customHeight="1">
      <c r="A1" s="104"/>
      <c r="B1" s="105" t="s">
        <v>655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2.75">
      <c r="A2" s="2"/>
      <c r="B2" s="3"/>
      <c r="C2" s="4"/>
      <c r="D2" s="5" t="s">
        <v>0</v>
      </c>
      <c r="E2" s="6"/>
      <c r="F2" s="6"/>
      <c r="G2" s="6"/>
      <c r="H2" s="7"/>
      <c r="I2" s="8" t="s">
        <v>1</v>
      </c>
      <c r="J2" s="9"/>
      <c r="K2" s="9"/>
      <c r="L2" s="9"/>
      <c r="M2" s="10"/>
    </row>
    <row r="3" spans="1:13" s="11" customFormat="1" ht="16.5" customHeight="1">
      <c r="A3" s="12"/>
      <c r="B3" s="13"/>
      <c r="C3" s="14"/>
      <c r="D3" s="5" t="s">
        <v>2</v>
      </c>
      <c r="E3" s="6"/>
      <c r="F3" s="15"/>
      <c r="G3" s="16"/>
      <c r="H3" s="17"/>
      <c r="I3" s="5" t="s">
        <v>2</v>
      </c>
      <c r="J3" s="6"/>
      <c r="K3" s="15"/>
      <c r="L3" s="18"/>
      <c r="M3" s="17"/>
    </row>
    <row r="4" spans="1:13" s="11" customFormat="1" ht="81.75" customHeight="1">
      <c r="A4" s="19"/>
      <c r="B4" s="20" t="s">
        <v>3</v>
      </c>
      <c r="C4" s="21" t="s">
        <v>4</v>
      </c>
      <c r="D4" s="22" t="s">
        <v>5</v>
      </c>
      <c r="E4" s="23" t="s">
        <v>6</v>
      </c>
      <c r="F4" s="23" t="s">
        <v>7</v>
      </c>
      <c r="G4" s="24" t="s">
        <v>8</v>
      </c>
      <c r="H4" s="25" t="s">
        <v>9</v>
      </c>
      <c r="I4" s="22" t="s">
        <v>5</v>
      </c>
      <c r="J4" s="23" t="s">
        <v>6</v>
      </c>
      <c r="K4" s="23" t="s">
        <v>7</v>
      </c>
      <c r="L4" s="24" t="s">
        <v>8</v>
      </c>
      <c r="M4" s="25" t="s">
        <v>9</v>
      </c>
    </row>
    <row r="5" spans="1:13" s="11" customFormat="1" ht="12.75">
      <c r="A5" s="2"/>
      <c r="B5" s="58"/>
      <c r="C5" s="108"/>
      <c r="D5" s="28"/>
      <c r="E5" s="29"/>
      <c r="F5" s="29"/>
      <c r="G5" s="29"/>
      <c r="H5" s="30"/>
      <c r="I5" s="28"/>
      <c r="J5" s="29"/>
      <c r="K5" s="29"/>
      <c r="L5" s="29"/>
      <c r="M5" s="30"/>
    </row>
    <row r="6" spans="1:13" s="11" customFormat="1" ht="12.75">
      <c r="A6" s="12"/>
      <c r="B6" s="59" t="s">
        <v>481</v>
      </c>
      <c r="C6" s="108"/>
      <c r="D6" s="31"/>
      <c r="E6" s="32"/>
      <c r="F6" s="32"/>
      <c r="G6" s="32"/>
      <c r="H6" s="33"/>
      <c r="I6" s="31"/>
      <c r="J6" s="32"/>
      <c r="K6" s="32"/>
      <c r="L6" s="32"/>
      <c r="M6" s="33"/>
    </row>
    <row r="7" spans="1:13" s="11" customFormat="1" ht="12.75">
      <c r="A7" s="12"/>
      <c r="B7" s="27"/>
      <c r="C7" s="108"/>
      <c r="D7" s="31"/>
      <c r="E7" s="32"/>
      <c r="F7" s="32"/>
      <c r="G7" s="32"/>
      <c r="H7" s="33"/>
      <c r="I7" s="31"/>
      <c r="J7" s="32"/>
      <c r="K7" s="32"/>
      <c r="L7" s="32"/>
      <c r="M7" s="33"/>
    </row>
    <row r="8" spans="1:13" s="11" customFormat="1" ht="12.75">
      <c r="A8" s="35" t="s">
        <v>88</v>
      </c>
      <c r="B8" s="60" t="s">
        <v>482</v>
      </c>
      <c r="C8" s="109" t="s">
        <v>483</v>
      </c>
      <c r="D8" s="37">
        <v>120616</v>
      </c>
      <c r="E8" s="38">
        <v>5863144</v>
      </c>
      <c r="F8" s="38">
        <v>2063169</v>
      </c>
      <c r="G8" s="38">
        <v>0</v>
      </c>
      <c r="H8" s="39">
        <v>8046929</v>
      </c>
      <c r="I8" s="40">
        <v>888398</v>
      </c>
      <c r="J8" s="41">
        <v>4831661</v>
      </c>
      <c r="K8" s="38">
        <v>1798909</v>
      </c>
      <c r="L8" s="41">
        <v>0</v>
      </c>
      <c r="M8" s="39">
        <v>7518968</v>
      </c>
    </row>
    <row r="9" spans="1:13" s="11" customFormat="1" ht="12.75">
      <c r="A9" s="35" t="s">
        <v>88</v>
      </c>
      <c r="B9" s="60" t="s">
        <v>484</v>
      </c>
      <c r="C9" s="109" t="s">
        <v>485</v>
      </c>
      <c r="D9" s="37">
        <v>1775939</v>
      </c>
      <c r="E9" s="38">
        <v>17975655</v>
      </c>
      <c r="F9" s="38">
        <v>19017082</v>
      </c>
      <c r="G9" s="38">
        <v>0</v>
      </c>
      <c r="H9" s="39">
        <v>38768676</v>
      </c>
      <c r="I9" s="40">
        <v>1627518</v>
      </c>
      <c r="J9" s="41">
        <v>15812080</v>
      </c>
      <c r="K9" s="38">
        <v>22675523</v>
      </c>
      <c r="L9" s="41">
        <v>0</v>
      </c>
      <c r="M9" s="39">
        <v>40115121</v>
      </c>
    </row>
    <row r="10" spans="1:13" s="11" customFormat="1" ht="12.75">
      <c r="A10" s="35" t="s">
        <v>88</v>
      </c>
      <c r="B10" s="60" t="s">
        <v>486</v>
      </c>
      <c r="C10" s="109" t="s">
        <v>487</v>
      </c>
      <c r="D10" s="37">
        <v>9661948</v>
      </c>
      <c r="E10" s="38">
        <v>68281526</v>
      </c>
      <c r="F10" s="38">
        <v>3650880</v>
      </c>
      <c r="G10" s="38">
        <v>0</v>
      </c>
      <c r="H10" s="39">
        <v>81594354</v>
      </c>
      <c r="I10" s="40">
        <v>2620655</v>
      </c>
      <c r="J10" s="41">
        <v>42628451</v>
      </c>
      <c r="K10" s="38">
        <v>1864208</v>
      </c>
      <c r="L10" s="41">
        <v>0</v>
      </c>
      <c r="M10" s="39">
        <v>47113314</v>
      </c>
    </row>
    <row r="11" spans="1:13" s="11" customFormat="1" ht="12.75">
      <c r="A11" s="35" t="s">
        <v>107</v>
      </c>
      <c r="B11" s="60" t="s">
        <v>488</v>
      </c>
      <c r="C11" s="109" t="s">
        <v>489</v>
      </c>
      <c r="D11" s="37">
        <v>0</v>
      </c>
      <c r="E11" s="38">
        <v>0</v>
      </c>
      <c r="F11" s="38">
        <v>3746332</v>
      </c>
      <c r="G11" s="38">
        <v>0</v>
      </c>
      <c r="H11" s="39">
        <v>3746332</v>
      </c>
      <c r="I11" s="40">
        <v>0</v>
      </c>
      <c r="J11" s="41">
        <v>2608604</v>
      </c>
      <c r="K11" s="38">
        <v>2479491</v>
      </c>
      <c r="L11" s="41">
        <v>0</v>
      </c>
      <c r="M11" s="39">
        <v>5088095</v>
      </c>
    </row>
    <row r="12" spans="1:13" s="66" customFormat="1" ht="12.75">
      <c r="A12" s="61"/>
      <c r="B12" s="62" t="s">
        <v>490</v>
      </c>
      <c r="C12" s="114"/>
      <c r="D12" s="45">
        <f aca="true" t="shared" si="0" ref="D12:M12">SUM(D8:D11)</f>
        <v>11558503</v>
      </c>
      <c r="E12" s="46">
        <f t="shared" si="0"/>
        <v>92120325</v>
      </c>
      <c r="F12" s="46">
        <f t="shared" si="0"/>
        <v>28477463</v>
      </c>
      <c r="G12" s="46">
        <f t="shared" si="0"/>
        <v>0</v>
      </c>
      <c r="H12" s="63">
        <f t="shared" si="0"/>
        <v>132156291</v>
      </c>
      <c r="I12" s="64">
        <f t="shared" si="0"/>
        <v>5136571</v>
      </c>
      <c r="J12" s="65">
        <f t="shared" si="0"/>
        <v>65880796</v>
      </c>
      <c r="K12" s="46">
        <f t="shared" si="0"/>
        <v>28818131</v>
      </c>
      <c r="L12" s="65">
        <f t="shared" si="0"/>
        <v>0</v>
      </c>
      <c r="M12" s="63">
        <f t="shared" si="0"/>
        <v>99835498</v>
      </c>
    </row>
    <row r="13" spans="1:13" s="11" customFormat="1" ht="12.75">
      <c r="A13" s="35" t="s">
        <v>88</v>
      </c>
      <c r="B13" s="60" t="s">
        <v>491</v>
      </c>
      <c r="C13" s="109" t="s">
        <v>492</v>
      </c>
      <c r="D13" s="37">
        <v>192185</v>
      </c>
      <c r="E13" s="38">
        <v>4238785</v>
      </c>
      <c r="F13" s="38">
        <v>1189897</v>
      </c>
      <c r="G13" s="38">
        <v>0</v>
      </c>
      <c r="H13" s="39">
        <v>5620867</v>
      </c>
      <c r="I13" s="40">
        <v>163414</v>
      </c>
      <c r="J13" s="41">
        <v>4185319</v>
      </c>
      <c r="K13" s="38">
        <v>887624</v>
      </c>
      <c r="L13" s="41">
        <v>0</v>
      </c>
      <c r="M13" s="39">
        <v>5236357</v>
      </c>
    </row>
    <row r="14" spans="1:13" s="11" customFormat="1" ht="12.75">
      <c r="A14" s="35" t="s">
        <v>88</v>
      </c>
      <c r="B14" s="60" t="s">
        <v>493</v>
      </c>
      <c r="C14" s="109" t="s">
        <v>494</v>
      </c>
      <c r="D14" s="37">
        <v>491579</v>
      </c>
      <c r="E14" s="38">
        <v>26546240</v>
      </c>
      <c r="F14" s="38">
        <v>2132042</v>
      </c>
      <c r="G14" s="38">
        <v>0</v>
      </c>
      <c r="H14" s="39">
        <v>29169861</v>
      </c>
      <c r="I14" s="40">
        <v>79039</v>
      </c>
      <c r="J14" s="41">
        <v>22535113</v>
      </c>
      <c r="K14" s="38">
        <v>1522095</v>
      </c>
      <c r="L14" s="41">
        <v>0</v>
      </c>
      <c r="M14" s="39">
        <v>24136247</v>
      </c>
    </row>
    <row r="15" spans="1:13" s="11" customFormat="1" ht="12.75">
      <c r="A15" s="35" t="s">
        <v>88</v>
      </c>
      <c r="B15" s="60" t="s">
        <v>495</v>
      </c>
      <c r="C15" s="109" t="s">
        <v>496</v>
      </c>
      <c r="D15" s="37">
        <v>0</v>
      </c>
      <c r="E15" s="38">
        <v>1717782</v>
      </c>
      <c r="F15" s="38">
        <v>608651</v>
      </c>
      <c r="G15" s="38">
        <v>0</v>
      </c>
      <c r="H15" s="39">
        <v>2326433</v>
      </c>
      <c r="I15" s="40">
        <v>0</v>
      </c>
      <c r="J15" s="41">
        <v>1480980</v>
      </c>
      <c r="K15" s="38">
        <v>491187</v>
      </c>
      <c r="L15" s="41">
        <v>0</v>
      </c>
      <c r="M15" s="39">
        <v>1972167</v>
      </c>
    </row>
    <row r="16" spans="1:13" s="11" customFormat="1" ht="12.75">
      <c r="A16" s="35" t="s">
        <v>88</v>
      </c>
      <c r="B16" s="60" t="s">
        <v>497</v>
      </c>
      <c r="C16" s="109" t="s">
        <v>498</v>
      </c>
      <c r="D16" s="37">
        <v>-289100</v>
      </c>
      <c r="E16" s="38">
        <v>7471618</v>
      </c>
      <c r="F16" s="38">
        <v>14092097</v>
      </c>
      <c r="G16" s="38">
        <v>0</v>
      </c>
      <c r="H16" s="39">
        <v>21274615</v>
      </c>
      <c r="I16" s="40">
        <v>-1671</v>
      </c>
      <c r="J16" s="41">
        <v>7821338</v>
      </c>
      <c r="K16" s="38">
        <v>741361</v>
      </c>
      <c r="L16" s="41">
        <v>0</v>
      </c>
      <c r="M16" s="39">
        <v>8561028</v>
      </c>
    </row>
    <row r="17" spans="1:13" s="11" customFormat="1" ht="12.75">
      <c r="A17" s="35" t="s">
        <v>88</v>
      </c>
      <c r="B17" s="60" t="s">
        <v>499</v>
      </c>
      <c r="C17" s="109" t="s">
        <v>500</v>
      </c>
      <c r="D17" s="37">
        <v>-98764</v>
      </c>
      <c r="E17" s="38">
        <v>3237243</v>
      </c>
      <c r="F17" s="38">
        <v>767289</v>
      </c>
      <c r="G17" s="38">
        <v>0</v>
      </c>
      <c r="H17" s="39">
        <v>3905768</v>
      </c>
      <c r="I17" s="40">
        <v>3640</v>
      </c>
      <c r="J17" s="41">
        <v>2993673</v>
      </c>
      <c r="K17" s="38">
        <v>930585</v>
      </c>
      <c r="L17" s="41">
        <v>0</v>
      </c>
      <c r="M17" s="39">
        <v>3927898</v>
      </c>
    </row>
    <row r="18" spans="1:13" s="11" customFormat="1" ht="12.75">
      <c r="A18" s="35" t="s">
        <v>88</v>
      </c>
      <c r="B18" s="60" t="s">
        <v>501</v>
      </c>
      <c r="C18" s="109" t="s">
        <v>502</v>
      </c>
      <c r="D18" s="37">
        <v>-80382</v>
      </c>
      <c r="E18" s="38">
        <v>3992605</v>
      </c>
      <c r="F18" s="38">
        <v>4648478</v>
      </c>
      <c r="G18" s="38">
        <v>0</v>
      </c>
      <c r="H18" s="39">
        <v>8560701</v>
      </c>
      <c r="I18" s="40">
        <v>0</v>
      </c>
      <c r="J18" s="41">
        <v>1078128</v>
      </c>
      <c r="K18" s="38">
        <v>5261484</v>
      </c>
      <c r="L18" s="41">
        <v>0</v>
      </c>
      <c r="M18" s="39">
        <v>6339612</v>
      </c>
    </row>
    <row r="19" spans="1:13" s="11" customFormat="1" ht="12.75">
      <c r="A19" s="35" t="s">
        <v>107</v>
      </c>
      <c r="B19" s="60" t="s">
        <v>503</v>
      </c>
      <c r="C19" s="109" t="s">
        <v>504</v>
      </c>
      <c r="D19" s="37">
        <v>0</v>
      </c>
      <c r="E19" s="38">
        <v>0</v>
      </c>
      <c r="F19" s="38">
        <v>7145765</v>
      </c>
      <c r="G19" s="38">
        <v>0</v>
      </c>
      <c r="H19" s="39">
        <v>7145765</v>
      </c>
      <c r="I19" s="40">
        <v>0</v>
      </c>
      <c r="J19" s="41">
        <v>0</v>
      </c>
      <c r="K19" s="38">
        <v>6154473</v>
      </c>
      <c r="L19" s="41">
        <v>0</v>
      </c>
      <c r="M19" s="39">
        <v>6154473</v>
      </c>
    </row>
    <row r="20" spans="1:13" s="66" customFormat="1" ht="12.75">
      <c r="A20" s="61"/>
      <c r="B20" s="62" t="s">
        <v>505</v>
      </c>
      <c r="C20" s="114"/>
      <c r="D20" s="45">
        <f aca="true" t="shared" si="1" ref="D20:M20">SUM(D13:D19)</f>
        <v>215518</v>
      </c>
      <c r="E20" s="46">
        <f t="shared" si="1"/>
        <v>47204273</v>
      </c>
      <c r="F20" s="46">
        <f t="shared" si="1"/>
        <v>30584219</v>
      </c>
      <c r="G20" s="46">
        <f t="shared" si="1"/>
        <v>0</v>
      </c>
      <c r="H20" s="63">
        <f t="shared" si="1"/>
        <v>78004010</v>
      </c>
      <c r="I20" s="64">
        <f t="shared" si="1"/>
        <v>244422</v>
      </c>
      <c r="J20" s="65">
        <f t="shared" si="1"/>
        <v>40094551</v>
      </c>
      <c r="K20" s="46">
        <f t="shared" si="1"/>
        <v>15988809</v>
      </c>
      <c r="L20" s="65">
        <f t="shared" si="1"/>
        <v>0</v>
      </c>
      <c r="M20" s="63">
        <f t="shared" si="1"/>
        <v>56327782</v>
      </c>
    </row>
    <row r="21" spans="1:13" s="11" customFormat="1" ht="12.75">
      <c r="A21" s="35" t="s">
        <v>88</v>
      </c>
      <c r="B21" s="60" t="s">
        <v>506</v>
      </c>
      <c r="C21" s="109" t="s">
        <v>507</v>
      </c>
      <c r="D21" s="37">
        <v>799700</v>
      </c>
      <c r="E21" s="38">
        <v>3532411</v>
      </c>
      <c r="F21" s="38">
        <v>13723137</v>
      </c>
      <c r="G21" s="38">
        <v>0</v>
      </c>
      <c r="H21" s="39">
        <v>18055248</v>
      </c>
      <c r="I21" s="40">
        <v>654297</v>
      </c>
      <c r="J21" s="41">
        <v>2370415</v>
      </c>
      <c r="K21" s="38">
        <v>4477447</v>
      </c>
      <c r="L21" s="41">
        <v>0</v>
      </c>
      <c r="M21" s="39">
        <v>7502159</v>
      </c>
    </row>
    <row r="22" spans="1:13" s="11" customFormat="1" ht="12.75">
      <c r="A22" s="35" t="s">
        <v>88</v>
      </c>
      <c r="B22" s="60" t="s">
        <v>508</v>
      </c>
      <c r="C22" s="109" t="s">
        <v>509</v>
      </c>
      <c r="D22" s="37">
        <v>908634</v>
      </c>
      <c r="E22" s="38">
        <v>13440384</v>
      </c>
      <c r="F22" s="38">
        <v>6892534</v>
      </c>
      <c r="G22" s="38">
        <v>0</v>
      </c>
      <c r="H22" s="39">
        <v>21241552</v>
      </c>
      <c r="I22" s="40">
        <v>1074966</v>
      </c>
      <c r="J22" s="41">
        <v>9187525</v>
      </c>
      <c r="K22" s="38">
        <v>13287864</v>
      </c>
      <c r="L22" s="41">
        <v>0</v>
      </c>
      <c r="M22" s="39">
        <v>23550355</v>
      </c>
    </row>
    <row r="23" spans="1:13" s="11" customFormat="1" ht="12.75">
      <c r="A23" s="35" t="s">
        <v>88</v>
      </c>
      <c r="B23" s="60" t="s">
        <v>510</v>
      </c>
      <c r="C23" s="109" t="s">
        <v>511</v>
      </c>
      <c r="D23" s="37">
        <v>3043971</v>
      </c>
      <c r="E23" s="38">
        <v>20362913</v>
      </c>
      <c r="F23" s="38">
        <v>9989385</v>
      </c>
      <c r="G23" s="38">
        <v>0</v>
      </c>
      <c r="H23" s="39">
        <v>33396269</v>
      </c>
      <c r="I23" s="40">
        <v>2612631</v>
      </c>
      <c r="J23" s="41">
        <v>17710110</v>
      </c>
      <c r="K23" s="38">
        <v>10765424</v>
      </c>
      <c r="L23" s="41">
        <v>0</v>
      </c>
      <c r="M23" s="39">
        <v>31088165</v>
      </c>
    </row>
    <row r="24" spans="1:13" s="11" customFormat="1" ht="12.75">
      <c r="A24" s="35" t="s">
        <v>88</v>
      </c>
      <c r="B24" s="60" t="s">
        <v>512</v>
      </c>
      <c r="C24" s="109" t="s">
        <v>513</v>
      </c>
      <c r="D24" s="37">
        <v>36762</v>
      </c>
      <c r="E24" s="38">
        <v>2752580</v>
      </c>
      <c r="F24" s="38">
        <v>648115</v>
      </c>
      <c r="G24" s="38">
        <v>0</v>
      </c>
      <c r="H24" s="39">
        <v>3437457</v>
      </c>
      <c r="I24" s="40">
        <v>40973</v>
      </c>
      <c r="J24" s="41">
        <v>3960806</v>
      </c>
      <c r="K24" s="38">
        <v>7411248</v>
      </c>
      <c r="L24" s="41">
        <v>0</v>
      </c>
      <c r="M24" s="39">
        <v>11413027</v>
      </c>
    </row>
    <row r="25" spans="1:13" s="11" customFormat="1" ht="12.75">
      <c r="A25" s="35" t="s">
        <v>88</v>
      </c>
      <c r="B25" s="60" t="s">
        <v>514</v>
      </c>
      <c r="C25" s="109" t="s">
        <v>515</v>
      </c>
      <c r="D25" s="37">
        <v>585087</v>
      </c>
      <c r="E25" s="38">
        <v>2611560</v>
      </c>
      <c r="F25" s="38">
        <v>140887</v>
      </c>
      <c r="G25" s="38">
        <v>0</v>
      </c>
      <c r="H25" s="39">
        <v>3337534</v>
      </c>
      <c r="I25" s="40">
        <v>485264</v>
      </c>
      <c r="J25" s="41">
        <v>2020731</v>
      </c>
      <c r="K25" s="38">
        <v>106467</v>
      </c>
      <c r="L25" s="41">
        <v>0</v>
      </c>
      <c r="M25" s="39">
        <v>2612462</v>
      </c>
    </row>
    <row r="26" spans="1:13" s="11" customFormat="1" ht="12.75">
      <c r="A26" s="35" t="s">
        <v>88</v>
      </c>
      <c r="B26" s="60" t="s">
        <v>516</v>
      </c>
      <c r="C26" s="109" t="s">
        <v>517</v>
      </c>
      <c r="D26" s="37">
        <v>-3417559</v>
      </c>
      <c r="E26" s="38">
        <v>17923859</v>
      </c>
      <c r="F26" s="38">
        <v>5464401</v>
      </c>
      <c r="G26" s="38">
        <v>0</v>
      </c>
      <c r="H26" s="39">
        <v>19970701</v>
      </c>
      <c r="I26" s="40">
        <v>-16157</v>
      </c>
      <c r="J26" s="41">
        <v>2834822</v>
      </c>
      <c r="K26" s="38">
        <v>2288073</v>
      </c>
      <c r="L26" s="41">
        <v>0</v>
      </c>
      <c r="M26" s="39">
        <v>5106738</v>
      </c>
    </row>
    <row r="27" spans="1:13" s="11" customFormat="1" ht="12.75">
      <c r="A27" s="35" t="s">
        <v>88</v>
      </c>
      <c r="B27" s="60" t="s">
        <v>518</v>
      </c>
      <c r="C27" s="109" t="s">
        <v>519</v>
      </c>
      <c r="D27" s="37">
        <v>46373</v>
      </c>
      <c r="E27" s="38">
        <v>7810460</v>
      </c>
      <c r="F27" s="38">
        <v>1112118</v>
      </c>
      <c r="G27" s="38">
        <v>0</v>
      </c>
      <c r="H27" s="39">
        <v>8968951</v>
      </c>
      <c r="I27" s="40">
        <v>889087</v>
      </c>
      <c r="J27" s="41">
        <v>7661255</v>
      </c>
      <c r="K27" s="38">
        <v>1711122</v>
      </c>
      <c r="L27" s="41">
        <v>0</v>
      </c>
      <c r="M27" s="39">
        <v>10261464</v>
      </c>
    </row>
    <row r="28" spans="1:13" s="11" customFormat="1" ht="12.75">
      <c r="A28" s="35" t="s">
        <v>88</v>
      </c>
      <c r="B28" s="60" t="s">
        <v>520</v>
      </c>
      <c r="C28" s="109" t="s">
        <v>521</v>
      </c>
      <c r="D28" s="37">
        <v>7810492</v>
      </c>
      <c r="E28" s="38">
        <v>12392167</v>
      </c>
      <c r="F28" s="38">
        <v>19855011</v>
      </c>
      <c r="G28" s="38">
        <v>0</v>
      </c>
      <c r="H28" s="39">
        <v>40057670</v>
      </c>
      <c r="I28" s="40">
        <v>8122</v>
      </c>
      <c r="J28" s="41">
        <v>10810296</v>
      </c>
      <c r="K28" s="38">
        <v>1986841</v>
      </c>
      <c r="L28" s="41">
        <v>0</v>
      </c>
      <c r="M28" s="39">
        <v>12805259</v>
      </c>
    </row>
    <row r="29" spans="1:13" s="11" customFormat="1" ht="12.75">
      <c r="A29" s="35" t="s">
        <v>107</v>
      </c>
      <c r="B29" s="60" t="s">
        <v>522</v>
      </c>
      <c r="C29" s="109" t="s">
        <v>523</v>
      </c>
      <c r="D29" s="37">
        <v>0</v>
      </c>
      <c r="E29" s="38">
        <v>0</v>
      </c>
      <c r="F29" s="38">
        <v>11955579</v>
      </c>
      <c r="G29" s="38">
        <v>0</v>
      </c>
      <c r="H29" s="39">
        <v>11955579</v>
      </c>
      <c r="I29" s="40">
        <v>0</v>
      </c>
      <c r="J29" s="41">
        <v>0</v>
      </c>
      <c r="K29" s="38">
        <v>8541713</v>
      </c>
      <c r="L29" s="41">
        <v>0</v>
      </c>
      <c r="M29" s="39">
        <v>8541713</v>
      </c>
    </row>
    <row r="30" spans="1:13" s="66" customFormat="1" ht="12.75">
      <c r="A30" s="61"/>
      <c r="B30" s="62" t="s">
        <v>524</v>
      </c>
      <c r="C30" s="114"/>
      <c r="D30" s="45">
        <f aca="true" t="shared" si="2" ref="D30:M30">SUM(D21:D29)</f>
        <v>9813460</v>
      </c>
      <c r="E30" s="46">
        <f t="shared" si="2"/>
        <v>80826334</v>
      </c>
      <c r="F30" s="46">
        <f t="shared" si="2"/>
        <v>69781167</v>
      </c>
      <c r="G30" s="46">
        <f t="shared" si="2"/>
        <v>0</v>
      </c>
      <c r="H30" s="63">
        <f t="shared" si="2"/>
        <v>160420961</v>
      </c>
      <c r="I30" s="64">
        <f t="shared" si="2"/>
        <v>5749183</v>
      </c>
      <c r="J30" s="65">
        <f t="shared" si="2"/>
        <v>56555960</v>
      </c>
      <c r="K30" s="46">
        <f t="shared" si="2"/>
        <v>50576199</v>
      </c>
      <c r="L30" s="65">
        <f t="shared" si="2"/>
        <v>0</v>
      </c>
      <c r="M30" s="63">
        <f t="shared" si="2"/>
        <v>112881342</v>
      </c>
    </row>
    <row r="31" spans="1:13" s="11" customFormat="1" ht="12.75">
      <c r="A31" s="35" t="s">
        <v>88</v>
      </c>
      <c r="B31" s="60" t="s">
        <v>525</v>
      </c>
      <c r="C31" s="109" t="s">
        <v>526</v>
      </c>
      <c r="D31" s="37">
        <v>57237</v>
      </c>
      <c r="E31" s="38">
        <v>627822</v>
      </c>
      <c r="F31" s="38">
        <v>2499135</v>
      </c>
      <c r="G31" s="38">
        <v>0</v>
      </c>
      <c r="H31" s="39">
        <v>3184194</v>
      </c>
      <c r="I31" s="40">
        <v>-7241</v>
      </c>
      <c r="J31" s="41">
        <v>217637</v>
      </c>
      <c r="K31" s="38">
        <v>-1770815</v>
      </c>
      <c r="L31" s="41">
        <v>0</v>
      </c>
      <c r="M31" s="39">
        <v>-1560419</v>
      </c>
    </row>
    <row r="32" spans="1:13" s="11" customFormat="1" ht="12.75">
      <c r="A32" s="35" t="s">
        <v>88</v>
      </c>
      <c r="B32" s="60" t="s">
        <v>527</v>
      </c>
      <c r="C32" s="109" t="s">
        <v>528</v>
      </c>
      <c r="D32" s="37">
        <v>850605</v>
      </c>
      <c r="E32" s="38">
        <v>19439011</v>
      </c>
      <c r="F32" s="38">
        <v>3584780</v>
      </c>
      <c r="G32" s="38">
        <v>0</v>
      </c>
      <c r="H32" s="39">
        <v>23874396</v>
      </c>
      <c r="I32" s="40">
        <v>833311</v>
      </c>
      <c r="J32" s="41">
        <v>19516006</v>
      </c>
      <c r="K32" s="38">
        <v>2622104</v>
      </c>
      <c r="L32" s="41">
        <v>0</v>
      </c>
      <c r="M32" s="39">
        <v>22971421</v>
      </c>
    </row>
    <row r="33" spans="1:13" s="11" customFormat="1" ht="12.75">
      <c r="A33" s="35" t="s">
        <v>88</v>
      </c>
      <c r="B33" s="60" t="s">
        <v>529</v>
      </c>
      <c r="C33" s="109" t="s">
        <v>530</v>
      </c>
      <c r="D33" s="37">
        <v>11642642</v>
      </c>
      <c r="E33" s="38">
        <v>78010282</v>
      </c>
      <c r="F33" s="38">
        <v>11719059</v>
      </c>
      <c r="G33" s="38">
        <v>0</v>
      </c>
      <c r="H33" s="39">
        <v>101371983</v>
      </c>
      <c r="I33" s="40">
        <v>10630527</v>
      </c>
      <c r="J33" s="41">
        <v>73635427</v>
      </c>
      <c r="K33" s="38">
        <v>9791089</v>
      </c>
      <c r="L33" s="41">
        <v>0</v>
      </c>
      <c r="M33" s="39">
        <v>94057043</v>
      </c>
    </row>
    <row r="34" spans="1:13" s="11" customFormat="1" ht="12.75">
      <c r="A34" s="35" t="s">
        <v>88</v>
      </c>
      <c r="B34" s="60" t="s">
        <v>531</v>
      </c>
      <c r="C34" s="109" t="s">
        <v>532</v>
      </c>
      <c r="D34" s="37">
        <v>46</v>
      </c>
      <c r="E34" s="38">
        <v>574782</v>
      </c>
      <c r="F34" s="38">
        <v>4912454</v>
      </c>
      <c r="G34" s="38">
        <v>0</v>
      </c>
      <c r="H34" s="39">
        <v>5487282</v>
      </c>
      <c r="I34" s="40">
        <v>-65203</v>
      </c>
      <c r="J34" s="41">
        <v>1132001</v>
      </c>
      <c r="K34" s="38">
        <v>575172</v>
      </c>
      <c r="L34" s="41">
        <v>0</v>
      </c>
      <c r="M34" s="39">
        <v>1641970</v>
      </c>
    </row>
    <row r="35" spans="1:13" s="11" customFormat="1" ht="12.75">
      <c r="A35" s="35" t="s">
        <v>88</v>
      </c>
      <c r="B35" s="60" t="s">
        <v>533</v>
      </c>
      <c r="C35" s="109" t="s">
        <v>534</v>
      </c>
      <c r="D35" s="37">
        <v>1111062</v>
      </c>
      <c r="E35" s="38">
        <v>16354008</v>
      </c>
      <c r="F35" s="38">
        <v>167366</v>
      </c>
      <c r="G35" s="38">
        <v>0</v>
      </c>
      <c r="H35" s="39">
        <v>17632436</v>
      </c>
      <c r="I35" s="40">
        <v>324548</v>
      </c>
      <c r="J35" s="41">
        <v>24796802</v>
      </c>
      <c r="K35" s="38">
        <v>82945</v>
      </c>
      <c r="L35" s="41">
        <v>0</v>
      </c>
      <c r="M35" s="39">
        <v>25204295</v>
      </c>
    </row>
    <row r="36" spans="1:13" s="11" customFormat="1" ht="12.75">
      <c r="A36" s="35" t="s">
        <v>88</v>
      </c>
      <c r="B36" s="60" t="s">
        <v>535</v>
      </c>
      <c r="C36" s="109" t="s">
        <v>536</v>
      </c>
      <c r="D36" s="37">
        <v>7038</v>
      </c>
      <c r="E36" s="38">
        <v>7536547</v>
      </c>
      <c r="F36" s="38">
        <v>5843895</v>
      </c>
      <c r="G36" s="38">
        <v>0</v>
      </c>
      <c r="H36" s="39">
        <v>13387480</v>
      </c>
      <c r="I36" s="40">
        <v>1491</v>
      </c>
      <c r="J36" s="41">
        <v>6611842</v>
      </c>
      <c r="K36" s="38">
        <v>6944382</v>
      </c>
      <c r="L36" s="41">
        <v>0</v>
      </c>
      <c r="M36" s="39">
        <v>13557715</v>
      </c>
    </row>
    <row r="37" spans="1:13" s="11" customFormat="1" ht="12.75">
      <c r="A37" s="35" t="s">
        <v>107</v>
      </c>
      <c r="B37" s="60" t="s">
        <v>537</v>
      </c>
      <c r="C37" s="109" t="s">
        <v>538</v>
      </c>
      <c r="D37" s="37">
        <v>0</v>
      </c>
      <c r="E37" s="38">
        <v>0</v>
      </c>
      <c r="F37" s="38">
        <v>23125055</v>
      </c>
      <c r="G37" s="38">
        <v>0</v>
      </c>
      <c r="H37" s="39">
        <v>23125055</v>
      </c>
      <c r="I37" s="40">
        <v>0</v>
      </c>
      <c r="J37" s="41">
        <v>0</v>
      </c>
      <c r="K37" s="38">
        <v>14125052</v>
      </c>
      <c r="L37" s="41">
        <v>0</v>
      </c>
      <c r="M37" s="39">
        <v>14125052</v>
      </c>
    </row>
    <row r="38" spans="1:13" s="66" customFormat="1" ht="12.75">
      <c r="A38" s="61"/>
      <c r="B38" s="62" t="s">
        <v>539</v>
      </c>
      <c r="C38" s="114"/>
      <c r="D38" s="45">
        <f aca="true" t="shared" si="3" ref="D38:M38">SUM(D31:D37)</f>
        <v>13668630</v>
      </c>
      <c r="E38" s="46">
        <f t="shared" si="3"/>
        <v>122542452</v>
      </c>
      <c r="F38" s="46">
        <f t="shared" si="3"/>
        <v>51851744</v>
      </c>
      <c r="G38" s="46">
        <f t="shared" si="3"/>
        <v>0</v>
      </c>
      <c r="H38" s="63">
        <f t="shared" si="3"/>
        <v>188062826</v>
      </c>
      <c r="I38" s="64">
        <f t="shared" si="3"/>
        <v>11717433</v>
      </c>
      <c r="J38" s="65">
        <f t="shared" si="3"/>
        <v>125909715</v>
      </c>
      <c r="K38" s="46">
        <f t="shared" si="3"/>
        <v>32369929</v>
      </c>
      <c r="L38" s="65">
        <f t="shared" si="3"/>
        <v>0</v>
      </c>
      <c r="M38" s="63">
        <f t="shared" si="3"/>
        <v>169997077</v>
      </c>
    </row>
    <row r="39" spans="1:13" s="11" customFormat="1" ht="12.75">
      <c r="A39" s="35" t="s">
        <v>88</v>
      </c>
      <c r="B39" s="60" t="s">
        <v>69</v>
      </c>
      <c r="C39" s="109" t="s">
        <v>70</v>
      </c>
      <c r="D39" s="37">
        <v>56009172</v>
      </c>
      <c r="E39" s="38">
        <v>199128017</v>
      </c>
      <c r="F39" s="38">
        <v>46695225</v>
      </c>
      <c r="G39" s="38">
        <v>0</v>
      </c>
      <c r="H39" s="39">
        <v>301832414</v>
      </c>
      <c r="I39" s="40">
        <v>48655386</v>
      </c>
      <c r="J39" s="41">
        <v>206713934</v>
      </c>
      <c r="K39" s="38">
        <v>45026868</v>
      </c>
      <c r="L39" s="41">
        <v>0</v>
      </c>
      <c r="M39" s="39">
        <v>300396188</v>
      </c>
    </row>
    <row r="40" spans="1:13" s="11" customFormat="1" ht="12.75">
      <c r="A40" s="35" t="s">
        <v>88</v>
      </c>
      <c r="B40" s="60" t="s">
        <v>540</v>
      </c>
      <c r="C40" s="109" t="s">
        <v>541</v>
      </c>
      <c r="D40" s="37">
        <v>1468196</v>
      </c>
      <c r="E40" s="38">
        <v>12085011</v>
      </c>
      <c r="F40" s="38">
        <v>4320269</v>
      </c>
      <c r="G40" s="38">
        <v>0</v>
      </c>
      <c r="H40" s="39">
        <v>17873476</v>
      </c>
      <c r="I40" s="40">
        <v>1787280</v>
      </c>
      <c r="J40" s="41">
        <v>10818610</v>
      </c>
      <c r="K40" s="38">
        <v>4329116</v>
      </c>
      <c r="L40" s="41">
        <v>0</v>
      </c>
      <c r="M40" s="39">
        <v>16935006</v>
      </c>
    </row>
    <row r="41" spans="1:13" s="11" customFormat="1" ht="12.75">
      <c r="A41" s="35" t="s">
        <v>88</v>
      </c>
      <c r="B41" s="60" t="s">
        <v>542</v>
      </c>
      <c r="C41" s="109" t="s">
        <v>543</v>
      </c>
      <c r="D41" s="37">
        <v>1413214</v>
      </c>
      <c r="E41" s="38">
        <v>7777207</v>
      </c>
      <c r="F41" s="38">
        <v>20472033</v>
      </c>
      <c r="G41" s="38">
        <v>0</v>
      </c>
      <c r="H41" s="39">
        <v>29662454</v>
      </c>
      <c r="I41" s="40">
        <v>418159</v>
      </c>
      <c r="J41" s="41">
        <v>1453124</v>
      </c>
      <c r="K41" s="38">
        <v>35095759</v>
      </c>
      <c r="L41" s="41">
        <v>0</v>
      </c>
      <c r="M41" s="39">
        <v>36967042</v>
      </c>
    </row>
    <row r="42" spans="1:13" s="11" customFormat="1" ht="12.75">
      <c r="A42" s="35" t="s">
        <v>88</v>
      </c>
      <c r="B42" s="60" t="s">
        <v>544</v>
      </c>
      <c r="C42" s="109" t="s">
        <v>545</v>
      </c>
      <c r="D42" s="37">
        <v>2524510</v>
      </c>
      <c r="E42" s="38">
        <v>18903036</v>
      </c>
      <c r="F42" s="38">
        <v>5000229</v>
      </c>
      <c r="G42" s="38">
        <v>0</v>
      </c>
      <c r="H42" s="39">
        <v>26427775</v>
      </c>
      <c r="I42" s="40">
        <v>1768736</v>
      </c>
      <c r="J42" s="41">
        <v>22539826</v>
      </c>
      <c r="K42" s="38">
        <v>2546796</v>
      </c>
      <c r="L42" s="41">
        <v>0</v>
      </c>
      <c r="M42" s="39">
        <v>26855358</v>
      </c>
    </row>
    <row r="43" spans="1:13" s="11" customFormat="1" ht="12.75">
      <c r="A43" s="35" t="s">
        <v>107</v>
      </c>
      <c r="B43" s="60" t="s">
        <v>546</v>
      </c>
      <c r="C43" s="109" t="s">
        <v>547</v>
      </c>
      <c r="D43" s="37">
        <v>0</v>
      </c>
      <c r="E43" s="38">
        <v>0</v>
      </c>
      <c r="F43" s="38">
        <v>4913477</v>
      </c>
      <c r="G43" s="38">
        <v>0</v>
      </c>
      <c r="H43" s="39">
        <v>4913477</v>
      </c>
      <c r="I43" s="40">
        <v>0</v>
      </c>
      <c r="J43" s="41">
        <v>0</v>
      </c>
      <c r="K43" s="38">
        <v>5756541</v>
      </c>
      <c r="L43" s="41">
        <v>0</v>
      </c>
      <c r="M43" s="39">
        <v>5756541</v>
      </c>
    </row>
    <row r="44" spans="1:13" s="66" customFormat="1" ht="12.75">
      <c r="A44" s="61"/>
      <c r="B44" s="62" t="s">
        <v>548</v>
      </c>
      <c r="C44" s="114"/>
      <c r="D44" s="45">
        <f aca="true" t="shared" si="4" ref="D44:M44">SUM(D39:D43)</f>
        <v>61415092</v>
      </c>
      <c r="E44" s="46">
        <f t="shared" si="4"/>
        <v>237893271</v>
      </c>
      <c r="F44" s="46">
        <f t="shared" si="4"/>
        <v>81401233</v>
      </c>
      <c r="G44" s="46">
        <f t="shared" si="4"/>
        <v>0</v>
      </c>
      <c r="H44" s="63">
        <f t="shared" si="4"/>
        <v>380709596</v>
      </c>
      <c r="I44" s="64">
        <f t="shared" si="4"/>
        <v>52629561</v>
      </c>
      <c r="J44" s="65">
        <f t="shared" si="4"/>
        <v>241525494</v>
      </c>
      <c r="K44" s="46">
        <f t="shared" si="4"/>
        <v>92755080</v>
      </c>
      <c r="L44" s="65">
        <f t="shared" si="4"/>
        <v>0</v>
      </c>
      <c r="M44" s="63">
        <f t="shared" si="4"/>
        <v>386910135</v>
      </c>
    </row>
    <row r="45" spans="1:13" s="66" customFormat="1" ht="12.75">
      <c r="A45" s="61"/>
      <c r="B45" s="62" t="s">
        <v>549</v>
      </c>
      <c r="C45" s="114"/>
      <c r="D45" s="45">
        <f aca="true" t="shared" si="5" ref="D45:M45">SUM(D8:D11,D13:D19,D21:D29,D31:D37,D39:D43)</f>
        <v>96671203</v>
      </c>
      <c r="E45" s="46">
        <f t="shared" si="5"/>
        <v>580586655</v>
      </c>
      <c r="F45" s="46">
        <f t="shared" si="5"/>
        <v>262095826</v>
      </c>
      <c r="G45" s="46">
        <f t="shared" si="5"/>
        <v>0</v>
      </c>
      <c r="H45" s="63">
        <f t="shared" si="5"/>
        <v>939353684</v>
      </c>
      <c r="I45" s="64">
        <f t="shared" si="5"/>
        <v>75477170</v>
      </c>
      <c r="J45" s="65">
        <f t="shared" si="5"/>
        <v>529966516</v>
      </c>
      <c r="K45" s="46">
        <f t="shared" si="5"/>
        <v>220508148</v>
      </c>
      <c r="L45" s="65">
        <f t="shared" si="5"/>
        <v>0</v>
      </c>
      <c r="M45" s="63">
        <f t="shared" si="5"/>
        <v>825951834</v>
      </c>
    </row>
    <row r="46" spans="1:13" s="11" customFormat="1" ht="12.75">
      <c r="A46" s="67"/>
      <c r="B46" s="68"/>
      <c r="C46" s="69"/>
      <c r="D46" s="70"/>
      <c r="E46" s="71"/>
      <c r="F46" s="71"/>
      <c r="G46" s="71"/>
      <c r="H46" s="72"/>
      <c r="I46" s="70"/>
      <c r="J46" s="71"/>
      <c r="K46" s="71"/>
      <c r="L46" s="71"/>
      <c r="M46" s="72"/>
    </row>
    <row r="47" spans="1:13" s="75" customFormat="1" ht="12" customHeight="1">
      <c r="A47" s="74"/>
      <c r="B47" s="120" t="s">
        <v>656</v>
      </c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</row>
    <row r="48" spans="1:13" s="75" customFormat="1" ht="12.75">
      <c r="A48" s="74"/>
      <c r="B48" s="76"/>
      <c r="C48" s="115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s="75" customFormat="1" ht="12.75">
      <c r="A49" s="74"/>
      <c r="B49" s="76"/>
      <c r="C49" s="115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s="79" customFormat="1" ht="11.25">
      <c r="A50" s="77"/>
      <c r="B50" s="78"/>
      <c r="C50" s="111"/>
      <c r="D50" s="78"/>
      <c r="E50" s="78"/>
      <c r="F50" s="78"/>
      <c r="G50" s="78"/>
      <c r="H50" s="78"/>
      <c r="I50" s="78"/>
      <c r="J50" s="78"/>
      <c r="K50" s="78"/>
      <c r="L50" s="78"/>
      <c r="M50" s="78"/>
    </row>
    <row r="51" spans="1:13" s="79" customFormat="1" ht="11.25">
      <c r="A51" s="77"/>
      <c r="B51" s="78"/>
      <c r="C51" s="111"/>
      <c r="D51" s="78"/>
      <c r="E51" s="78"/>
      <c r="F51" s="78"/>
      <c r="G51" s="78"/>
      <c r="H51" s="78"/>
      <c r="I51" s="78"/>
      <c r="J51" s="78"/>
      <c r="K51" s="78"/>
      <c r="L51" s="78"/>
      <c r="M51" s="78"/>
    </row>
    <row r="52" spans="1:13" s="79" customFormat="1" ht="11.25">
      <c r="A52" s="77"/>
      <c r="B52" s="78"/>
      <c r="C52" s="111"/>
      <c r="D52" s="78"/>
      <c r="E52" s="78"/>
      <c r="F52" s="78"/>
      <c r="G52" s="78"/>
      <c r="H52" s="78"/>
      <c r="I52" s="78"/>
      <c r="J52" s="78"/>
      <c r="K52" s="78"/>
      <c r="L52" s="78"/>
      <c r="M52" s="78"/>
    </row>
    <row r="53" spans="1:13" s="79" customFormat="1" ht="11.25">
      <c r="A53" s="77"/>
      <c r="B53" s="78"/>
      <c r="C53" s="111"/>
      <c r="D53" s="78"/>
      <c r="E53" s="78"/>
      <c r="F53" s="78"/>
      <c r="G53" s="78"/>
      <c r="H53" s="78"/>
      <c r="I53" s="78"/>
      <c r="J53" s="78"/>
      <c r="K53" s="78"/>
      <c r="L53" s="78"/>
      <c r="M53" s="78"/>
    </row>
    <row r="54" spans="1:13" s="79" customFormat="1" ht="11.25">
      <c r="A54" s="77"/>
      <c r="B54" s="78"/>
      <c r="C54" s="111"/>
      <c r="D54" s="78"/>
      <c r="E54" s="78"/>
      <c r="F54" s="78"/>
      <c r="G54" s="78"/>
      <c r="H54" s="78"/>
      <c r="I54" s="78"/>
      <c r="J54" s="78"/>
      <c r="K54" s="78"/>
      <c r="L54" s="78"/>
      <c r="M54" s="78"/>
    </row>
    <row r="55" spans="1:13" s="79" customFormat="1" ht="11.25">
      <c r="A55" s="77"/>
      <c r="B55" s="78"/>
      <c r="C55" s="111"/>
      <c r="D55" s="78"/>
      <c r="E55" s="78"/>
      <c r="F55" s="78"/>
      <c r="G55" s="78"/>
      <c r="H55" s="78"/>
      <c r="I55" s="78"/>
      <c r="J55" s="78"/>
      <c r="K55" s="78"/>
      <c r="L55" s="78"/>
      <c r="M55" s="78"/>
    </row>
    <row r="56" spans="1:13" s="79" customFormat="1" ht="11.25">
      <c r="A56" s="77"/>
      <c r="B56" s="78"/>
      <c r="C56" s="111"/>
      <c r="D56" s="78"/>
      <c r="E56" s="78"/>
      <c r="F56" s="78"/>
      <c r="G56" s="78"/>
      <c r="H56" s="78"/>
      <c r="I56" s="78"/>
      <c r="J56" s="78"/>
      <c r="K56" s="78"/>
      <c r="L56" s="78"/>
      <c r="M56" s="78"/>
    </row>
    <row r="57" spans="1:13" s="79" customFormat="1" ht="11.25">
      <c r="A57" s="77"/>
      <c r="B57" s="78"/>
      <c r="C57" s="111"/>
      <c r="D57" s="78"/>
      <c r="E57" s="78"/>
      <c r="F57" s="78"/>
      <c r="G57" s="78"/>
      <c r="H57" s="78"/>
      <c r="I57" s="78"/>
      <c r="J57" s="78"/>
      <c r="K57" s="78"/>
      <c r="L57" s="78"/>
      <c r="M57" s="78"/>
    </row>
    <row r="58" spans="1:13" s="79" customFormat="1" ht="11.25">
      <c r="A58" s="77"/>
      <c r="B58" s="78"/>
      <c r="C58" s="111"/>
      <c r="D58" s="78"/>
      <c r="E58" s="78"/>
      <c r="F58" s="78"/>
      <c r="G58" s="78"/>
      <c r="H58" s="78"/>
      <c r="I58" s="78"/>
      <c r="J58" s="78"/>
      <c r="K58" s="78"/>
      <c r="L58" s="78"/>
      <c r="M58" s="78"/>
    </row>
    <row r="59" spans="1:13" s="79" customFormat="1" ht="11.25">
      <c r="A59" s="77"/>
      <c r="B59" s="78"/>
      <c r="C59" s="111"/>
      <c r="D59" s="78"/>
      <c r="E59" s="78"/>
      <c r="F59" s="78"/>
      <c r="G59" s="78"/>
      <c r="H59" s="78"/>
      <c r="I59" s="78"/>
      <c r="J59" s="78"/>
      <c r="K59" s="78"/>
      <c r="L59" s="78"/>
      <c r="M59" s="78"/>
    </row>
    <row r="60" spans="1:13" s="79" customFormat="1" ht="11.25">
      <c r="A60" s="77"/>
      <c r="B60" s="78"/>
      <c r="C60" s="111"/>
      <c r="D60" s="78"/>
      <c r="E60" s="78"/>
      <c r="F60" s="78"/>
      <c r="G60" s="78"/>
      <c r="H60" s="78"/>
      <c r="I60" s="78"/>
      <c r="J60" s="78"/>
      <c r="K60" s="78"/>
      <c r="L60" s="78"/>
      <c r="M60" s="78"/>
    </row>
    <row r="61" spans="1:13" s="79" customFormat="1" ht="11.25">
      <c r="A61" s="77"/>
      <c r="B61" s="78"/>
      <c r="C61" s="111"/>
      <c r="D61" s="78"/>
      <c r="E61" s="78"/>
      <c r="F61" s="78"/>
      <c r="G61" s="78"/>
      <c r="H61" s="78"/>
      <c r="I61" s="78"/>
      <c r="J61" s="78"/>
      <c r="K61" s="78"/>
      <c r="L61" s="78"/>
      <c r="M61" s="78"/>
    </row>
    <row r="62" spans="1:13" s="79" customFormat="1" ht="11.25">
      <c r="A62" s="77"/>
      <c r="B62" s="78"/>
      <c r="C62" s="111"/>
      <c r="D62" s="78"/>
      <c r="E62" s="78"/>
      <c r="F62" s="78"/>
      <c r="G62" s="78"/>
      <c r="H62" s="78"/>
      <c r="I62" s="78"/>
      <c r="J62" s="78"/>
      <c r="K62" s="78"/>
      <c r="L62" s="78"/>
      <c r="M62" s="78"/>
    </row>
    <row r="63" spans="1:13" s="79" customFormat="1" ht="11.25">
      <c r="A63" s="77"/>
      <c r="B63" s="78"/>
      <c r="C63" s="111"/>
      <c r="D63" s="78"/>
      <c r="E63" s="78"/>
      <c r="F63" s="78"/>
      <c r="G63" s="78"/>
      <c r="H63" s="78"/>
      <c r="I63" s="78"/>
      <c r="J63" s="78"/>
      <c r="K63" s="78"/>
      <c r="L63" s="78"/>
      <c r="M63" s="78"/>
    </row>
    <row r="64" spans="1:13" s="79" customFormat="1" ht="11.25">
      <c r="A64" s="77"/>
      <c r="B64" s="78"/>
      <c r="C64" s="111"/>
      <c r="D64" s="78"/>
      <c r="E64" s="78"/>
      <c r="F64" s="78"/>
      <c r="G64" s="78"/>
      <c r="H64" s="78"/>
      <c r="I64" s="78"/>
      <c r="J64" s="78"/>
      <c r="K64" s="78"/>
      <c r="L64" s="78"/>
      <c r="M64" s="78"/>
    </row>
    <row r="65" spans="1:13" s="79" customFormat="1" ht="11.25">
      <c r="A65" s="77"/>
      <c r="B65" s="78"/>
      <c r="C65" s="111"/>
      <c r="D65" s="78"/>
      <c r="E65" s="78"/>
      <c r="F65" s="78"/>
      <c r="G65" s="78"/>
      <c r="H65" s="78"/>
      <c r="I65" s="78"/>
      <c r="J65" s="78"/>
      <c r="K65" s="78"/>
      <c r="L65" s="78"/>
      <c r="M65" s="78"/>
    </row>
    <row r="66" spans="1:13" s="79" customFormat="1" ht="11.25">
      <c r="A66" s="77"/>
      <c r="B66" s="78"/>
      <c r="C66" s="111"/>
      <c r="D66" s="78"/>
      <c r="E66" s="78"/>
      <c r="F66" s="78"/>
      <c r="G66" s="78"/>
      <c r="H66" s="78"/>
      <c r="I66" s="78"/>
      <c r="J66" s="78"/>
      <c r="K66" s="78"/>
      <c r="L66" s="78"/>
      <c r="M66" s="78"/>
    </row>
    <row r="67" spans="1:13" s="79" customFormat="1" ht="11.25">
      <c r="A67" s="77"/>
      <c r="B67" s="78"/>
      <c r="C67" s="111"/>
      <c r="D67" s="78"/>
      <c r="E67" s="78"/>
      <c r="F67" s="78"/>
      <c r="G67" s="78"/>
      <c r="H67" s="78"/>
      <c r="I67" s="78"/>
      <c r="J67" s="78"/>
      <c r="K67" s="78"/>
      <c r="L67" s="78"/>
      <c r="M67" s="78"/>
    </row>
    <row r="68" spans="1:13" s="79" customFormat="1" ht="11.25">
      <c r="A68" s="77"/>
      <c r="B68" s="78"/>
      <c r="C68" s="111"/>
      <c r="D68" s="78"/>
      <c r="E68" s="78"/>
      <c r="F68" s="78"/>
      <c r="G68" s="78"/>
      <c r="H68" s="78"/>
      <c r="I68" s="78"/>
      <c r="J68" s="78"/>
      <c r="K68" s="78"/>
      <c r="L68" s="78"/>
      <c r="M68" s="78"/>
    </row>
    <row r="69" spans="1:13" s="79" customFormat="1" ht="11.25">
      <c r="A69" s="77"/>
      <c r="B69" s="78"/>
      <c r="C69" s="111"/>
      <c r="D69" s="78"/>
      <c r="E69" s="78"/>
      <c r="F69" s="78"/>
      <c r="G69" s="78"/>
      <c r="H69" s="78"/>
      <c r="I69" s="78"/>
      <c r="J69" s="78"/>
      <c r="K69" s="78"/>
      <c r="L69" s="78"/>
      <c r="M69" s="78"/>
    </row>
    <row r="70" spans="1:13" s="79" customFormat="1" ht="11.25">
      <c r="A70" s="77"/>
      <c r="B70" s="78"/>
      <c r="C70" s="111"/>
      <c r="D70" s="78"/>
      <c r="E70" s="78"/>
      <c r="F70" s="78"/>
      <c r="G70" s="78"/>
      <c r="H70" s="78"/>
      <c r="I70" s="78"/>
      <c r="J70" s="78"/>
      <c r="K70" s="78"/>
      <c r="L70" s="78"/>
      <c r="M70" s="78"/>
    </row>
    <row r="71" spans="1:13" s="79" customFormat="1" ht="11.25">
      <c r="A71" s="77"/>
      <c r="B71" s="78"/>
      <c r="C71" s="111"/>
      <c r="D71" s="78"/>
      <c r="E71" s="78"/>
      <c r="F71" s="78"/>
      <c r="G71" s="78"/>
      <c r="H71" s="78"/>
      <c r="I71" s="78"/>
      <c r="J71" s="78"/>
      <c r="K71" s="78"/>
      <c r="L71" s="78"/>
      <c r="M71" s="78"/>
    </row>
    <row r="72" spans="1:13" s="79" customFormat="1" ht="11.25">
      <c r="A72" s="77"/>
      <c r="B72" s="78"/>
      <c r="C72" s="111"/>
      <c r="D72" s="78"/>
      <c r="E72" s="78"/>
      <c r="F72" s="78"/>
      <c r="G72" s="78"/>
      <c r="H72" s="78"/>
      <c r="I72" s="78"/>
      <c r="J72" s="78"/>
      <c r="K72" s="78"/>
      <c r="L72" s="78"/>
      <c r="M72" s="78"/>
    </row>
    <row r="73" spans="1:13" s="79" customFormat="1" ht="11.25">
      <c r="A73" s="77"/>
      <c r="B73" s="78"/>
      <c r="C73" s="111"/>
      <c r="D73" s="78"/>
      <c r="E73" s="78"/>
      <c r="F73" s="78"/>
      <c r="G73" s="78"/>
      <c r="H73" s="78"/>
      <c r="I73" s="78"/>
      <c r="J73" s="78"/>
      <c r="K73" s="78"/>
      <c r="L73" s="78"/>
      <c r="M73" s="78"/>
    </row>
    <row r="74" spans="1:13" s="79" customFormat="1" ht="11.25">
      <c r="A74" s="77"/>
      <c r="B74" s="78"/>
      <c r="C74" s="111"/>
      <c r="D74" s="78"/>
      <c r="E74" s="78"/>
      <c r="F74" s="78"/>
      <c r="G74" s="78"/>
      <c r="H74" s="78"/>
      <c r="I74" s="78"/>
      <c r="J74" s="78"/>
      <c r="K74" s="78"/>
      <c r="L74" s="78"/>
      <c r="M74" s="78"/>
    </row>
    <row r="75" spans="1:13" s="79" customFormat="1" ht="11.25">
      <c r="A75" s="77"/>
      <c r="B75" s="78"/>
      <c r="C75" s="111"/>
      <c r="D75" s="78"/>
      <c r="E75" s="78"/>
      <c r="F75" s="78"/>
      <c r="G75" s="78"/>
      <c r="H75" s="78"/>
      <c r="I75" s="78"/>
      <c r="J75" s="78"/>
      <c r="K75" s="78"/>
      <c r="L75" s="78"/>
      <c r="M75" s="78"/>
    </row>
    <row r="76" spans="1:13" s="79" customFormat="1" ht="11.25">
      <c r="A76" s="77"/>
      <c r="B76" s="78"/>
      <c r="C76" s="111"/>
      <c r="D76" s="78"/>
      <c r="E76" s="78"/>
      <c r="F76" s="78"/>
      <c r="G76" s="78"/>
      <c r="H76" s="78"/>
      <c r="I76" s="78"/>
      <c r="J76" s="78"/>
      <c r="K76" s="78"/>
      <c r="L76" s="78"/>
      <c r="M76" s="78"/>
    </row>
    <row r="77" spans="1:13" s="79" customFormat="1" ht="11.25">
      <c r="A77" s="77"/>
      <c r="B77" s="78"/>
      <c r="C77" s="111"/>
      <c r="D77" s="78"/>
      <c r="E77" s="78"/>
      <c r="F77" s="78"/>
      <c r="G77" s="78"/>
      <c r="H77" s="78"/>
      <c r="I77" s="78"/>
      <c r="J77" s="78"/>
      <c r="K77" s="78"/>
      <c r="L77" s="78"/>
      <c r="M77" s="78"/>
    </row>
    <row r="78" spans="1:13" s="79" customFormat="1" ht="11.25">
      <c r="A78" s="77"/>
      <c r="B78" s="78"/>
      <c r="C78" s="111"/>
      <c r="D78" s="78"/>
      <c r="E78" s="78"/>
      <c r="F78" s="78"/>
      <c r="G78" s="78"/>
      <c r="H78" s="78"/>
      <c r="I78" s="78"/>
      <c r="J78" s="78"/>
      <c r="K78" s="78"/>
      <c r="L78" s="78"/>
      <c r="M78" s="78"/>
    </row>
    <row r="79" spans="1:13" s="79" customFormat="1" ht="11.25">
      <c r="A79" s="77"/>
      <c r="B79" s="78"/>
      <c r="C79" s="111"/>
      <c r="D79" s="78"/>
      <c r="E79" s="78"/>
      <c r="F79" s="78"/>
      <c r="G79" s="78"/>
      <c r="H79" s="78"/>
      <c r="I79" s="78"/>
      <c r="J79" s="78"/>
      <c r="K79" s="78"/>
      <c r="L79" s="78"/>
      <c r="M79" s="78"/>
    </row>
    <row r="80" spans="1:13" s="79" customFormat="1" ht="11.25">
      <c r="A80" s="77"/>
      <c r="B80" s="78"/>
      <c r="C80" s="111"/>
      <c r="D80" s="78"/>
      <c r="E80" s="78"/>
      <c r="F80" s="78"/>
      <c r="G80" s="78"/>
      <c r="H80" s="78"/>
      <c r="I80" s="78"/>
      <c r="J80" s="78"/>
      <c r="K80" s="78"/>
      <c r="L80" s="78"/>
      <c r="M80" s="78"/>
    </row>
    <row r="81" spans="1:13" s="79" customFormat="1" ht="11.25">
      <c r="A81" s="77"/>
      <c r="B81" s="77"/>
      <c r="C81" s="112"/>
      <c r="D81" s="77"/>
      <c r="E81" s="77"/>
      <c r="F81" s="77"/>
      <c r="G81" s="77"/>
      <c r="H81" s="77"/>
      <c r="I81" s="77"/>
      <c r="J81" s="77"/>
      <c r="K81" s="77"/>
      <c r="L81" s="77"/>
      <c r="M81" s="77"/>
    </row>
    <row r="82" spans="1:13" s="79" customFormat="1" ht="11.25">
      <c r="A82" s="77"/>
      <c r="B82" s="77"/>
      <c r="C82" s="112"/>
      <c r="D82" s="77"/>
      <c r="E82" s="77"/>
      <c r="F82" s="77"/>
      <c r="G82" s="77"/>
      <c r="H82" s="77"/>
      <c r="I82" s="77"/>
      <c r="J82" s="77"/>
      <c r="K82" s="77"/>
      <c r="L82" s="77"/>
      <c r="M82" s="77"/>
    </row>
    <row r="83" s="79" customFormat="1" ht="11.25">
      <c r="C83" s="113"/>
    </row>
    <row r="84" s="79" customFormat="1" ht="11.25">
      <c r="C84" s="113"/>
    </row>
    <row r="85" s="79" customFormat="1" ht="11.25">
      <c r="C85" s="113"/>
    </row>
    <row r="86" s="79" customFormat="1" ht="11.25">
      <c r="C86" s="113"/>
    </row>
    <row r="87" s="79" customFormat="1" ht="11.25">
      <c r="C87" s="113"/>
    </row>
    <row r="88" s="79" customFormat="1" ht="11.25">
      <c r="C88" s="113"/>
    </row>
    <row r="89" s="79" customFormat="1" ht="11.25">
      <c r="C89" s="113"/>
    </row>
    <row r="90" s="79" customFormat="1" ht="11.25">
      <c r="C90" s="113"/>
    </row>
    <row r="91" s="79" customFormat="1" ht="11.25">
      <c r="C91" s="113"/>
    </row>
    <row r="92" s="79" customFormat="1" ht="11.25">
      <c r="C92" s="113"/>
    </row>
    <row r="93" s="79" customFormat="1" ht="11.25">
      <c r="C93" s="113"/>
    </row>
    <row r="94" s="79" customFormat="1" ht="11.25">
      <c r="C94" s="113"/>
    </row>
    <row r="95" s="79" customFormat="1" ht="11.25">
      <c r="C95" s="113"/>
    </row>
    <row r="96" s="79" customFormat="1" ht="11.25">
      <c r="C96" s="113"/>
    </row>
    <row r="97" s="79" customFormat="1" ht="11.25">
      <c r="C97" s="113"/>
    </row>
    <row r="98" s="79" customFormat="1" ht="11.25">
      <c r="C98" s="113"/>
    </row>
    <row r="99" s="79" customFormat="1" ht="11.25">
      <c r="C99" s="113"/>
    </row>
    <row r="100" s="79" customFormat="1" ht="11.25">
      <c r="C100" s="113"/>
    </row>
    <row r="101" s="79" customFormat="1" ht="11.25">
      <c r="C101" s="113"/>
    </row>
  </sheetData>
  <sheetProtection password="F954" sheet="1" objects="1" scenarios="1"/>
  <mergeCells count="5">
    <mergeCell ref="D2:H2"/>
    <mergeCell ref="I2:M2"/>
    <mergeCell ref="D3:F3"/>
    <mergeCell ref="I3:K3"/>
    <mergeCell ref="B1:M1"/>
  </mergeCells>
  <printOptions horizontalCentered="1"/>
  <pageMargins left="0.05" right="0.05" top="0.33" bottom="0.16" header="0.33" footer="0.16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82"/>
  <sheetViews>
    <sheetView showGridLines="0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17.421875" style="1" customWidth="1"/>
    <col min="3" max="3" width="6.7109375" style="113" customWidth="1"/>
    <col min="4" max="13" width="9.7109375" style="1" customWidth="1"/>
    <col min="14" max="15" width="10.7109375" style="1" customWidth="1"/>
    <col min="16" max="16384" width="9.140625" style="1" customWidth="1"/>
  </cols>
  <sheetData>
    <row r="1" spans="1:16" ht="15.75" customHeight="1">
      <c r="A1" s="104"/>
      <c r="B1" s="105" t="s">
        <v>655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07"/>
      <c r="P1" s="107"/>
    </row>
    <row r="2" spans="1:13" ht="12.75">
      <c r="A2" s="2"/>
      <c r="B2" s="3"/>
      <c r="C2" s="4"/>
      <c r="D2" s="5" t="s">
        <v>0</v>
      </c>
      <c r="E2" s="6"/>
      <c r="F2" s="6"/>
      <c r="G2" s="6"/>
      <c r="H2" s="7"/>
      <c r="I2" s="8" t="s">
        <v>1</v>
      </c>
      <c r="J2" s="9"/>
      <c r="K2" s="9"/>
      <c r="L2" s="9"/>
      <c r="M2" s="10"/>
    </row>
    <row r="3" spans="1:13" s="11" customFormat="1" ht="16.5" customHeight="1">
      <c r="A3" s="12"/>
      <c r="B3" s="13"/>
      <c r="C3" s="14"/>
      <c r="D3" s="5" t="s">
        <v>2</v>
      </c>
      <c r="E3" s="6"/>
      <c r="F3" s="15"/>
      <c r="G3" s="16"/>
      <c r="H3" s="17"/>
      <c r="I3" s="5" t="s">
        <v>2</v>
      </c>
      <c r="J3" s="6"/>
      <c r="K3" s="15"/>
      <c r="L3" s="18"/>
      <c r="M3" s="17"/>
    </row>
    <row r="4" spans="1:13" s="11" customFormat="1" ht="81.75" customHeight="1">
      <c r="A4" s="19"/>
      <c r="B4" s="20" t="s">
        <v>3</v>
      </c>
      <c r="C4" s="21" t="s">
        <v>4</v>
      </c>
      <c r="D4" s="22" t="s">
        <v>5</v>
      </c>
      <c r="E4" s="23" t="s">
        <v>6</v>
      </c>
      <c r="F4" s="23" t="s">
        <v>7</v>
      </c>
      <c r="G4" s="24" t="s">
        <v>8</v>
      </c>
      <c r="H4" s="25" t="s">
        <v>9</v>
      </c>
      <c r="I4" s="22" t="s">
        <v>5</v>
      </c>
      <c r="J4" s="23" t="s">
        <v>6</v>
      </c>
      <c r="K4" s="23" t="s">
        <v>7</v>
      </c>
      <c r="L4" s="24" t="s">
        <v>8</v>
      </c>
      <c r="M4" s="25" t="s">
        <v>9</v>
      </c>
    </row>
    <row r="5" spans="1:13" s="11" customFormat="1" ht="12.75">
      <c r="A5" s="2"/>
      <c r="B5" s="58"/>
      <c r="C5" s="108"/>
      <c r="D5" s="28"/>
      <c r="E5" s="29"/>
      <c r="F5" s="29"/>
      <c r="G5" s="29"/>
      <c r="H5" s="30"/>
      <c r="I5" s="28"/>
      <c r="J5" s="29"/>
      <c r="K5" s="29"/>
      <c r="L5" s="29"/>
      <c r="M5" s="30"/>
    </row>
    <row r="6" spans="1:13" s="11" customFormat="1" ht="12.75">
      <c r="A6" s="12"/>
      <c r="B6" s="59" t="s">
        <v>550</v>
      </c>
      <c r="C6" s="108"/>
      <c r="D6" s="31"/>
      <c r="E6" s="32"/>
      <c r="F6" s="32"/>
      <c r="G6" s="32"/>
      <c r="H6" s="33"/>
      <c r="I6" s="31"/>
      <c r="J6" s="32"/>
      <c r="K6" s="32"/>
      <c r="L6" s="32"/>
      <c r="M6" s="33"/>
    </row>
    <row r="7" spans="1:13" s="11" customFormat="1" ht="12.75">
      <c r="A7" s="12"/>
      <c r="B7" s="27"/>
      <c r="C7" s="108"/>
      <c r="D7" s="31"/>
      <c r="E7" s="32"/>
      <c r="F7" s="32"/>
      <c r="G7" s="32"/>
      <c r="H7" s="33"/>
      <c r="I7" s="31"/>
      <c r="J7" s="32"/>
      <c r="K7" s="32"/>
      <c r="L7" s="32"/>
      <c r="M7" s="33"/>
    </row>
    <row r="8" spans="1:13" s="11" customFormat="1" ht="12.75">
      <c r="A8" s="35" t="s">
        <v>88</v>
      </c>
      <c r="B8" s="60" t="s">
        <v>551</v>
      </c>
      <c r="C8" s="109" t="s">
        <v>552</v>
      </c>
      <c r="D8" s="37">
        <v>4502934</v>
      </c>
      <c r="E8" s="38">
        <v>6259774</v>
      </c>
      <c r="F8" s="38">
        <v>41614256</v>
      </c>
      <c r="G8" s="38">
        <v>0</v>
      </c>
      <c r="H8" s="39">
        <v>52376964</v>
      </c>
      <c r="I8" s="40">
        <v>615168</v>
      </c>
      <c r="J8" s="41">
        <v>4560970</v>
      </c>
      <c r="K8" s="38">
        <v>-806052</v>
      </c>
      <c r="L8" s="41">
        <v>0</v>
      </c>
      <c r="M8" s="39">
        <v>4370086</v>
      </c>
    </row>
    <row r="9" spans="1:13" s="11" customFormat="1" ht="12.75">
      <c r="A9" s="35" t="s">
        <v>88</v>
      </c>
      <c r="B9" s="60" t="s">
        <v>71</v>
      </c>
      <c r="C9" s="109" t="s">
        <v>72</v>
      </c>
      <c r="D9" s="37">
        <v>48012182</v>
      </c>
      <c r="E9" s="38">
        <v>138076622</v>
      </c>
      <c r="F9" s="38">
        <v>20531382</v>
      </c>
      <c r="G9" s="38">
        <v>0</v>
      </c>
      <c r="H9" s="39">
        <v>206620186</v>
      </c>
      <c r="I9" s="40">
        <v>42628219</v>
      </c>
      <c r="J9" s="41">
        <v>114778303</v>
      </c>
      <c r="K9" s="38">
        <v>30258336</v>
      </c>
      <c r="L9" s="41">
        <v>0</v>
      </c>
      <c r="M9" s="39">
        <v>187664858</v>
      </c>
    </row>
    <row r="10" spans="1:13" s="11" customFormat="1" ht="12.75">
      <c r="A10" s="35" t="s">
        <v>88</v>
      </c>
      <c r="B10" s="60" t="s">
        <v>73</v>
      </c>
      <c r="C10" s="109" t="s">
        <v>74</v>
      </c>
      <c r="D10" s="37">
        <v>35322854</v>
      </c>
      <c r="E10" s="38">
        <v>596161619</v>
      </c>
      <c r="F10" s="38">
        <v>104969003</v>
      </c>
      <c r="G10" s="38">
        <v>0</v>
      </c>
      <c r="H10" s="39">
        <v>736453476</v>
      </c>
      <c r="I10" s="40">
        <v>45873195</v>
      </c>
      <c r="J10" s="41">
        <v>438317051</v>
      </c>
      <c r="K10" s="38">
        <v>89547557</v>
      </c>
      <c r="L10" s="41">
        <v>0</v>
      </c>
      <c r="M10" s="39">
        <v>573737803</v>
      </c>
    </row>
    <row r="11" spans="1:13" s="11" customFormat="1" ht="12.75">
      <c r="A11" s="35" t="s">
        <v>88</v>
      </c>
      <c r="B11" s="60" t="s">
        <v>553</v>
      </c>
      <c r="C11" s="109" t="s">
        <v>554</v>
      </c>
      <c r="D11" s="37">
        <v>837892</v>
      </c>
      <c r="E11" s="38">
        <v>6733153</v>
      </c>
      <c r="F11" s="38">
        <v>10733624</v>
      </c>
      <c r="G11" s="38">
        <v>0</v>
      </c>
      <c r="H11" s="39">
        <v>18304669</v>
      </c>
      <c r="I11" s="40">
        <v>1069465</v>
      </c>
      <c r="J11" s="41">
        <v>7346493</v>
      </c>
      <c r="K11" s="38">
        <v>3472305</v>
      </c>
      <c r="L11" s="41">
        <v>0</v>
      </c>
      <c r="M11" s="39">
        <v>11888263</v>
      </c>
    </row>
    <row r="12" spans="1:13" s="11" customFormat="1" ht="12.75">
      <c r="A12" s="35" t="s">
        <v>88</v>
      </c>
      <c r="B12" s="60" t="s">
        <v>555</v>
      </c>
      <c r="C12" s="109" t="s">
        <v>556</v>
      </c>
      <c r="D12" s="37">
        <v>9180663</v>
      </c>
      <c r="E12" s="38">
        <v>13153066</v>
      </c>
      <c r="F12" s="38">
        <v>8479779</v>
      </c>
      <c r="G12" s="38">
        <v>0</v>
      </c>
      <c r="H12" s="39">
        <v>30813508</v>
      </c>
      <c r="I12" s="40">
        <v>8853800</v>
      </c>
      <c r="J12" s="41">
        <v>18623892</v>
      </c>
      <c r="K12" s="38">
        <v>9279807</v>
      </c>
      <c r="L12" s="41">
        <v>0</v>
      </c>
      <c r="M12" s="39">
        <v>36757499</v>
      </c>
    </row>
    <row r="13" spans="1:13" s="11" customFormat="1" ht="12.75">
      <c r="A13" s="35" t="s">
        <v>107</v>
      </c>
      <c r="B13" s="60" t="s">
        <v>557</v>
      </c>
      <c r="C13" s="109" t="s">
        <v>558</v>
      </c>
      <c r="D13" s="37">
        <v>0</v>
      </c>
      <c r="E13" s="38">
        <v>0</v>
      </c>
      <c r="F13" s="38">
        <v>0</v>
      </c>
      <c r="G13" s="38">
        <v>0</v>
      </c>
      <c r="H13" s="39">
        <v>0</v>
      </c>
      <c r="I13" s="40">
        <v>0</v>
      </c>
      <c r="J13" s="41">
        <v>0</v>
      </c>
      <c r="K13" s="38">
        <v>15665911</v>
      </c>
      <c r="L13" s="41">
        <v>0</v>
      </c>
      <c r="M13" s="39">
        <v>15665911</v>
      </c>
    </row>
    <row r="14" spans="1:13" s="66" customFormat="1" ht="12.75">
      <c r="A14" s="61"/>
      <c r="B14" s="62" t="s">
        <v>559</v>
      </c>
      <c r="C14" s="114"/>
      <c r="D14" s="45">
        <f aca="true" t="shared" si="0" ref="D14:M14">SUM(D8:D13)</f>
        <v>97856525</v>
      </c>
      <c r="E14" s="46">
        <f t="shared" si="0"/>
        <v>760384234</v>
      </c>
      <c r="F14" s="46">
        <f t="shared" si="0"/>
        <v>186328044</v>
      </c>
      <c r="G14" s="46">
        <f t="shared" si="0"/>
        <v>0</v>
      </c>
      <c r="H14" s="63">
        <f t="shared" si="0"/>
        <v>1044568803</v>
      </c>
      <c r="I14" s="64">
        <f t="shared" si="0"/>
        <v>99039847</v>
      </c>
      <c r="J14" s="65">
        <f t="shared" si="0"/>
        <v>583626709</v>
      </c>
      <c r="K14" s="46">
        <f t="shared" si="0"/>
        <v>147417864</v>
      </c>
      <c r="L14" s="65">
        <f t="shared" si="0"/>
        <v>0</v>
      </c>
      <c r="M14" s="63">
        <f t="shared" si="0"/>
        <v>830084420</v>
      </c>
    </row>
    <row r="15" spans="1:13" s="11" customFormat="1" ht="12.75">
      <c r="A15" s="35" t="s">
        <v>88</v>
      </c>
      <c r="B15" s="60" t="s">
        <v>560</v>
      </c>
      <c r="C15" s="109" t="s">
        <v>561</v>
      </c>
      <c r="D15" s="37">
        <v>0</v>
      </c>
      <c r="E15" s="38">
        <v>0</v>
      </c>
      <c r="F15" s="38">
        <v>1403788</v>
      </c>
      <c r="G15" s="38">
        <v>0</v>
      </c>
      <c r="H15" s="39">
        <v>1403788</v>
      </c>
      <c r="I15" s="40">
        <v>0</v>
      </c>
      <c r="J15" s="41">
        <v>0</v>
      </c>
      <c r="K15" s="38">
        <v>505166</v>
      </c>
      <c r="L15" s="41">
        <v>0</v>
      </c>
      <c r="M15" s="39">
        <v>505166</v>
      </c>
    </row>
    <row r="16" spans="1:13" s="11" customFormat="1" ht="12.75">
      <c r="A16" s="35" t="s">
        <v>88</v>
      </c>
      <c r="B16" s="60" t="s">
        <v>562</v>
      </c>
      <c r="C16" s="109" t="s">
        <v>563</v>
      </c>
      <c r="D16" s="37">
        <v>2136492</v>
      </c>
      <c r="E16" s="38">
        <v>10381729</v>
      </c>
      <c r="F16" s="38">
        <v>523539</v>
      </c>
      <c r="G16" s="38">
        <v>0</v>
      </c>
      <c r="H16" s="39">
        <v>13041760</v>
      </c>
      <c r="I16" s="40">
        <v>2663441</v>
      </c>
      <c r="J16" s="41">
        <v>9499686</v>
      </c>
      <c r="K16" s="38">
        <v>4383584</v>
      </c>
      <c r="L16" s="41">
        <v>0</v>
      </c>
      <c r="M16" s="39">
        <v>16546711</v>
      </c>
    </row>
    <row r="17" spans="1:13" s="11" customFormat="1" ht="12.75">
      <c r="A17" s="35" t="s">
        <v>88</v>
      </c>
      <c r="B17" s="60" t="s">
        <v>564</v>
      </c>
      <c r="C17" s="109" t="s">
        <v>565</v>
      </c>
      <c r="D17" s="37">
        <v>38437408</v>
      </c>
      <c r="E17" s="38">
        <v>27737418</v>
      </c>
      <c r="F17" s="38">
        <v>7419326</v>
      </c>
      <c r="G17" s="38">
        <v>0</v>
      </c>
      <c r="H17" s="39">
        <v>73594152</v>
      </c>
      <c r="I17" s="40">
        <v>27049029</v>
      </c>
      <c r="J17" s="41">
        <v>26141200</v>
      </c>
      <c r="K17" s="38">
        <v>16788017</v>
      </c>
      <c r="L17" s="41">
        <v>0</v>
      </c>
      <c r="M17" s="39">
        <v>69978246</v>
      </c>
    </row>
    <row r="18" spans="1:13" s="11" customFormat="1" ht="12.75">
      <c r="A18" s="35" t="s">
        <v>88</v>
      </c>
      <c r="B18" s="60" t="s">
        <v>566</v>
      </c>
      <c r="C18" s="109" t="s">
        <v>567</v>
      </c>
      <c r="D18" s="37">
        <v>33273929</v>
      </c>
      <c r="E18" s="38">
        <v>14081334</v>
      </c>
      <c r="F18" s="38">
        <v>17225689</v>
      </c>
      <c r="G18" s="38">
        <v>0</v>
      </c>
      <c r="H18" s="39">
        <v>64580952</v>
      </c>
      <c r="I18" s="40">
        <v>10660042</v>
      </c>
      <c r="J18" s="41">
        <v>43829811</v>
      </c>
      <c r="K18" s="38">
        <v>2815304</v>
      </c>
      <c r="L18" s="41">
        <v>0</v>
      </c>
      <c r="M18" s="39">
        <v>57305157</v>
      </c>
    </row>
    <row r="19" spans="1:13" s="11" customFormat="1" ht="12.75">
      <c r="A19" s="35" t="s">
        <v>88</v>
      </c>
      <c r="B19" s="60" t="s">
        <v>568</v>
      </c>
      <c r="C19" s="109" t="s">
        <v>569</v>
      </c>
      <c r="D19" s="37">
        <v>5100823</v>
      </c>
      <c r="E19" s="38">
        <v>15357324</v>
      </c>
      <c r="F19" s="38">
        <v>3350893</v>
      </c>
      <c r="G19" s="38">
        <v>0</v>
      </c>
      <c r="H19" s="39">
        <v>23809040</v>
      </c>
      <c r="I19" s="40">
        <v>3131276</v>
      </c>
      <c r="J19" s="41">
        <v>12858120</v>
      </c>
      <c r="K19" s="38">
        <v>3449230</v>
      </c>
      <c r="L19" s="41">
        <v>0</v>
      </c>
      <c r="M19" s="39">
        <v>19438626</v>
      </c>
    </row>
    <row r="20" spans="1:13" s="11" customFormat="1" ht="12.75">
      <c r="A20" s="35" t="s">
        <v>107</v>
      </c>
      <c r="B20" s="60" t="s">
        <v>570</v>
      </c>
      <c r="C20" s="109" t="s">
        <v>571</v>
      </c>
      <c r="D20" s="37">
        <v>0</v>
      </c>
      <c r="E20" s="38">
        <v>87689</v>
      </c>
      <c r="F20" s="38">
        <v>1856421</v>
      </c>
      <c r="G20" s="38">
        <v>0</v>
      </c>
      <c r="H20" s="39">
        <v>1944110</v>
      </c>
      <c r="I20" s="40">
        <v>0</v>
      </c>
      <c r="J20" s="41">
        <v>0</v>
      </c>
      <c r="K20" s="38">
        <v>2255579</v>
      </c>
      <c r="L20" s="41">
        <v>0</v>
      </c>
      <c r="M20" s="39">
        <v>2255579</v>
      </c>
    </row>
    <row r="21" spans="1:13" s="66" customFormat="1" ht="12.75">
      <c r="A21" s="61"/>
      <c r="B21" s="62" t="s">
        <v>572</v>
      </c>
      <c r="C21" s="114"/>
      <c r="D21" s="45">
        <f aca="true" t="shared" si="1" ref="D21:M21">SUM(D15:D20)</f>
        <v>78948652</v>
      </c>
      <c r="E21" s="46">
        <f t="shared" si="1"/>
        <v>67645494</v>
      </c>
      <c r="F21" s="46">
        <f t="shared" si="1"/>
        <v>31779656</v>
      </c>
      <c r="G21" s="46">
        <f t="shared" si="1"/>
        <v>0</v>
      </c>
      <c r="H21" s="63">
        <f t="shared" si="1"/>
        <v>178373802</v>
      </c>
      <c r="I21" s="64">
        <f t="shared" si="1"/>
        <v>43503788</v>
      </c>
      <c r="J21" s="65">
        <f t="shared" si="1"/>
        <v>92328817</v>
      </c>
      <c r="K21" s="46">
        <f t="shared" si="1"/>
        <v>30196880</v>
      </c>
      <c r="L21" s="65">
        <f t="shared" si="1"/>
        <v>0</v>
      </c>
      <c r="M21" s="63">
        <f t="shared" si="1"/>
        <v>166029485</v>
      </c>
    </row>
    <row r="22" spans="1:13" s="11" customFormat="1" ht="12.75">
      <c r="A22" s="35" t="s">
        <v>88</v>
      </c>
      <c r="B22" s="60" t="s">
        <v>573</v>
      </c>
      <c r="C22" s="109" t="s">
        <v>574</v>
      </c>
      <c r="D22" s="37">
        <v>-10373211</v>
      </c>
      <c r="E22" s="38">
        <v>23967886</v>
      </c>
      <c r="F22" s="38">
        <v>3618566</v>
      </c>
      <c r="G22" s="38">
        <v>0</v>
      </c>
      <c r="H22" s="39">
        <v>17213241</v>
      </c>
      <c r="I22" s="40">
        <v>251249</v>
      </c>
      <c r="J22" s="41">
        <v>30851865</v>
      </c>
      <c r="K22" s="38">
        <v>15097276</v>
      </c>
      <c r="L22" s="41">
        <v>0</v>
      </c>
      <c r="M22" s="39">
        <v>46200390</v>
      </c>
    </row>
    <row r="23" spans="1:13" s="11" customFormat="1" ht="12.75">
      <c r="A23" s="35" t="s">
        <v>88</v>
      </c>
      <c r="B23" s="60" t="s">
        <v>575</v>
      </c>
      <c r="C23" s="109" t="s">
        <v>576</v>
      </c>
      <c r="D23" s="37">
        <v>1382678</v>
      </c>
      <c r="E23" s="38">
        <v>10551171</v>
      </c>
      <c r="F23" s="38">
        <v>4065647</v>
      </c>
      <c r="G23" s="38">
        <v>0</v>
      </c>
      <c r="H23" s="39">
        <v>15999496</v>
      </c>
      <c r="I23" s="40">
        <v>1313001</v>
      </c>
      <c r="J23" s="41">
        <v>8119578</v>
      </c>
      <c r="K23" s="38">
        <v>2695061</v>
      </c>
      <c r="L23" s="41">
        <v>0</v>
      </c>
      <c r="M23" s="39">
        <v>12127640</v>
      </c>
    </row>
    <row r="24" spans="1:13" s="11" customFormat="1" ht="12.75">
      <c r="A24" s="35" t="s">
        <v>88</v>
      </c>
      <c r="B24" s="60" t="s">
        <v>577</v>
      </c>
      <c r="C24" s="109" t="s">
        <v>578</v>
      </c>
      <c r="D24" s="37">
        <v>34091</v>
      </c>
      <c r="E24" s="38">
        <v>1318339</v>
      </c>
      <c r="F24" s="38">
        <v>467443</v>
      </c>
      <c r="G24" s="38">
        <v>0</v>
      </c>
      <c r="H24" s="39">
        <v>1819873</v>
      </c>
      <c r="I24" s="40">
        <v>304427</v>
      </c>
      <c r="J24" s="41">
        <v>1537876</v>
      </c>
      <c r="K24" s="38">
        <v>10065764</v>
      </c>
      <c r="L24" s="41">
        <v>0</v>
      </c>
      <c r="M24" s="39">
        <v>11908067</v>
      </c>
    </row>
    <row r="25" spans="1:13" s="11" customFormat="1" ht="12.75">
      <c r="A25" s="35" t="s">
        <v>88</v>
      </c>
      <c r="B25" s="60" t="s">
        <v>579</v>
      </c>
      <c r="C25" s="109" t="s">
        <v>580</v>
      </c>
      <c r="D25" s="37">
        <v>3485196</v>
      </c>
      <c r="E25" s="38">
        <v>40965765</v>
      </c>
      <c r="F25" s="38">
        <v>9535767</v>
      </c>
      <c r="G25" s="38">
        <v>0</v>
      </c>
      <c r="H25" s="39">
        <v>53986728</v>
      </c>
      <c r="I25" s="40">
        <v>2031942</v>
      </c>
      <c r="J25" s="41">
        <v>18185374</v>
      </c>
      <c r="K25" s="38">
        <v>14561017</v>
      </c>
      <c r="L25" s="41">
        <v>0</v>
      </c>
      <c r="M25" s="39">
        <v>34778333</v>
      </c>
    </row>
    <row r="26" spans="1:13" s="11" customFormat="1" ht="12.75">
      <c r="A26" s="35" t="s">
        <v>88</v>
      </c>
      <c r="B26" s="60" t="s">
        <v>581</v>
      </c>
      <c r="C26" s="109" t="s">
        <v>582</v>
      </c>
      <c r="D26" s="37">
        <v>154320</v>
      </c>
      <c r="E26" s="38">
        <v>0</v>
      </c>
      <c r="F26" s="38">
        <v>3195969</v>
      </c>
      <c r="G26" s="38">
        <v>0</v>
      </c>
      <c r="H26" s="39">
        <v>3350289</v>
      </c>
      <c r="I26" s="40">
        <v>148450</v>
      </c>
      <c r="J26" s="41">
        <v>0</v>
      </c>
      <c r="K26" s="38">
        <v>7763381</v>
      </c>
      <c r="L26" s="41">
        <v>0</v>
      </c>
      <c r="M26" s="39">
        <v>7911831</v>
      </c>
    </row>
    <row r="27" spans="1:13" s="11" customFormat="1" ht="12.75">
      <c r="A27" s="35" t="s">
        <v>107</v>
      </c>
      <c r="B27" s="60" t="s">
        <v>583</v>
      </c>
      <c r="C27" s="109" t="s">
        <v>584</v>
      </c>
      <c r="D27" s="37">
        <v>0</v>
      </c>
      <c r="E27" s="38">
        <v>0</v>
      </c>
      <c r="F27" s="38">
        <v>32334452</v>
      </c>
      <c r="G27" s="38">
        <v>0</v>
      </c>
      <c r="H27" s="39">
        <v>32334452</v>
      </c>
      <c r="I27" s="40">
        <v>0</v>
      </c>
      <c r="J27" s="41">
        <v>0</v>
      </c>
      <c r="K27" s="38">
        <v>8698803</v>
      </c>
      <c r="L27" s="41">
        <v>0</v>
      </c>
      <c r="M27" s="39">
        <v>8698803</v>
      </c>
    </row>
    <row r="28" spans="1:13" s="66" customFormat="1" ht="12.75">
      <c r="A28" s="61"/>
      <c r="B28" s="62" t="s">
        <v>585</v>
      </c>
      <c r="C28" s="114"/>
      <c r="D28" s="45">
        <f aca="true" t="shared" si="2" ref="D28:M28">SUM(D22:D27)</f>
        <v>-5316926</v>
      </c>
      <c r="E28" s="46">
        <f t="shared" si="2"/>
        <v>76803161</v>
      </c>
      <c r="F28" s="46">
        <f t="shared" si="2"/>
        <v>53217844</v>
      </c>
      <c r="G28" s="46">
        <f t="shared" si="2"/>
        <v>0</v>
      </c>
      <c r="H28" s="63">
        <f t="shared" si="2"/>
        <v>124704079</v>
      </c>
      <c r="I28" s="64">
        <f t="shared" si="2"/>
        <v>4049069</v>
      </c>
      <c r="J28" s="65">
        <f t="shared" si="2"/>
        <v>58694693</v>
      </c>
      <c r="K28" s="46">
        <f t="shared" si="2"/>
        <v>58881302</v>
      </c>
      <c r="L28" s="65">
        <f t="shared" si="2"/>
        <v>0</v>
      </c>
      <c r="M28" s="63">
        <f t="shared" si="2"/>
        <v>121625064</v>
      </c>
    </row>
    <row r="29" spans="1:13" s="11" customFormat="1" ht="12.75">
      <c r="A29" s="35" t="s">
        <v>88</v>
      </c>
      <c r="B29" s="60" t="s">
        <v>586</v>
      </c>
      <c r="C29" s="109" t="s">
        <v>587</v>
      </c>
      <c r="D29" s="37">
        <v>2528198</v>
      </c>
      <c r="E29" s="38">
        <v>10908693</v>
      </c>
      <c r="F29" s="38">
        <v>2801858</v>
      </c>
      <c r="G29" s="38">
        <v>0</v>
      </c>
      <c r="H29" s="39">
        <v>16238749</v>
      </c>
      <c r="I29" s="40">
        <v>1471147</v>
      </c>
      <c r="J29" s="41">
        <v>10808910</v>
      </c>
      <c r="K29" s="38">
        <v>3007359</v>
      </c>
      <c r="L29" s="41">
        <v>0</v>
      </c>
      <c r="M29" s="39">
        <v>15287416</v>
      </c>
    </row>
    <row r="30" spans="1:13" s="11" customFormat="1" ht="12.75">
      <c r="A30" s="35" t="s">
        <v>88</v>
      </c>
      <c r="B30" s="60" t="s">
        <v>75</v>
      </c>
      <c r="C30" s="109" t="s">
        <v>76</v>
      </c>
      <c r="D30" s="37">
        <v>28196527</v>
      </c>
      <c r="E30" s="38">
        <v>160598849</v>
      </c>
      <c r="F30" s="38">
        <v>78100919</v>
      </c>
      <c r="G30" s="38">
        <v>0</v>
      </c>
      <c r="H30" s="39">
        <v>266896295</v>
      </c>
      <c r="I30" s="40">
        <v>24998390</v>
      </c>
      <c r="J30" s="41">
        <v>152702973</v>
      </c>
      <c r="K30" s="38">
        <v>18545793</v>
      </c>
      <c r="L30" s="41">
        <v>0</v>
      </c>
      <c r="M30" s="39">
        <v>196247156</v>
      </c>
    </row>
    <row r="31" spans="1:13" s="11" customFormat="1" ht="12.75">
      <c r="A31" s="35" t="s">
        <v>88</v>
      </c>
      <c r="B31" s="60" t="s">
        <v>77</v>
      </c>
      <c r="C31" s="109" t="s">
        <v>78</v>
      </c>
      <c r="D31" s="37">
        <v>40586791</v>
      </c>
      <c r="E31" s="38">
        <v>243638727</v>
      </c>
      <c r="F31" s="38">
        <v>40988588</v>
      </c>
      <c r="G31" s="38">
        <v>0</v>
      </c>
      <c r="H31" s="39">
        <v>325214106</v>
      </c>
      <c r="I31" s="40">
        <v>47660313</v>
      </c>
      <c r="J31" s="41">
        <v>207729761</v>
      </c>
      <c r="K31" s="38">
        <v>66464978</v>
      </c>
      <c r="L31" s="41">
        <v>0</v>
      </c>
      <c r="M31" s="39">
        <v>321855052</v>
      </c>
    </row>
    <row r="32" spans="1:13" s="11" customFormat="1" ht="12.75">
      <c r="A32" s="35" t="s">
        <v>88</v>
      </c>
      <c r="B32" s="60" t="s">
        <v>588</v>
      </c>
      <c r="C32" s="109" t="s">
        <v>589</v>
      </c>
      <c r="D32" s="37">
        <v>5611226</v>
      </c>
      <c r="E32" s="38">
        <v>28152609</v>
      </c>
      <c r="F32" s="38">
        <v>10716790</v>
      </c>
      <c r="G32" s="38">
        <v>0</v>
      </c>
      <c r="H32" s="39">
        <v>44480625</v>
      </c>
      <c r="I32" s="40">
        <v>5429344</v>
      </c>
      <c r="J32" s="41">
        <v>34068916</v>
      </c>
      <c r="K32" s="38">
        <v>14346210</v>
      </c>
      <c r="L32" s="41">
        <v>0</v>
      </c>
      <c r="M32" s="39">
        <v>53844470</v>
      </c>
    </row>
    <row r="33" spans="1:13" s="11" customFormat="1" ht="12.75">
      <c r="A33" s="35" t="s">
        <v>107</v>
      </c>
      <c r="B33" s="60" t="s">
        <v>590</v>
      </c>
      <c r="C33" s="109" t="s">
        <v>591</v>
      </c>
      <c r="D33" s="37">
        <v>0</v>
      </c>
      <c r="E33" s="38">
        <v>0</v>
      </c>
      <c r="F33" s="38">
        <v>3790110</v>
      </c>
      <c r="G33" s="38">
        <v>0</v>
      </c>
      <c r="H33" s="39">
        <v>3790110</v>
      </c>
      <c r="I33" s="40">
        <v>0</v>
      </c>
      <c r="J33" s="41">
        <v>0</v>
      </c>
      <c r="K33" s="38">
        <v>3305695</v>
      </c>
      <c r="L33" s="41">
        <v>0</v>
      </c>
      <c r="M33" s="39">
        <v>3305695</v>
      </c>
    </row>
    <row r="34" spans="1:13" s="66" customFormat="1" ht="12.75">
      <c r="A34" s="61"/>
      <c r="B34" s="62" t="s">
        <v>592</v>
      </c>
      <c r="C34" s="114"/>
      <c r="D34" s="45">
        <f aca="true" t="shared" si="3" ref="D34:M34">SUM(D29:D33)</f>
        <v>76922742</v>
      </c>
      <c r="E34" s="46">
        <f t="shared" si="3"/>
        <v>443298878</v>
      </c>
      <c r="F34" s="46">
        <f t="shared" si="3"/>
        <v>136398265</v>
      </c>
      <c r="G34" s="46">
        <f t="shared" si="3"/>
        <v>0</v>
      </c>
      <c r="H34" s="63">
        <f t="shared" si="3"/>
        <v>656619885</v>
      </c>
      <c r="I34" s="64">
        <f t="shared" si="3"/>
        <v>79559194</v>
      </c>
      <c r="J34" s="65">
        <f t="shared" si="3"/>
        <v>405310560</v>
      </c>
      <c r="K34" s="46">
        <f t="shared" si="3"/>
        <v>105670035</v>
      </c>
      <c r="L34" s="65">
        <f t="shared" si="3"/>
        <v>0</v>
      </c>
      <c r="M34" s="63">
        <f t="shared" si="3"/>
        <v>590539789</v>
      </c>
    </row>
    <row r="35" spans="1:13" s="66" customFormat="1" ht="12.75">
      <c r="A35" s="61"/>
      <c r="B35" s="62" t="s">
        <v>593</v>
      </c>
      <c r="C35" s="114"/>
      <c r="D35" s="45">
        <f aca="true" t="shared" si="4" ref="D35:M35">SUM(D8:D13,D15:D20,D22:D27,D29:D33)</f>
        <v>248410993</v>
      </c>
      <c r="E35" s="46">
        <f t="shared" si="4"/>
        <v>1348131767</v>
      </c>
      <c r="F35" s="46">
        <f t="shared" si="4"/>
        <v>407723809</v>
      </c>
      <c r="G35" s="46">
        <f t="shared" si="4"/>
        <v>0</v>
      </c>
      <c r="H35" s="63">
        <f t="shared" si="4"/>
        <v>2004266569</v>
      </c>
      <c r="I35" s="64">
        <f t="shared" si="4"/>
        <v>226151898</v>
      </c>
      <c r="J35" s="65">
        <f t="shared" si="4"/>
        <v>1139960779</v>
      </c>
      <c r="K35" s="46">
        <f t="shared" si="4"/>
        <v>342166081</v>
      </c>
      <c r="L35" s="65">
        <f t="shared" si="4"/>
        <v>0</v>
      </c>
      <c r="M35" s="63">
        <f t="shared" si="4"/>
        <v>1708278758</v>
      </c>
    </row>
    <row r="36" spans="1:13" s="11" customFormat="1" ht="12.75">
      <c r="A36" s="67"/>
      <c r="B36" s="68"/>
      <c r="C36" s="69"/>
      <c r="D36" s="70"/>
      <c r="E36" s="71"/>
      <c r="F36" s="71"/>
      <c r="G36" s="71"/>
      <c r="H36" s="72"/>
      <c r="I36" s="70"/>
      <c r="J36" s="71"/>
      <c r="K36" s="71"/>
      <c r="L36" s="71"/>
      <c r="M36" s="72"/>
    </row>
    <row r="37" spans="1:13" s="11" customFormat="1" ht="12.75">
      <c r="A37" s="55"/>
      <c r="B37" s="120" t="s">
        <v>656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</row>
    <row r="38" spans="1:13" ht="11.25">
      <c r="A38" s="56"/>
      <c r="B38" s="57"/>
      <c r="C38" s="111"/>
      <c r="D38" s="57"/>
      <c r="E38" s="57"/>
      <c r="F38" s="57"/>
      <c r="G38" s="57"/>
      <c r="H38" s="57"/>
      <c r="I38" s="57"/>
      <c r="J38" s="57"/>
      <c r="K38" s="57"/>
      <c r="L38" s="57"/>
      <c r="M38" s="57"/>
    </row>
    <row r="39" spans="1:13" ht="11.25">
      <c r="A39" s="56"/>
      <c r="B39" s="57"/>
      <c r="C39" s="111"/>
      <c r="D39" s="57"/>
      <c r="E39" s="57"/>
      <c r="F39" s="57"/>
      <c r="G39" s="57"/>
      <c r="H39" s="57"/>
      <c r="I39" s="57"/>
      <c r="J39" s="57"/>
      <c r="K39" s="57"/>
      <c r="L39" s="57"/>
      <c r="M39" s="57"/>
    </row>
    <row r="40" spans="1:13" ht="11.25">
      <c r="A40" s="56"/>
      <c r="B40" s="57"/>
      <c r="C40" s="111"/>
      <c r="D40" s="57"/>
      <c r="E40" s="57"/>
      <c r="F40" s="57"/>
      <c r="G40" s="57"/>
      <c r="H40" s="57"/>
      <c r="I40" s="57"/>
      <c r="J40" s="57"/>
      <c r="K40" s="57"/>
      <c r="L40" s="57"/>
      <c r="M40" s="57"/>
    </row>
    <row r="41" spans="1:13" ht="11.25">
      <c r="A41" s="56"/>
      <c r="B41" s="57"/>
      <c r="C41" s="111"/>
      <c r="D41" s="57"/>
      <c r="E41" s="57"/>
      <c r="F41" s="57"/>
      <c r="G41" s="57"/>
      <c r="H41" s="57"/>
      <c r="I41" s="57"/>
      <c r="J41" s="57"/>
      <c r="K41" s="57"/>
      <c r="L41" s="57"/>
      <c r="M41" s="57"/>
    </row>
    <row r="42" spans="1:13" ht="11.25">
      <c r="A42" s="56"/>
      <c r="B42" s="57"/>
      <c r="C42" s="111"/>
      <c r="D42" s="57"/>
      <c r="E42" s="57"/>
      <c r="F42" s="57"/>
      <c r="G42" s="57"/>
      <c r="H42" s="57"/>
      <c r="I42" s="57"/>
      <c r="J42" s="57"/>
      <c r="K42" s="57"/>
      <c r="L42" s="57"/>
      <c r="M42" s="57"/>
    </row>
    <row r="43" spans="1:13" ht="11.25">
      <c r="A43" s="56"/>
      <c r="B43" s="57"/>
      <c r="C43" s="111"/>
      <c r="D43" s="57"/>
      <c r="E43" s="57"/>
      <c r="F43" s="57"/>
      <c r="G43" s="57"/>
      <c r="H43" s="57"/>
      <c r="I43" s="57"/>
      <c r="J43" s="57"/>
      <c r="K43" s="57"/>
      <c r="L43" s="57"/>
      <c r="M43" s="57"/>
    </row>
    <row r="44" spans="1:13" ht="11.25">
      <c r="A44" s="56"/>
      <c r="B44" s="57"/>
      <c r="C44" s="111"/>
      <c r="D44" s="57"/>
      <c r="E44" s="57"/>
      <c r="F44" s="57"/>
      <c r="G44" s="57"/>
      <c r="H44" s="57"/>
      <c r="I44" s="57"/>
      <c r="J44" s="57"/>
      <c r="K44" s="57"/>
      <c r="L44" s="57"/>
      <c r="M44" s="57"/>
    </row>
    <row r="45" spans="1:13" ht="11.25">
      <c r="A45" s="56"/>
      <c r="B45" s="57"/>
      <c r="C45" s="111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3" ht="11.25">
      <c r="A46" s="56"/>
      <c r="B46" s="57"/>
      <c r="C46" s="111"/>
      <c r="D46" s="57"/>
      <c r="E46" s="57"/>
      <c r="F46" s="57"/>
      <c r="G46" s="57"/>
      <c r="H46" s="57"/>
      <c r="I46" s="57"/>
      <c r="J46" s="57"/>
      <c r="K46" s="57"/>
      <c r="L46" s="57"/>
      <c r="M46" s="57"/>
    </row>
    <row r="47" spans="1:13" ht="11.25">
      <c r="A47" s="56"/>
      <c r="B47" s="57"/>
      <c r="C47" s="111"/>
      <c r="D47" s="57"/>
      <c r="E47" s="57"/>
      <c r="F47" s="57"/>
      <c r="G47" s="57"/>
      <c r="H47" s="57"/>
      <c r="I47" s="57"/>
      <c r="J47" s="57"/>
      <c r="K47" s="57"/>
      <c r="L47" s="57"/>
      <c r="M47" s="57"/>
    </row>
    <row r="48" spans="1:13" ht="11.25">
      <c r="A48" s="56"/>
      <c r="B48" s="57"/>
      <c r="C48" s="111"/>
      <c r="D48" s="57"/>
      <c r="E48" s="57"/>
      <c r="F48" s="57"/>
      <c r="G48" s="57"/>
      <c r="H48" s="57"/>
      <c r="I48" s="57"/>
      <c r="J48" s="57"/>
      <c r="K48" s="57"/>
      <c r="L48" s="57"/>
      <c r="M48" s="57"/>
    </row>
    <row r="49" spans="1:13" ht="11.25">
      <c r="A49" s="56"/>
      <c r="B49" s="57"/>
      <c r="C49" s="111"/>
      <c r="D49" s="57"/>
      <c r="E49" s="57"/>
      <c r="F49" s="57"/>
      <c r="G49" s="57"/>
      <c r="H49" s="57"/>
      <c r="I49" s="57"/>
      <c r="J49" s="57"/>
      <c r="K49" s="57"/>
      <c r="L49" s="57"/>
      <c r="M49" s="57"/>
    </row>
    <row r="50" spans="1:13" ht="11.25">
      <c r="A50" s="56"/>
      <c r="B50" s="57"/>
      <c r="C50" s="111"/>
      <c r="D50" s="57"/>
      <c r="E50" s="57"/>
      <c r="F50" s="57"/>
      <c r="G50" s="57"/>
      <c r="H50" s="57"/>
      <c r="I50" s="57"/>
      <c r="J50" s="57"/>
      <c r="K50" s="57"/>
      <c r="L50" s="57"/>
      <c r="M50" s="57"/>
    </row>
    <row r="51" spans="1:13" ht="11.25">
      <c r="A51" s="56"/>
      <c r="B51" s="57"/>
      <c r="C51" s="111"/>
      <c r="D51" s="57"/>
      <c r="E51" s="57"/>
      <c r="F51" s="57"/>
      <c r="G51" s="57"/>
      <c r="H51" s="57"/>
      <c r="I51" s="57"/>
      <c r="J51" s="57"/>
      <c r="K51" s="57"/>
      <c r="L51" s="57"/>
      <c r="M51" s="57"/>
    </row>
    <row r="52" spans="1:13" ht="11.25">
      <c r="A52" s="56"/>
      <c r="B52" s="57"/>
      <c r="C52" s="111"/>
      <c r="D52" s="57"/>
      <c r="E52" s="57"/>
      <c r="F52" s="57"/>
      <c r="G52" s="57"/>
      <c r="H52" s="57"/>
      <c r="I52" s="57"/>
      <c r="J52" s="57"/>
      <c r="K52" s="57"/>
      <c r="L52" s="57"/>
      <c r="M52" s="57"/>
    </row>
    <row r="53" spans="1:13" ht="11.25">
      <c r="A53" s="56"/>
      <c r="B53" s="57"/>
      <c r="C53" s="111"/>
      <c r="D53" s="57"/>
      <c r="E53" s="57"/>
      <c r="F53" s="57"/>
      <c r="G53" s="57"/>
      <c r="H53" s="57"/>
      <c r="I53" s="57"/>
      <c r="J53" s="57"/>
      <c r="K53" s="57"/>
      <c r="L53" s="57"/>
      <c r="M53" s="57"/>
    </row>
    <row r="54" spans="1:13" ht="11.25">
      <c r="A54" s="56"/>
      <c r="B54" s="57"/>
      <c r="C54" s="111"/>
      <c r="D54" s="57"/>
      <c r="E54" s="57"/>
      <c r="F54" s="57"/>
      <c r="G54" s="57"/>
      <c r="H54" s="57"/>
      <c r="I54" s="57"/>
      <c r="J54" s="57"/>
      <c r="K54" s="57"/>
      <c r="L54" s="57"/>
      <c r="M54" s="57"/>
    </row>
    <row r="55" spans="1:13" ht="11.25">
      <c r="A55" s="56"/>
      <c r="B55" s="57"/>
      <c r="C55" s="111"/>
      <c r="D55" s="57"/>
      <c r="E55" s="57"/>
      <c r="F55" s="57"/>
      <c r="G55" s="57"/>
      <c r="H55" s="57"/>
      <c r="I55" s="57"/>
      <c r="J55" s="57"/>
      <c r="K55" s="57"/>
      <c r="L55" s="57"/>
      <c r="M55" s="57"/>
    </row>
    <row r="56" spans="1:13" ht="11.25">
      <c r="A56" s="56"/>
      <c r="B56" s="57"/>
      <c r="C56" s="111"/>
      <c r="D56" s="57"/>
      <c r="E56" s="57"/>
      <c r="F56" s="57"/>
      <c r="G56" s="57"/>
      <c r="H56" s="57"/>
      <c r="I56" s="57"/>
      <c r="J56" s="57"/>
      <c r="K56" s="57"/>
      <c r="L56" s="57"/>
      <c r="M56" s="57"/>
    </row>
    <row r="57" spans="1:13" ht="11.25">
      <c r="A57" s="56"/>
      <c r="B57" s="57"/>
      <c r="C57" s="111"/>
      <c r="D57" s="57"/>
      <c r="E57" s="57"/>
      <c r="F57" s="57"/>
      <c r="G57" s="57"/>
      <c r="H57" s="57"/>
      <c r="I57" s="57"/>
      <c r="J57" s="57"/>
      <c r="K57" s="57"/>
      <c r="L57" s="57"/>
      <c r="M57" s="57"/>
    </row>
    <row r="58" spans="1:13" ht="11.25">
      <c r="A58" s="56"/>
      <c r="B58" s="57"/>
      <c r="C58" s="111"/>
      <c r="D58" s="57"/>
      <c r="E58" s="57"/>
      <c r="F58" s="57"/>
      <c r="G58" s="57"/>
      <c r="H58" s="57"/>
      <c r="I58" s="57"/>
      <c r="J58" s="57"/>
      <c r="K58" s="57"/>
      <c r="L58" s="57"/>
      <c r="M58" s="57"/>
    </row>
    <row r="59" spans="1:13" ht="11.25">
      <c r="A59" s="56"/>
      <c r="B59" s="57"/>
      <c r="C59" s="111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1:13" ht="11.25">
      <c r="A60" s="56"/>
      <c r="B60" s="57"/>
      <c r="C60" s="111"/>
      <c r="D60" s="57"/>
      <c r="E60" s="57"/>
      <c r="F60" s="57"/>
      <c r="G60" s="57"/>
      <c r="H60" s="57"/>
      <c r="I60" s="57"/>
      <c r="J60" s="57"/>
      <c r="K60" s="57"/>
      <c r="L60" s="57"/>
      <c r="M60" s="57"/>
    </row>
    <row r="61" spans="1:13" ht="11.25">
      <c r="A61" s="56"/>
      <c r="B61" s="57"/>
      <c r="C61" s="111"/>
      <c r="D61" s="57"/>
      <c r="E61" s="57"/>
      <c r="F61" s="57"/>
      <c r="G61" s="57"/>
      <c r="H61" s="57"/>
      <c r="I61" s="57"/>
      <c r="J61" s="57"/>
      <c r="K61" s="57"/>
      <c r="L61" s="57"/>
      <c r="M61" s="57"/>
    </row>
    <row r="62" spans="1:13" ht="11.25">
      <c r="A62" s="56"/>
      <c r="B62" s="57"/>
      <c r="C62" s="111"/>
      <c r="D62" s="57"/>
      <c r="E62" s="57"/>
      <c r="F62" s="57"/>
      <c r="G62" s="57"/>
      <c r="H62" s="57"/>
      <c r="I62" s="57"/>
      <c r="J62" s="57"/>
      <c r="K62" s="57"/>
      <c r="L62" s="57"/>
      <c r="M62" s="57"/>
    </row>
    <row r="63" spans="1:13" ht="11.25">
      <c r="A63" s="56"/>
      <c r="B63" s="57"/>
      <c r="C63" s="111"/>
      <c r="D63" s="57"/>
      <c r="E63" s="57"/>
      <c r="F63" s="57"/>
      <c r="G63" s="57"/>
      <c r="H63" s="57"/>
      <c r="I63" s="57"/>
      <c r="J63" s="57"/>
      <c r="K63" s="57"/>
      <c r="L63" s="57"/>
      <c r="M63" s="57"/>
    </row>
    <row r="64" spans="1:13" ht="11.25">
      <c r="A64" s="56"/>
      <c r="B64" s="57"/>
      <c r="C64" s="111"/>
      <c r="D64" s="57"/>
      <c r="E64" s="57"/>
      <c r="F64" s="57"/>
      <c r="G64" s="57"/>
      <c r="H64" s="57"/>
      <c r="I64" s="57"/>
      <c r="J64" s="57"/>
      <c r="K64" s="57"/>
      <c r="L64" s="57"/>
      <c r="M64" s="57"/>
    </row>
    <row r="65" spans="1:13" ht="11.25">
      <c r="A65" s="56"/>
      <c r="B65" s="57"/>
      <c r="C65" s="111"/>
      <c r="D65" s="57"/>
      <c r="E65" s="57"/>
      <c r="F65" s="57"/>
      <c r="G65" s="57"/>
      <c r="H65" s="57"/>
      <c r="I65" s="57"/>
      <c r="J65" s="57"/>
      <c r="K65" s="57"/>
      <c r="L65" s="57"/>
      <c r="M65" s="57"/>
    </row>
    <row r="66" spans="1:13" ht="11.25">
      <c r="A66" s="56"/>
      <c r="B66" s="57"/>
      <c r="C66" s="111"/>
      <c r="D66" s="57"/>
      <c r="E66" s="57"/>
      <c r="F66" s="57"/>
      <c r="G66" s="57"/>
      <c r="H66" s="57"/>
      <c r="I66" s="57"/>
      <c r="J66" s="57"/>
      <c r="K66" s="57"/>
      <c r="L66" s="57"/>
      <c r="M66" s="57"/>
    </row>
    <row r="67" spans="1:13" ht="11.25">
      <c r="A67" s="56"/>
      <c r="B67" s="57"/>
      <c r="C67" s="111"/>
      <c r="D67" s="57"/>
      <c r="E67" s="57"/>
      <c r="F67" s="57"/>
      <c r="G67" s="57"/>
      <c r="H67" s="57"/>
      <c r="I67" s="57"/>
      <c r="J67" s="57"/>
      <c r="K67" s="57"/>
      <c r="L67" s="57"/>
      <c r="M67" s="57"/>
    </row>
    <row r="68" spans="1:13" ht="11.25">
      <c r="A68" s="56"/>
      <c r="B68" s="57"/>
      <c r="C68" s="111"/>
      <c r="D68" s="57"/>
      <c r="E68" s="57"/>
      <c r="F68" s="57"/>
      <c r="G68" s="57"/>
      <c r="H68" s="57"/>
      <c r="I68" s="57"/>
      <c r="J68" s="57"/>
      <c r="K68" s="57"/>
      <c r="L68" s="57"/>
      <c r="M68" s="57"/>
    </row>
    <row r="69" spans="1:13" ht="11.25">
      <c r="A69" s="56"/>
      <c r="B69" s="57"/>
      <c r="C69" s="111"/>
      <c r="D69" s="57"/>
      <c r="E69" s="57"/>
      <c r="F69" s="57"/>
      <c r="G69" s="57"/>
      <c r="H69" s="57"/>
      <c r="I69" s="57"/>
      <c r="J69" s="57"/>
      <c r="K69" s="57"/>
      <c r="L69" s="57"/>
      <c r="M69" s="57"/>
    </row>
    <row r="70" spans="1:13" ht="11.25">
      <c r="A70" s="56"/>
      <c r="B70" s="57"/>
      <c r="C70" s="111"/>
      <c r="D70" s="57"/>
      <c r="E70" s="57"/>
      <c r="F70" s="57"/>
      <c r="G70" s="57"/>
      <c r="H70" s="57"/>
      <c r="I70" s="57"/>
      <c r="J70" s="57"/>
      <c r="K70" s="57"/>
      <c r="L70" s="57"/>
      <c r="M70" s="57"/>
    </row>
    <row r="71" spans="1:13" ht="11.25">
      <c r="A71" s="56"/>
      <c r="B71" s="57"/>
      <c r="C71" s="111"/>
      <c r="D71" s="57"/>
      <c r="E71" s="57"/>
      <c r="F71" s="57"/>
      <c r="G71" s="57"/>
      <c r="H71" s="57"/>
      <c r="I71" s="57"/>
      <c r="J71" s="57"/>
      <c r="K71" s="57"/>
      <c r="L71" s="57"/>
      <c r="M71" s="57"/>
    </row>
    <row r="72" spans="1:13" ht="11.25">
      <c r="A72" s="56"/>
      <c r="B72" s="57"/>
      <c r="C72" s="111"/>
      <c r="D72" s="57"/>
      <c r="E72" s="57"/>
      <c r="F72" s="57"/>
      <c r="G72" s="57"/>
      <c r="H72" s="57"/>
      <c r="I72" s="57"/>
      <c r="J72" s="57"/>
      <c r="K72" s="57"/>
      <c r="L72" s="57"/>
      <c r="M72" s="57"/>
    </row>
    <row r="73" spans="1:13" ht="11.25">
      <c r="A73" s="56"/>
      <c r="B73" s="57"/>
      <c r="C73" s="111"/>
      <c r="D73" s="57"/>
      <c r="E73" s="57"/>
      <c r="F73" s="57"/>
      <c r="G73" s="57"/>
      <c r="H73" s="57"/>
      <c r="I73" s="57"/>
      <c r="J73" s="57"/>
      <c r="K73" s="57"/>
      <c r="L73" s="57"/>
      <c r="M73" s="57"/>
    </row>
    <row r="74" spans="1:13" ht="11.25">
      <c r="A74" s="56"/>
      <c r="B74" s="57"/>
      <c r="C74" s="111"/>
      <c r="D74" s="57"/>
      <c r="E74" s="57"/>
      <c r="F74" s="57"/>
      <c r="G74" s="57"/>
      <c r="H74" s="57"/>
      <c r="I74" s="57"/>
      <c r="J74" s="57"/>
      <c r="K74" s="57"/>
      <c r="L74" s="57"/>
      <c r="M74" s="57"/>
    </row>
    <row r="75" spans="1:13" ht="11.25">
      <c r="A75" s="56"/>
      <c r="B75" s="57"/>
      <c r="C75" s="111"/>
      <c r="D75" s="57"/>
      <c r="E75" s="57"/>
      <c r="F75" s="57"/>
      <c r="G75" s="57"/>
      <c r="H75" s="57"/>
      <c r="I75" s="57"/>
      <c r="J75" s="57"/>
      <c r="K75" s="57"/>
      <c r="L75" s="57"/>
      <c r="M75" s="57"/>
    </row>
    <row r="76" spans="1:13" ht="11.25">
      <c r="A76" s="56"/>
      <c r="B76" s="57"/>
      <c r="C76" s="111"/>
      <c r="D76" s="57"/>
      <c r="E76" s="57"/>
      <c r="F76" s="57"/>
      <c r="G76" s="57"/>
      <c r="H76" s="57"/>
      <c r="I76" s="57"/>
      <c r="J76" s="57"/>
      <c r="K76" s="57"/>
      <c r="L76" s="57"/>
      <c r="M76" s="57"/>
    </row>
    <row r="77" spans="1:13" ht="11.25">
      <c r="A77" s="56"/>
      <c r="B77" s="57"/>
      <c r="C77" s="111"/>
      <c r="D77" s="57"/>
      <c r="E77" s="57"/>
      <c r="F77" s="57"/>
      <c r="G77" s="57"/>
      <c r="H77" s="57"/>
      <c r="I77" s="57"/>
      <c r="J77" s="57"/>
      <c r="K77" s="57"/>
      <c r="L77" s="57"/>
      <c r="M77" s="57"/>
    </row>
    <row r="78" spans="1:13" ht="11.25">
      <c r="A78" s="56"/>
      <c r="B78" s="57"/>
      <c r="C78" s="111"/>
      <c r="D78" s="57"/>
      <c r="E78" s="57"/>
      <c r="F78" s="57"/>
      <c r="G78" s="57"/>
      <c r="H78" s="57"/>
      <c r="I78" s="57"/>
      <c r="J78" s="57"/>
      <c r="K78" s="57"/>
      <c r="L78" s="57"/>
      <c r="M78" s="57"/>
    </row>
    <row r="79" spans="1:13" ht="11.25">
      <c r="A79" s="56"/>
      <c r="B79" s="57"/>
      <c r="C79" s="111"/>
      <c r="D79" s="57"/>
      <c r="E79" s="57"/>
      <c r="F79" s="57"/>
      <c r="G79" s="57"/>
      <c r="H79" s="57"/>
      <c r="I79" s="57"/>
      <c r="J79" s="57"/>
      <c r="K79" s="57"/>
      <c r="L79" s="57"/>
      <c r="M79" s="57"/>
    </row>
    <row r="80" spans="1:13" ht="11.25">
      <c r="A80" s="56"/>
      <c r="B80" s="57"/>
      <c r="C80" s="111"/>
      <c r="D80" s="57"/>
      <c r="E80" s="57"/>
      <c r="F80" s="57"/>
      <c r="G80" s="57"/>
      <c r="H80" s="57"/>
      <c r="I80" s="57"/>
      <c r="J80" s="57"/>
      <c r="K80" s="57"/>
      <c r="L80" s="57"/>
      <c r="M80" s="57"/>
    </row>
    <row r="81" spans="1:13" ht="11.25">
      <c r="A81" s="56"/>
      <c r="B81" s="56"/>
      <c r="C81" s="112"/>
      <c r="D81" s="56"/>
      <c r="E81" s="56"/>
      <c r="F81" s="56"/>
      <c r="G81" s="56"/>
      <c r="H81" s="56"/>
      <c r="I81" s="56"/>
      <c r="J81" s="56"/>
      <c r="K81" s="56"/>
      <c r="L81" s="56"/>
      <c r="M81" s="56"/>
    </row>
    <row r="82" spans="1:13" ht="11.25">
      <c r="A82" s="56"/>
      <c r="B82" s="56"/>
      <c r="C82" s="112"/>
      <c r="D82" s="56"/>
      <c r="E82" s="56"/>
      <c r="F82" s="56"/>
      <c r="G82" s="56"/>
      <c r="H82" s="56"/>
      <c r="I82" s="56"/>
      <c r="J82" s="56"/>
      <c r="K82" s="56"/>
      <c r="L82" s="56"/>
      <c r="M82" s="56"/>
    </row>
  </sheetData>
  <sheetProtection password="F954" sheet="1" objects="1" scenarios="1"/>
  <mergeCells count="5">
    <mergeCell ref="D2:H2"/>
    <mergeCell ref="I2:M2"/>
    <mergeCell ref="D3:F3"/>
    <mergeCell ref="I3:K3"/>
    <mergeCell ref="B1:M1"/>
  </mergeCells>
  <printOptions horizontalCentered="1"/>
  <pageMargins left="0.05" right="0.05" top="0.33" bottom="0.16" header="0.33" footer="0.16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82"/>
  <sheetViews>
    <sheetView showGridLines="0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17.421875" style="1" customWidth="1"/>
    <col min="3" max="3" width="6.7109375" style="113" customWidth="1"/>
    <col min="4" max="13" width="9.7109375" style="1" customWidth="1"/>
    <col min="14" max="16384" width="9.140625" style="1" customWidth="1"/>
  </cols>
  <sheetData>
    <row r="1" spans="1:16" ht="15.75" customHeight="1">
      <c r="A1" s="104"/>
      <c r="B1" s="105" t="s">
        <v>655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07"/>
      <c r="P1" s="107"/>
    </row>
    <row r="2" spans="1:13" ht="12.75">
      <c r="A2" s="2"/>
      <c r="B2" s="3"/>
      <c r="C2" s="4"/>
      <c r="D2" s="5" t="s">
        <v>0</v>
      </c>
      <c r="E2" s="6"/>
      <c r="F2" s="6"/>
      <c r="G2" s="6"/>
      <c r="H2" s="7"/>
      <c r="I2" s="8" t="s">
        <v>1</v>
      </c>
      <c r="J2" s="9"/>
      <c r="K2" s="9"/>
      <c r="L2" s="9"/>
      <c r="M2" s="10"/>
    </row>
    <row r="3" spans="1:13" s="11" customFormat="1" ht="16.5" customHeight="1">
      <c r="A3" s="12"/>
      <c r="B3" s="13"/>
      <c r="C3" s="14"/>
      <c r="D3" s="5" t="s">
        <v>2</v>
      </c>
      <c r="E3" s="6"/>
      <c r="F3" s="15"/>
      <c r="G3" s="16"/>
      <c r="H3" s="17"/>
      <c r="I3" s="5" t="s">
        <v>2</v>
      </c>
      <c r="J3" s="6"/>
      <c r="K3" s="15"/>
      <c r="L3" s="18"/>
      <c r="M3" s="17"/>
    </row>
    <row r="4" spans="1:13" s="11" customFormat="1" ht="81.75" customHeight="1">
      <c r="A4" s="19"/>
      <c r="B4" s="20" t="s">
        <v>3</v>
      </c>
      <c r="C4" s="21" t="s">
        <v>4</v>
      </c>
      <c r="D4" s="22" t="s">
        <v>5</v>
      </c>
      <c r="E4" s="23" t="s">
        <v>6</v>
      </c>
      <c r="F4" s="23" t="s">
        <v>7</v>
      </c>
      <c r="G4" s="24" t="s">
        <v>8</v>
      </c>
      <c r="H4" s="25" t="s">
        <v>9</v>
      </c>
      <c r="I4" s="22" t="s">
        <v>5</v>
      </c>
      <c r="J4" s="23" t="s">
        <v>6</v>
      </c>
      <c r="K4" s="23" t="s">
        <v>7</v>
      </c>
      <c r="L4" s="24" t="s">
        <v>8</v>
      </c>
      <c r="M4" s="25" t="s">
        <v>9</v>
      </c>
    </row>
    <row r="5" spans="1:13" s="11" customFormat="1" ht="12.75">
      <c r="A5" s="2"/>
      <c r="B5" s="58"/>
      <c r="C5" s="108"/>
      <c r="D5" s="28"/>
      <c r="E5" s="29"/>
      <c r="F5" s="29"/>
      <c r="G5" s="29"/>
      <c r="H5" s="30"/>
      <c r="I5" s="28"/>
      <c r="J5" s="29"/>
      <c r="K5" s="29"/>
      <c r="L5" s="29"/>
      <c r="M5" s="29"/>
    </row>
    <row r="6" spans="1:13" s="11" customFormat="1" ht="12.75">
      <c r="A6" s="12"/>
      <c r="B6" s="59" t="s">
        <v>594</v>
      </c>
      <c r="C6" s="108"/>
      <c r="D6" s="31"/>
      <c r="E6" s="32"/>
      <c r="F6" s="32"/>
      <c r="G6" s="32"/>
      <c r="H6" s="33"/>
      <c r="I6" s="31"/>
      <c r="J6" s="32"/>
      <c r="K6" s="32"/>
      <c r="L6" s="32"/>
      <c r="M6" s="32"/>
    </row>
    <row r="7" spans="1:13" s="11" customFormat="1" ht="12.75">
      <c r="A7" s="12"/>
      <c r="B7" s="27"/>
      <c r="C7" s="108"/>
      <c r="D7" s="31"/>
      <c r="E7" s="32"/>
      <c r="F7" s="32"/>
      <c r="G7" s="32"/>
      <c r="H7" s="33"/>
      <c r="I7" s="31"/>
      <c r="J7" s="32"/>
      <c r="K7" s="32"/>
      <c r="L7" s="32"/>
      <c r="M7" s="32"/>
    </row>
    <row r="8" spans="1:13" s="11" customFormat="1" ht="12.75">
      <c r="A8" s="35" t="s">
        <v>86</v>
      </c>
      <c r="B8" s="60" t="s">
        <v>32</v>
      </c>
      <c r="C8" s="109" t="s">
        <v>33</v>
      </c>
      <c r="D8" s="37">
        <v>1361109036</v>
      </c>
      <c r="E8" s="38">
        <v>3535265758</v>
      </c>
      <c r="F8" s="38">
        <v>1041734863</v>
      </c>
      <c r="G8" s="38">
        <v>0</v>
      </c>
      <c r="H8" s="39">
        <v>5938109657</v>
      </c>
      <c r="I8" s="40">
        <v>1272529007</v>
      </c>
      <c r="J8" s="41">
        <v>3322496012</v>
      </c>
      <c r="K8" s="38">
        <v>1556695044</v>
      </c>
      <c r="L8" s="41">
        <v>0</v>
      </c>
      <c r="M8" s="41">
        <v>6151720063</v>
      </c>
    </row>
    <row r="9" spans="1:13" s="66" customFormat="1" ht="12.75">
      <c r="A9" s="61"/>
      <c r="B9" s="62" t="s">
        <v>87</v>
      </c>
      <c r="C9" s="114"/>
      <c r="D9" s="45">
        <f aca="true" t="shared" si="0" ref="D9:M9">D8</f>
        <v>1361109036</v>
      </c>
      <c r="E9" s="46">
        <f t="shared" si="0"/>
        <v>3535265758</v>
      </c>
      <c r="F9" s="46">
        <f t="shared" si="0"/>
        <v>1041734863</v>
      </c>
      <c r="G9" s="46">
        <f t="shared" si="0"/>
        <v>0</v>
      </c>
      <c r="H9" s="63">
        <f t="shared" si="0"/>
        <v>5938109657</v>
      </c>
      <c r="I9" s="64">
        <f t="shared" si="0"/>
        <v>1272529007</v>
      </c>
      <c r="J9" s="65">
        <f t="shared" si="0"/>
        <v>3322496012</v>
      </c>
      <c r="K9" s="46">
        <f t="shared" si="0"/>
        <v>1556695044</v>
      </c>
      <c r="L9" s="65">
        <f t="shared" si="0"/>
        <v>0</v>
      </c>
      <c r="M9" s="65">
        <f t="shared" si="0"/>
        <v>6151720063</v>
      </c>
    </row>
    <row r="10" spans="1:13" s="11" customFormat="1" ht="12.75">
      <c r="A10" s="35" t="s">
        <v>88</v>
      </c>
      <c r="B10" s="60" t="s">
        <v>595</v>
      </c>
      <c r="C10" s="109" t="s">
        <v>596</v>
      </c>
      <c r="D10" s="37">
        <v>6315920</v>
      </c>
      <c r="E10" s="38">
        <v>25692943</v>
      </c>
      <c r="F10" s="38">
        <v>4636420</v>
      </c>
      <c r="G10" s="38">
        <v>0</v>
      </c>
      <c r="H10" s="39">
        <v>36645283</v>
      </c>
      <c r="I10" s="40">
        <v>1992960</v>
      </c>
      <c r="J10" s="41">
        <v>25559678</v>
      </c>
      <c r="K10" s="38">
        <v>2641792</v>
      </c>
      <c r="L10" s="41">
        <v>0</v>
      </c>
      <c r="M10" s="41">
        <v>30194430</v>
      </c>
    </row>
    <row r="11" spans="1:13" s="11" customFormat="1" ht="12.75">
      <c r="A11" s="35" t="s">
        <v>88</v>
      </c>
      <c r="B11" s="60" t="s">
        <v>597</v>
      </c>
      <c r="C11" s="109" t="s">
        <v>598</v>
      </c>
      <c r="D11" s="37">
        <v>7159077</v>
      </c>
      <c r="E11" s="38">
        <v>22425169</v>
      </c>
      <c r="F11" s="38">
        <v>2600758</v>
      </c>
      <c r="G11" s="38">
        <v>0</v>
      </c>
      <c r="H11" s="39">
        <v>32185004</v>
      </c>
      <c r="I11" s="40">
        <v>6461641</v>
      </c>
      <c r="J11" s="41">
        <v>17834548</v>
      </c>
      <c r="K11" s="38">
        <v>2876473</v>
      </c>
      <c r="L11" s="41">
        <v>0</v>
      </c>
      <c r="M11" s="41">
        <v>27172662</v>
      </c>
    </row>
    <row r="12" spans="1:13" s="11" customFormat="1" ht="12.75">
      <c r="A12" s="35" t="s">
        <v>88</v>
      </c>
      <c r="B12" s="60" t="s">
        <v>599</v>
      </c>
      <c r="C12" s="109" t="s">
        <v>600</v>
      </c>
      <c r="D12" s="37">
        <v>8949069</v>
      </c>
      <c r="E12" s="38">
        <v>30295552</v>
      </c>
      <c r="F12" s="38">
        <v>5604044</v>
      </c>
      <c r="G12" s="38">
        <v>0</v>
      </c>
      <c r="H12" s="39">
        <v>44848665</v>
      </c>
      <c r="I12" s="40">
        <v>7280058</v>
      </c>
      <c r="J12" s="41">
        <v>27113054</v>
      </c>
      <c r="K12" s="38">
        <v>6334603</v>
      </c>
      <c r="L12" s="41">
        <v>0</v>
      </c>
      <c r="M12" s="41">
        <v>40727715</v>
      </c>
    </row>
    <row r="13" spans="1:13" s="11" customFormat="1" ht="12.75">
      <c r="A13" s="35" t="s">
        <v>88</v>
      </c>
      <c r="B13" s="60" t="s">
        <v>601</v>
      </c>
      <c r="C13" s="109" t="s">
        <v>602</v>
      </c>
      <c r="D13" s="37">
        <v>-58220</v>
      </c>
      <c r="E13" s="38">
        <v>67639460</v>
      </c>
      <c r="F13" s="38">
        <v>19178787</v>
      </c>
      <c r="G13" s="38">
        <v>0</v>
      </c>
      <c r="H13" s="39">
        <v>86760027</v>
      </c>
      <c r="I13" s="40">
        <v>-5116066</v>
      </c>
      <c r="J13" s="41">
        <v>95163861</v>
      </c>
      <c r="K13" s="38">
        <v>15026020</v>
      </c>
      <c r="L13" s="41">
        <v>0</v>
      </c>
      <c r="M13" s="41">
        <v>105073815</v>
      </c>
    </row>
    <row r="14" spans="1:13" s="11" customFormat="1" ht="12.75">
      <c r="A14" s="35" t="s">
        <v>88</v>
      </c>
      <c r="B14" s="60" t="s">
        <v>603</v>
      </c>
      <c r="C14" s="109" t="s">
        <v>604</v>
      </c>
      <c r="D14" s="37">
        <v>14766312</v>
      </c>
      <c r="E14" s="38">
        <v>60559813</v>
      </c>
      <c r="F14" s="38">
        <v>17638368</v>
      </c>
      <c r="G14" s="38">
        <v>0</v>
      </c>
      <c r="H14" s="39">
        <v>92964493</v>
      </c>
      <c r="I14" s="40">
        <v>14672451</v>
      </c>
      <c r="J14" s="41">
        <v>57159764</v>
      </c>
      <c r="K14" s="38">
        <v>15544952</v>
      </c>
      <c r="L14" s="41">
        <v>0</v>
      </c>
      <c r="M14" s="41">
        <v>87377167</v>
      </c>
    </row>
    <row r="15" spans="1:13" s="11" customFormat="1" ht="12.75">
      <c r="A15" s="35" t="s">
        <v>107</v>
      </c>
      <c r="B15" s="60" t="s">
        <v>605</v>
      </c>
      <c r="C15" s="109" t="s">
        <v>606</v>
      </c>
      <c r="D15" s="37">
        <v>0</v>
      </c>
      <c r="E15" s="38">
        <v>17707593</v>
      </c>
      <c r="F15" s="38">
        <v>37406513</v>
      </c>
      <c r="G15" s="38">
        <v>0</v>
      </c>
      <c r="H15" s="39">
        <v>55114106</v>
      </c>
      <c r="I15" s="40">
        <v>0</v>
      </c>
      <c r="J15" s="41">
        <v>25830322</v>
      </c>
      <c r="K15" s="38">
        <v>47629315</v>
      </c>
      <c r="L15" s="41">
        <v>0</v>
      </c>
      <c r="M15" s="41">
        <v>73459637</v>
      </c>
    </row>
    <row r="16" spans="1:13" s="66" customFormat="1" ht="12.75">
      <c r="A16" s="61"/>
      <c r="B16" s="62" t="s">
        <v>607</v>
      </c>
      <c r="C16" s="114"/>
      <c r="D16" s="45">
        <f aca="true" t="shared" si="1" ref="D16:M16">SUM(D10:D15)</f>
        <v>37132158</v>
      </c>
      <c r="E16" s="46">
        <f t="shared" si="1"/>
        <v>224320530</v>
      </c>
      <c r="F16" s="46">
        <f t="shared" si="1"/>
        <v>87064890</v>
      </c>
      <c r="G16" s="46">
        <f t="shared" si="1"/>
        <v>0</v>
      </c>
      <c r="H16" s="63">
        <f t="shared" si="1"/>
        <v>348517578</v>
      </c>
      <c r="I16" s="64">
        <f t="shared" si="1"/>
        <v>25291044</v>
      </c>
      <c r="J16" s="65">
        <f t="shared" si="1"/>
        <v>248661227</v>
      </c>
      <c r="K16" s="46">
        <f t="shared" si="1"/>
        <v>90053155</v>
      </c>
      <c r="L16" s="65">
        <f t="shared" si="1"/>
        <v>0</v>
      </c>
      <c r="M16" s="65">
        <f t="shared" si="1"/>
        <v>364005426</v>
      </c>
    </row>
    <row r="17" spans="1:13" s="11" customFormat="1" ht="12.75">
      <c r="A17" s="35" t="s">
        <v>88</v>
      </c>
      <c r="B17" s="60" t="s">
        <v>608</v>
      </c>
      <c r="C17" s="109" t="s">
        <v>609</v>
      </c>
      <c r="D17" s="37">
        <v>279150</v>
      </c>
      <c r="E17" s="38">
        <v>60255124</v>
      </c>
      <c r="F17" s="38">
        <v>42518288</v>
      </c>
      <c r="G17" s="38">
        <v>0</v>
      </c>
      <c r="H17" s="39">
        <v>103052562</v>
      </c>
      <c r="I17" s="40">
        <v>-1231975</v>
      </c>
      <c r="J17" s="41">
        <v>51933222</v>
      </c>
      <c r="K17" s="38">
        <v>23758120</v>
      </c>
      <c r="L17" s="41">
        <v>0</v>
      </c>
      <c r="M17" s="41">
        <v>74459367</v>
      </c>
    </row>
    <row r="18" spans="1:13" s="11" customFormat="1" ht="12.75">
      <c r="A18" s="35" t="s">
        <v>88</v>
      </c>
      <c r="B18" s="60" t="s">
        <v>79</v>
      </c>
      <c r="C18" s="109" t="s">
        <v>80</v>
      </c>
      <c r="D18" s="37">
        <v>457299</v>
      </c>
      <c r="E18" s="38">
        <v>203500753</v>
      </c>
      <c r="F18" s="38">
        <v>86798403</v>
      </c>
      <c r="G18" s="38">
        <v>0</v>
      </c>
      <c r="H18" s="39">
        <v>290756455</v>
      </c>
      <c r="I18" s="40">
        <v>397584</v>
      </c>
      <c r="J18" s="41">
        <v>209700375</v>
      </c>
      <c r="K18" s="38">
        <v>58393114</v>
      </c>
      <c r="L18" s="41">
        <v>0</v>
      </c>
      <c r="M18" s="41">
        <v>268491073</v>
      </c>
    </row>
    <row r="19" spans="1:13" s="11" customFormat="1" ht="12.75">
      <c r="A19" s="35" t="s">
        <v>88</v>
      </c>
      <c r="B19" s="60" t="s">
        <v>81</v>
      </c>
      <c r="C19" s="109" t="s">
        <v>82</v>
      </c>
      <c r="D19" s="37">
        <v>1304295</v>
      </c>
      <c r="E19" s="38">
        <v>137894397</v>
      </c>
      <c r="F19" s="38">
        <v>23864904</v>
      </c>
      <c r="G19" s="38">
        <v>0</v>
      </c>
      <c r="H19" s="39">
        <v>163063596</v>
      </c>
      <c r="I19" s="40">
        <v>737419</v>
      </c>
      <c r="J19" s="41">
        <v>126508191</v>
      </c>
      <c r="K19" s="38">
        <v>24139520</v>
      </c>
      <c r="L19" s="41">
        <v>0</v>
      </c>
      <c r="M19" s="41">
        <v>151385130</v>
      </c>
    </row>
    <row r="20" spans="1:13" s="11" customFormat="1" ht="12.75">
      <c r="A20" s="35" t="s">
        <v>88</v>
      </c>
      <c r="B20" s="60" t="s">
        <v>610</v>
      </c>
      <c r="C20" s="109" t="s">
        <v>611</v>
      </c>
      <c r="D20" s="37">
        <v>22514600</v>
      </c>
      <c r="E20" s="38">
        <v>101468076</v>
      </c>
      <c r="F20" s="38">
        <v>35664232</v>
      </c>
      <c r="G20" s="38">
        <v>0</v>
      </c>
      <c r="H20" s="39">
        <v>159646908</v>
      </c>
      <c r="I20" s="40">
        <v>17513707</v>
      </c>
      <c r="J20" s="41">
        <v>97486802</v>
      </c>
      <c r="K20" s="38">
        <v>36858520</v>
      </c>
      <c r="L20" s="41">
        <v>0</v>
      </c>
      <c r="M20" s="41">
        <v>151859029</v>
      </c>
    </row>
    <row r="21" spans="1:13" s="11" customFormat="1" ht="12.75">
      <c r="A21" s="35" t="s">
        <v>88</v>
      </c>
      <c r="B21" s="60" t="s">
        <v>612</v>
      </c>
      <c r="C21" s="109" t="s">
        <v>613</v>
      </c>
      <c r="D21" s="37">
        <v>85217</v>
      </c>
      <c r="E21" s="38">
        <v>76566068</v>
      </c>
      <c r="F21" s="38">
        <v>7955598</v>
      </c>
      <c r="G21" s="38">
        <v>0</v>
      </c>
      <c r="H21" s="39">
        <v>84606883</v>
      </c>
      <c r="I21" s="40">
        <v>13658</v>
      </c>
      <c r="J21" s="41">
        <v>74161205</v>
      </c>
      <c r="K21" s="38">
        <v>16194732</v>
      </c>
      <c r="L21" s="41">
        <v>0</v>
      </c>
      <c r="M21" s="41">
        <v>90369595</v>
      </c>
    </row>
    <row r="22" spans="1:13" s="11" customFormat="1" ht="12.75">
      <c r="A22" s="35" t="s">
        <v>107</v>
      </c>
      <c r="B22" s="60" t="s">
        <v>614</v>
      </c>
      <c r="C22" s="109" t="s">
        <v>615</v>
      </c>
      <c r="D22" s="37">
        <v>0</v>
      </c>
      <c r="E22" s="38">
        <v>39826</v>
      </c>
      <c r="F22" s="38">
        <v>29904754</v>
      </c>
      <c r="G22" s="38">
        <v>0</v>
      </c>
      <c r="H22" s="39">
        <v>29944580</v>
      </c>
      <c r="I22" s="40">
        <v>0</v>
      </c>
      <c r="J22" s="41">
        <v>198509</v>
      </c>
      <c r="K22" s="38">
        <v>37213202</v>
      </c>
      <c r="L22" s="41">
        <v>0</v>
      </c>
      <c r="M22" s="41">
        <v>37411711</v>
      </c>
    </row>
    <row r="23" spans="1:13" s="66" customFormat="1" ht="12.75">
      <c r="A23" s="61"/>
      <c r="B23" s="62" t="s">
        <v>616</v>
      </c>
      <c r="C23" s="114"/>
      <c r="D23" s="45">
        <f aca="true" t="shared" si="2" ref="D23:M23">SUM(D17:D22)</f>
        <v>24640561</v>
      </c>
      <c r="E23" s="46">
        <f t="shared" si="2"/>
        <v>579724244</v>
      </c>
      <c r="F23" s="46">
        <f t="shared" si="2"/>
        <v>226706179</v>
      </c>
      <c r="G23" s="46">
        <f t="shared" si="2"/>
        <v>0</v>
      </c>
      <c r="H23" s="63">
        <f t="shared" si="2"/>
        <v>831070984</v>
      </c>
      <c r="I23" s="64">
        <f t="shared" si="2"/>
        <v>17430393</v>
      </c>
      <c r="J23" s="65">
        <f t="shared" si="2"/>
        <v>559988304</v>
      </c>
      <c r="K23" s="46">
        <f t="shared" si="2"/>
        <v>196557208</v>
      </c>
      <c r="L23" s="65">
        <f t="shared" si="2"/>
        <v>0</v>
      </c>
      <c r="M23" s="65">
        <f t="shared" si="2"/>
        <v>773975905</v>
      </c>
    </row>
    <row r="24" spans="1:13" s="11" customFormat="1" ht="12.75">
      <c r="A24" s="35" t="s">
        <v>88</v>
      </c>
      <c r="B24" s="60" t="s">
        <v>617</v>
      </c>
      <c r="C24" s="109" t="s">
        <v>618</v>
      </c>
      <c r="D24" s="37">
        <v>8560024</v>
      </c>
      <c r="E24" s="38">
        <v>36104051</v>
      </c>
      <c r="F24" s="38">
        <v>26015469</v>
      </c>
      <c r="G24" s="38">
        <v>0</v>
      </c>
      <c r="H24" s="39">
        <v>70679544</v>
      </c>
      <c r="I24" s="40">
        <v>6125438</v>
      </c>
      <c r="J24" s="41">
        <v>31129088</v>
      </c>
      <c r="K24" s="38">
        <v>13242312</v>
      </c>
      <c r="L24" s="41">
        <v>0</v>
      </c>
      <c r="M24" s="41">
        <v>50496838</v>
      </c>
    </row>
    <row r="25" spans="1:13" s="11" customFormat="1" ht="12.75">
      <c r="A25" s="35" t="s">
        <v>88</v>
      </c>
      <c r="B25" s="60" t="s">
        <v>619</v>
      </c>
      <c r="C25" s="109" t="s">
        <v>620</v>
      </c>
      <c r="D25" s="37">
        <v>32339833</v>
      </c>
      <c r="E25" s="38">
        <v>124100331</v>
      </c>
      <c r="F25" s="38">
        <v>31069338</v>
      </c>
      <c r="G25" s="38">
        <v>0</v>
      </c>
      <c r="H25" s="39">
        <v>187509502</v>
      </c>
      <c r="I25" s="40">
        <v>28984092</v>
      </c>
      <c r="J25" s="41">
        <v>104079491</v>
      </c>
      <c r="K25" s="38">
        <v>19856002</v>
      </c>
      <c r="L25" s="41">
        <v>0</v>
      </c>
      <c r="M25" s="41">
        <v>152919585</v>
      </c>
    </row>
    <row r="26" spans="1:13" s="11" customFormat="1" ht="12.75">
      <c r="A26" s="35" t="s">
        <v>88</v>
      </c>
      <c r="B26" s="60" t="s">
        <v>621</v>
      </c>
      <c r="C26" s="109" t="s">
        <v>622</v>
      </c>
      <c r="D26" s="37">
        <v>411080</v>
      </c>
      <c r="E26" s="38">
        <v>26244160</v>
      </c>
      <c r="F26" s="38">
        <v>7009722</v>
      </c>
      <c r="G26" s="38">
        <v>0</v>
      </c>
      <c r="H26" s="39">
        <v>33664962</v>
      </c>
      <c r="I26" s="40">
        <v>-915</v>
      </c>
      <c r="J26" s="41">
        <v>25066393</v>
      </c>
      <c r="K26" s="38">
        <v>22912672</v>
      </c>
      <c r="L26" s="41">
        <v>0</v>
      </c>
      <c r="M26" s="41">
        <v>47978150</v>
      </c>
    </row>
    <row r="27" spans="1:13" s="11" customFormat="1" ht="12.75">
      <c r="A27" s="35" t="s">
        <v>88</v>
      </c>
      <c r="B27" s="60" t="s">
        <v>623</v>
      </c>
      <c r="C27" s="109" t="s">
        <v>624</v>
      </c>
      <c r="D27" s="37">
        <v>-232415</v>
      </c>
      <c r="E27" s="38">
        <v>18711057</v>
      </c>
      <c r="F27" s="38">
        <v>22793675</v>
      </c>
      <c r="G27" s="38">
        <v>0</v>
      </c>
      <c r="H27" s="39">
        <v>41272317</v>
      </c>
      <c r="I27" s="40">
        <v>-362068</v>
      </c>
      <c r="J27" s="41">
        <v>14696588</v>
      </c>
      <c r="K27" s="38">
        <v>5827969</v>
      </c>
      <c r="L27" s="41">
        <v>0</v>
      </c>
      <c r="M27" s="41">
        <v>20162489</v>
      </c>
    </row>
    <row r="28" spans="1:13" s="11" customFormat="1" ht="12.75">
      <c r="A28" s="35" t="s">
        <v>107</v>
      </c>
      <c r="B28" s="60" t="s">
        <v>625</v>
      </c>
      <c r="C28" s="109" t="s">
        <v>626</v>
      </c>
      <c r="D28" s="37">
        <v>0</v>
      </c>
      <c r="E28" s="38">
        <v>81995</v>
      </c>
      <c r="F28" s="38">
        <v>15340232</v>
      </c>
      <c r="G28" s="38">
        <v>0</v>
      </c>
      <c r="H28" s="39">
        <v>15422227</v>
      </c>
      <c r="I28" s="40">
        <v>0</v>
      </c>
      <c r="J28" s="41">
        <v>90335</v>
      </c>
      <c r="K28" s="38">
        <v>12986971</v>
      </c>
      <c r="L28" s="41">
        <v>0</v>
      </c>
      <c r="M28" s="41">
        <v>13077306</v>
      </c>
    </row>
    <row r="29" spans="1:13" s="66" customFormat="1" ht="12.75">
      <c r="A29" s="61"/>
      <c r="B29" s="62" t="s">
        <v>627</v>
      </c>
      <c r="C29" s="114"/>
      <c r="D29" s="45">
        <f aca="true" t="shared" si="3" ref="D29:M29">SUM(D24:D28)</f>
        <v>41078522</v>
      </c>
      <c r="E29" s="46">
        <f t="shared" si="3"/>
        <v>205241594</v>
      </c>
      <c r="F29" s="46">
        <f t="shared" si="3"/>
        <v>102228436</v>
      </c>
      <c r="G29" s="46">
        <f t="shared" si="3"/>
        <v>0</v>
      </c>
      <c r="H29" s="63">
        <f t="shared" si="3"/>
        <v>348548552</v>
      </c>
      <c r="I29" s="64">
        <f t="shared" si="3"/>
        <v>34746547</v>
      </c>
      <c r="J29" s="65">
        <f t="shared" si="3"/>
        <v>175061895</v>
      </c>
      <c r="K29" s="46">
        <f t="shared" si="3"/>
        <v>74825926</v>
      </c>
      <c r="L29" s="65">
        <f t="shared" si="3"/>
        <v>0</v>
      </c>
      <c r="M29" s="65">
        <f t="shared" si="3"/>
        <v>284634368</v>
      </c>
    </row>
    <row r="30" spans="1:13" s="11" customFormat="1" ht="12.75">
      <c r="A30" s="35" t="s">
        <v>88</v>
      </c>
      <c r="B30" s="60" t="s">
        <v>628</v>
      </c>
      <c r="C30" s="109" t="s">
        <v>629</v>
      </c>
      <c r="D30" s="37">
        <v>-131281</v>
      </c>
      <c r="E30" s="38">
        <v>11958176</v>
      </c>
      <c r="F30" s="38">
        <v>3819025</v>
      </c>
      <c r="G30" s="38">
        <v>0</v>
      </c>
      <c r="H30" s="39">
        <v>15645920</v>
      </c>
      <c r="I30" s="40">
        <v>-43578</v>
      </c>
      <c r="J30" s="41">
        <v>11104050</v>
      </c>
      <c r="K30" s="38">
        <v>6167373</v>
      </c>
      <c r="L30" s="41">
        <v>0</v>
      </c>
      <c r="M30" s="41">
        <v>17227845</v>
      </c>
    </row>
    <row r="31" spans="1:13" s="11" customFormat="1" ht="12.75">
      <c r="A31" s="35" t="s">
        <v>88</v>
      </c>
      <c r="B31" s="60" t="s">
        <v>630</v>
      </c>
      <c r="C31" s="109" t="s">
        <v>631</v>
      </c>
      <c r="D31" s="37">
        <v>-61041</v>
      </c>
      <c r="E31" s="38">
        <v>36353211</v>
      </c>
      <c r="F31" s="38">
        <v>8505164</v>
      </c>
      <c r="G31" s="38">
        <v>0</v>
      </c>
      <c r="H31" s="39">
        <v>44797334</v>
      </c>
      <c r="I31" s="40">
        <v>-403648</v>
      </c>
      <c r="J31" s="41">
        <v>34506745</v>
      </c>
      <c r="K31" s="38">
        <v>6006116</v>
      </c>
      <c r="L31" s="41">
        <v>0</v>
      </c>
      <c r="M31" s="41">
        <v>40109213</v>
      </c>
    </row>
    <row r="32" spans="1:13" s="11" customFormat="1" ht="12.75">
      <c r="A32" s="35" t="s">
        <v>88</v>
      </c>
      <c r="B32" s="60" t="s">
        <v>632</v>
      </c>
      <c r="C32" s="109" t="s">
        <v>633</v>
      </c>
      <c r="D32" s="37">
        <v>314112</v>
      </c>
      <c r="E32" s="38">
        <v>103792134</v>
      </c>
      <c r="F32" s="38">
        <v>37543346</v>
      </c>
      <c r="G32" s="38">
        <v>0</v>
      </c>
      <c r="H32" s="39">
        <v>141649592</v>
      </c>
      <c r="I32" s="40">
        <v>504257</v>
      </c>
      <c r="J32" s="41">
        <v>103406654</v>
      </c>
      <c r="K32" s="38">
        <v>23460261</v>
      </c>
      <c r="L32" s="41">
        <v>0</v>
      </c>
      <c r="M32" s="41">
        <v>127371172</v>
      </c>
    </row>
    <row r="33" spans="1:13" s="11" customFormat="1" ht="12.75">
      <c r="A33" s="35" t="s">
        <v>88</v>
      </c>
      <c r="B33" s="60" t="s">
        <v>83</v>
      </c>
      <c r="C33" s="109" t="s">
        <v>84</v>
      </c>
      <c r="D33" s="37">
        <v>1316209</v>
      </c>
      <c r="E33" s="38">
        <v>136067385</v>
      </c>
      <c r="F33" s="38">
        <v>146716391</v>
      </c>
      <c r="G33" s="38">
        <v>0</v>
      </c>
      <c r="H33" s="39">
        <v>284099985</v>
      </c>
      <c r="I33" s="40">
        <v>37290493</v>
      </c>
      <c r="J33" s="41">
        <v>115532092</v>
      </c>
      <c r="K33" s="38">
        <v>98626913</v>
      </c>
      <c r="L33" s="41">
        <v>0</v>
      </c>
      <c r="M33" s="41">
        <v>251449498</v>
      </c>
    </row>
    <row r="34" spans="1:13" s="11" customFormat="1" ht="12.75">
      <c r="A34" s="35" t="s">
        <v>88</v>
      </c>
      <c r="B34" s="60" t="s">
        <v>634</v>
      </c>
      <c r="C34" s="109" t="s">
        <v>635</v>
      </c>
      <c r="D34" s="37">
        <v>-22651</v>
      </c>
      <c r="E34" s="38">
        <v>49999229</v>
      </c>
      <c r="F34" s="38">
        <v>7493288</v>
      </c>
      <c r="G34" s="38">
        <v>0</v>
      </c>
      <c r="H34" s="39">
        <v>57469866</v>
      </c>
      <c r="I34" s="40">
        <v>-686190</v>
      </c>
      <c r="J34" s="41">
        <v>55899131</v>
      </c>
      <c r="K34" s="38">
        <v>7028396</v>
      </c>
      <c r="L34" s="41">
        <v>0</v>
      </c>
      <c r="M34" s="41">
        <v>62241337</v>
      </c>
    </row>
    <row r="35" spans="1:13" s="11" customFormat="1" ht="12.75">
      <c r="A35" s="35" t="s">
        <v>88</v>
      </c>
      <c r="B35" s="60" t="s">
        <v>636</v>
      </c>
      <c r="C35" s="109" t="s">
        <v>637</v>
      </c>
      <c r="D35" s="37">
        <v>963954</v>
      </c>
      <c r="E35" s="38">
        <v>36288039</v>
      </c>
      <c r="F35" s="38">
        <v>32288761</v>
      </c>
      <c r="G35" s="38">
        <v>0</v>
      </c>
      <c r="H35" s="39">
        <v>69540754</v>
      </c>
      <c r="I35" s="40">
        <v>1574355</v>
      </c>
      <c r="J35" s="41">
        <v>29719600</v>
      </c>
      <c r="K35" s="38">
        <v>43983413</v>
      </c>
      <c r="L35" s="41">
        <v>0</v>
      </c>
      <c r="M35" s="41">
        <v>75277368</v>
      </c>
    </row>
    <row r="36" spans="1:13" s="11" customFormat="1" ht="12.75">
      <c r="A36" s="35" t="s">
        <v>88</v>
      </c>
      <c r="B36" s="60" t="s">
        <v>638</v>
      </c>
      <c r="C36" s="109" t="s">
        <v>639</v>
      </c>
      <c r="D36" s="37">
        <v>318267</v>
      </c>
      <c r="E36" s="38">
        <v>49654211</v>
      </c>
      <c r="F36" s="38">
        <v>27866159</v>
      </c>
      <c r="G36" s="38">
        <v>0</v>
      </c>
      <c r="H36" s="39">
        <v>77838637</v>
      </c>
      <c r="I36" s="40">
        <v>-1340516</v>
      </c>
      <c r="J36" s="41">
        <v>50041985</v>
      </c>
      <c r="K36" s="38">
        <v>29842453</v>
      </c>
      <c r="L36" s="41">
        <v>0</v>
      </c>
      <c r="M36" s="41">
        <v>78543922</v>
      </c>
    </row>
    <row r="37" spans="1:13" s="11" customFormat="1" ht="12.75">
      <c r="A37" s="35" t="s">
        <v>107</v>
      </c>
      <c r="B37" s="60" t="s">
        <v>640</v>
      </c>
      <c r="C37" s="109" t="s">
        <v>641</v>
      </c>
      <c r="D37" s="37">
        <v>0</v>
      </c>
      <c r="E37" s="38">
        <v>0</v>
      </c>
      <c r="F37" s="38">
        <v>7770961</v>
      </c>
      <c r="G37" s="38">
        <v>0</v>
      </c>
      <c r="H37" s="39">
        <v>7770961</v>
      </c>
      <c r="I37" s="40">
        <v>0</v>
      </c>
      <c r="J37" s="41">
        <v>-3297</v>
      </c>
      <c r="K37" s="38">
        <v>11987109</v>
      </c>
      <c r="L37" s="41">
        <v>0</v>
      </c>
      <c r="M37" s="41">
        <v>11983812</v>
      </c>
    </row>
    <row r="38" spans="1:13" s="66" customFormat="1" ht="12.75">
      <c r="A38" s="61"/>
      <c r="B38" s="62" t="s">
        <v>642</v>
      </c>
      <c r="C38" s="114"/>
      <c r="D38" s="45">
        <f aca="true" t="shared" si="4" ref="D38:M38">SUM(D30:D37)</f>
        <v>2697569</v>
      </c>
      <c r="E38" s="46">
        <f t="shared" si="4"/>
        <v>424112385</v>
      </c>
      <c r="F38" s="46">
        <f t="shared" si="4"/>
        <v>272003095</v>
      </c>
      <c r="G38" s="46">
        <f t="shared" si="4"/>
        <v>0</v>
      </c>
      <c r="H38" s="63">
        <f t="shared" si="4"/>
        <v>698813049</v>
      </c>
      <c r="I38" s="64">
        <f t="shared" si="4"/>
        <v>36895173</v>
      </c>
      <c r="J38" s="65">
        <f t="shared" si="4"/>
        <v>400206960</v>
      </c>
      <c r="K38" s="46">
        <f t="shared" si="4"/>
        <v>227102034</v>
      </c>
      <c r="L38" s="65">
        <f t="shared" si="4"/>
        <v>0</v>
      </c>
      <c r="M38" s="65">
        <f t="shared" si="4"/>
        <v>664204167</v>
      </c>
    </row>
    <row r="39" spans="1:13" s="11" customFormat="1" ht="12.75">
      <c r="A39" s="35" t="s">
        <v>88</v>
      </c>
      <c r="B39" s="60" t="s">
        <v>643</v>
      </c>
      <c r="C39" s="109" t="s">
        <v>644</v>
      </c>
      <c r="D39" s="37">
        <v>73562</v>
      </c>
      <c r="E39" s="38">
        <v>3534827</v>
      </c>
      <c r="F39" s="38">
        <v>1886291</v>
      </c>
      <c r="G39" s="38">
        <v>0</v>
      </c>
      <c r="H39" s="39">
        <v>5494680</v>
      </c>
      <c r="I39" s="40">
        <v>-3445576</v>
      </c>
      <c r="J39" s="41">
        <v>2982723</v>
      </c>
      <c r="K39" s="38">
        <v>2254583</v>
      </c>
      <c r="L39" s="41">
        <v>0</v>
      </c>
      <c r="M39" s="41">
        <v>1791730</v>
      </c>
    </row>
    <row r="40" spans="1:13" s="11" customFormat="1" ht="12.75">
      <c r="A40" s="35" t="s">
        <v>88</v>
      </c>
      <c r="B40" s="60" t="s">
        <v>645</v>
      </c>
      <c r="C40" s="109" t="s">
        <v>646</v>
      </c>
      <c r="D40" s="37">
        <v>426679</v>
      </c>
      <c r="E40" s="38">
        <v>3407301</v>
      </c>
      <c r="F40" s="38">
        <v>4141138</v>
      </c>
      <c r="G40" s="38">
        <v>0</v>
      </c>
      <c r="H40" s="39">
        <v>7975118</v>
      </c>
      <c r="I40" s="40">
        <v>383846</v>
      </c>
      <c r="J40" s="41">
        <v>2776364</v>
      </c>
      <c r="K40" s="38">
        <v>2145882</v>
      </c>
      <c r="L40" s="41">
        <v>0</v>
      </c>
      <c r="M40" s="41">
        <v>5306092</v>
      </c>
    </row>
    <row r="41" spans="1:13" s="11" customFormat="1" ht="12.75">
      <c r="A41" s="35" t="s">
        <v>88</v>
      </c>
      <c r="B41" s="60" t="s">
        <v>647</v>
      </c>
      <c r="C41" s="109" t="s">
        <v>648</v>
      </c>
      <c r="D41" s="37">
        <v>332075</v>
      </c>
      <c r="E41" s="38">
        <v>22109782</v>
      </c>
      <c r="F41" s="38">
        <v>18458758</v>
      </c>
      <c r="G41" s="38">
        <v>0</v>
      </c>
      <c r="H41" s="39">
        <v>40900615</v>
      </c>
      <c r="I41" s="40">
        <v>155261</v>
      </c>
      <c r="J41" s="41">
        <v>21686302</v>
      </c>
      <c r="K41" s="38">
        <v>13246879</v>
      </c>
      <c r="L41" s="41">
        <v>0</v>
      </c>
      <c r="M41" s="41">
        <v>35088442</v>
      </c>
    </row>
    <row r="42" spans="1:13" s="11" customFormat="1" ht="12.75">
      <c r="A42" s="35" t="s">
        <v>107</v>
      </c>
      <c r="B42" s="60" t="s">
        <v>649</v>
      </c>
      <c r="C42" s="109" t="s">
        <v>650</v>
      </c>
      <c r="D42" s="37">
        <v>0</v>
      </c>
      <c r="E42" s="38">
        <v>0</v>
      </c>
      <c r="F42" s="38">
        <v>7896640</v>
      </c>
      <c r="G42" s="38">
        <v>0</v>
      </c>
      <c r="H42" s="39">
        <v>7896640</v>
      </c>
      <c r="I42" s="40">
        <v>0</v>
      </c>
      <c r="J42" s="41">
        <v>0</v>
      </c>
      <c r="K42" s="38">
        <v>9233015</v>
      </c>
      <c r="L42" s="41">
        <v>0</v>
      </c>
      <c r="M42" s="41">
        <v>9233015</v>
      </c>
    </row>
    <row r="43" spans="1:13" s="66" customFormat="1" ht="12.75">
      <c r="A43" s="61"/>
      <c r="B43" s="62" t="s">
        <v>651</v>
      </c>
      <c r="C43" s="114"/>
      <c r="D43" s="45">
        <f aca="true" t="shared" si="5" ref="D43:M43">SUM(D39:D42)</f>
        <v>832316</v>
      </c>
      <c r="E43" s="46">
        <f t="shared" si="5"/>
        <v>29051910</v>
      </c>
      <c r="F43" s="46">
        <f t="shared" si="5"/>
        <v>32382827</v>
      </c>
      <c r="G43" s="46">
        <f t="shared" si="5"/>
        <v>0</v>
      </c>
      <c r="H43" s="63">
        <f t="shared" si="5"/>
        <v>62267053</v>
      </c>
      <c r="I43" s="64">
        <f t="shared" si="5"/>
        <v>-2906469</v>
      </c>
      <c r="J43" s="65">
        <f t="shared" si="5"/>
        <v>27445389</v>
      </c>
      <c r="K43" s="46">
        <f t="shared" si="5"/>
        <v>26880359</v>
      </c>
      <c r="L43" s="65">
        <f t="shared" si="5"/>
        <v>0</v>
      </c>
      <c r="M43" s="65">
        <f t="shared" si="5"/>
        <v>51419279</v>
      </c>
    </row>
    <row r="44" spans="1:13" s="66" customFormat="1" ht="12.75">
      <c r="A44" s="61"/>
      <c r="B44" s="62" t="s">
        <v>652</v>
      </c>
      <c r="C44" s="114"/>
      <c r="D44" s="45">
        <f aca="true" t="shared" si="6" ref="D44:M44">SUM(D8,D10:D15,D17:D22,D24:D28,D30:D37,D39:D42)</f>
        <v>1467490162</v>
      </c>
      <c r="E44" s="46">
        <f t="shared" si="6"/>
        <v>4997716421</v>
      </c>
      <c r="F44" s="46">
        <f t="shared" si="6"/>
        <v>1762120290</v>
      </c>
      <c r="G44" s="46">
        <f t="shared" si="6"/>
        <v>0</v>
      </c>
      <c r="H44" s="63">
        <f t="shared" si="6"/>
        <v>8227326873</v>
      </c>
      <c r="I44" s="64">
        <f t="shared" si="6"/>
        <v>1383985695</v>
      </c>
      <c r="J44" s="65">
        <f t="shared" si="6"/>
        <v>4733859787</v>
      </c>
      <c r="K44" s="46">
        <f t="shared" si="6"/>
        <v>2172113726</v>
      </c>
      <c r="L44" s="65">
        <f t="shared" si="6"/>
        <v>0</v>
      </c>
      <c r="M44" s="65">
        <f t="shared" si="6"/>
        <v>8289959208</v>
      </c>
    </row>
    <row r="45" spans="1:13" s="11" customFormat="1" ht="12.75">
      <c r="A45" s="67"/>
      <c r="B45" s="68"/>
      <c r="C45" s="69"/>
      <c r="D45" s="70"/>
      <c r="E45" s="71"/>
      <c r="F45" s="71"/>
      <c r="G45" s="71"/>
      <c r="H45" s="72"/>
      <c r="I45" s="70"/>
      <c r="J45" s="71"/>
      <c r="K45" s="71"/>
      <c r="L45" s="71"/>
      <c r="M45" s="71"/>
    </row>
    <row r="46" spans="1:13" s="11" customFormat="1" ht="12.75">
      <c r="A46" s="55"/>
      <c r="B46" s="120" t="s">
        <v>656</v>
      </c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</row>
    <row r="47" spans="1:13" s="11" customFormat="1" ht="12.75">
      <c r="A47" s="55"/>
      <c r="B47" s="73"/>
      <c r="C47" s="115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s="11" customFormat="1" ht="12.75">
      <c r="A48" s="55"/>
      <c r="B48" s="73"/>
      <c r="C48" s="115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ht="11.25">
      <c r="A49" s="56"/>
      <c r="B49" s="57"/>
      <c r="C49" s="111"/>
      <c r="D49" s="57"/>
      <c r="E49" s="57"/>
      <c r="F49" s="57"/>
      <c r="G49" s="57"/>
      <c r="H49" s="57"/>
      <c r="I49" s="57"/>
      <c r="J49" s="57"/>
      <c r="K49" s="57"/>
      <c r="L49" s="57"/>
      <c r="M49" s="57"/>
    </row>
    <row r="50" spans="1:13" ht="11.25">
      <c r="A50" s="56"/>
      <c r="B50" s="57"/>
      <c r="C50" s="111"/>
      <c r="D50" s="57"/>
      <c r="E50" s="57"/>
      <c r="F50" s="57"/>
      <c r="G50" s="57"/>
      <c r="H50" s="57"/>
      <c r="I50" s="57"/>
      <c r="J50" s="57"/>
      <c r="K50" s="57"/>
      <c r="L50" s="57"/>
      <c r="M50" s="57"/>
    </row>
    <row r="51" spans="1:13" ht="11.25">
      <c r="A51" s="56"/>
      <c r="B51" s="57"/>
      <c r="C51" s="111"/>
      <c r="D51" s="57"/>
      <c r="E51" s="57"/>
      <c r="F51" s="57"/>
      <c r="G51" s="57"/>
      <c r="H51" s="57"/>
      <c r="I51" s="57"/>
      <c r="J51" s="57"/>
      <c r="K51" s="57"/>
      <c r="L51" s="57"/>
      <c r="M51" s="57"/>
    </row>
    <row r="52" spans="1:13" ht="11.25">
      <c r="A52" s="56"/>
      <c r="B52" s="57"/>
      <c r="C52" s="111"/>
      <c r="D52" s="57"/>
      <c r="E52" s="57"/>
      <c r="F52" s="57"/>
      <c r="G52" s="57"/>
      <c r="H52" s="57"/>
      <c r="I52" s="57"/>
      <c r="J52" s="57"/>
      <c r="K52" s="57"/>
      <c r="L52" s="57"/>
      <c r="M52" s="57"/>
    </row>
    <row r="53" spans="1:13" ht="11.25">
      <c r="A53" s="56"/>
      <c r="B53" s="57"/>
      <c r="C53" s="111"/>
      <c r="D53" s="57"/>
      <c r="E53" s="57"/>
      <c r="F53" s="57"/>
      <c r="G53" s="57"/>
      <c r="H53" s="57"/>
      <c r="I53" s="57"/>
      <c r="J53" s="57"/>
      <c r="K53" s="57"/>
      <c r="L53" s="57"/>
      <c r="M53" s="57"/>
    </row>
    <row r="54" spans="1:13" ht="11.25">
      <c r="A54" s="56"/>
      <c r="B54" s="57"/>
      <c r="C54" s="111"/>
      <c r="D54" s="57"/>
      <c r="E54" s="57"/>
      <c r="F54" s="57"/>
      <c r="G54" s="57"/>
      <c r="H54" s="57"/>
      <c r="I54" s="57"/>
      <c r="J54" s="57"/>
      <c r="K54" s="57"/>
      <c r="L54" s="57"/>
      <c r="M54" s="57"/>
    </row>
    <row r="55" spans="1:13" ht="11.25">
      <c r="A55" s="56"/>
      <c r="B55" s="57"/>
      <c r="C55" s="111"/>
      <c r="D55" s="57"/>
      <c r="E55" s="57"/>
      <c r="F55" s="57"/>
      <c r="G55" s="57"/>
      <c r="H55" s="57"/>
      <c r="I55" s="57"/>
      <c r="J55" s="57"/>
      <c r="K55" s="57"/>
      <c r="L55" s="57"/>
      <c r="M55" s="57"/>
    </row>
    <row r="56" spans="1:13" ht="11.25">
      <c r="A56" s="56"/>
      <c r="B56" s="57"/>
      <c r="C56" s="111"/>
      <c r="D56" s="57"/>
      <c r="E56" s="57"/>
      <c r="F56" s="57"/>
      <c r="G56" s="57"/>
      <c r="H56" s="57"/>
      <c r="I56" s="57"/>
      <c r="J56" s="57"/>
      <c r="K56" s="57"/>
      <c r="L56" s="57"/>
      <c r="M56" s="57"/>
    </row>
    <row r="57" spans="1:13" ht="11.25">
      <c r="A57" s="56"/>
      <c r="B57" s="57"/>
      <c r="C57" s="111"/>
      <c r="D57" s="57"/>
      <c r="E57" s="57"/>
      <c r="F57" s="57"/>
      <c r="G57" s="57"/>
      <c r="H57" s="57"/>
      <c r="I57" s="57"/>
      <c r="J57" s="57"/>
      <c r="K57" s="57"/>
      <c r="L57" s="57"/>
      <c r="M57" s="57"/>
    </row>
    <row r="58" spans="1:13" ht="11.25">
      <c r="A58" s="56"/>
      <c r="B58" s="57"/>
      <c r="C58" s="111"/>
      <c r="D58" s="57"/>
      <c r="E58" s="57"/>
      <c r="F58" s="57"/>
      <c r="G58" s="57"/>
      <c r="H58" s="57"/>
      <c r="I58" s="57"/>
      <c r="J58" s="57"/>
      <c r="K58" s="57"/>
      <c r="L58" s="57"/>
      <c r="M58" s="57"/>
    </row>
    <row r="59" spans="1:13" ht="11.25">
      <c r="A59" s="56"/>
      <c r="B59" s="57"/>
      <c r="C59" s="111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1:13" ht="11.25">
      <c r="A60" s="56"/>
      <c r="B60" s="57"/>
      <c r="C60" s="111"/>
      <c r="D60" s="57"/>
      <c r="E60" s="57"/>
      <c r="F60" s="57"/>
      <c r="G60" s="57"/>
      <c r="H60" s="57"/>
      <c r="I60" s="57"/>
      <c r="J60" s="57"/>
      <c r="K60" s="57"/>
      <c r="L60" s="57"/>
      <c r="M60" s="57"/>
    </row>
    <row r="61" spans="1:13" ht="11.25">
      <c r="A61" s="56"/>
      <c r="B61" s="57"/>
      <c r="C61" s="111"/>
      <c r="D61" s="57"/>
      <c r="E61" s="57"/>
      <c r="F61" s="57"/>
      <c r="G61" s="57"/>
      <c r="H61" s="57"/>
      <c r="I61" s="57"/>
      <c r="J61" s="57"/>
      <c r="K61" s="57"/>
      <c r="L61" s="57"/>
      <c r="M61" s="57"/>
    </row>
    <row r="62" spans="1:13" ht="11.25">
      <c r="A62" s="56"/>
      <c r="B62" s="57"/>
      <c r="C62" s="111"/>
      <c r="D62" s="57"/>
      <c r="E62" s="57"/>
      <c r="F62" s="57"/>
      <c r="G62" s="57"/>
      <c r="H62" s="57"/>
      <c r="I62" s="57"/>
      <c r="J62" s="57"/>
      <c r="K62" s="57"/>
      <c r="L62" s="57"/>
      <c r="M62" s="57"/>
    </row>
    <row r="63" spans="1:13" ht="11.25">
      <c r="A63" s="56"/>
      <c r="B63" s="57"/>
      <c r="C63" s="111"/>
      <c r="D63" s="57"/>
      <c r="E63" s="57"/>
      <c r="F63" s="57"/>
      <c r="G63" s="57"/>
      <c r="H63" s="57"/>
      <c r="I63" s="57"/>
      <c r="J63" s="57"/>
      <c r="K63" s="57"/>
      <c r="L63" s="57"/>
      <c r="M63" s="57"/>
    </row>
    <row r="64" spans="1:13" ht="11.25">
      <c r="A64" s="56"/>
      <c r="B64" s="57"/>
      <c r="C64" s="111"/>
      <c r="D64" s="57"/>
      <c r="E64" s="57"/>
      <c r="F64" s="57"/>
      <c r="G64" s="57"/>
      <c r="H64" s="57"/>
      <c r="I64" s="57"/>
      <c r="J64" s="57"/>
      <c r="K64" s="57"/>
      <c r="L64" s="57"/>
      <c r="M64" s="57"/>
    </row>
    <row r="65" spans="1:13" ht="11.25">
      <c r="A65" s="56"/>
      <c r="B65" s="57"/>
      <c r="C65" s="111"/>
      <c r="D65" s="57"/>
      <c r="E65" s="57"/>
      <c r="F65" s="57"/>
      <c r="G65" s="57"/>
      <c r="H65" s="57"/>
      <c r="I65" s="57"/>
      <c r="J65" s="57"/>
      <c r="K65" s="57"/>
      <c r="L65" s="57"/>
      <c r="M65" s="57"/>
    </row>
    <row r="66" spans="1:13" ht="11.25">
      <c r="A66" s="56"/>
      <c r="B66" s="57"/>
      <c r="C66" s="111"/>
      <c r="D66" s="57"/>
      <c r="E66" s="57"/>
      <c r="F66" s="57"/>
      <c r="G66" s="57"/>
      <c r="H66" s="57"/>
      <c r="I66" s="57"/>
      <c r="J66" s="57"/>
      <c r="K66" s="57"/>
      <c r="L66" s="57"/>
      <c r="M66" s="57"/>
    </row>
    <row r="67" spans="1:13" ht="11.25">
      <c r="A67" s="56"/>
      <c r="B67" s="57"/>
      <c r="C67" s="111"/>
      <c r="D67" s="57"/>
      <c r="E67" s="57"/>
      <c r="F67" s="57"/>
      <c r="G67" s="57"/>
      <c r="H67" s="57"/>
      <c r="I67" s="57"/>
      <c r="J67" s="57"/>
      <c r="K67" s="57"/>
      <c r="L67" s="57"/>
      <c r="M67" s="57"/>
    </row>
    <row r="68" spans="1:13" ht="11.25">
      <c r="A68" s="56"/>
      <c r="B68" s="57"/>
      <c r="C68" s="111"/>
      <c r="D68" s="57"/>
      <c r="E68" s="57"/>
      <c r="F68" s="57"/>
      <c r="G68" s="57"/>
      <c r="H68" s="57"/>
      <c r="I68" s="57"/>
      <c r="J68" s="57"/>
      <c r="K68" s="57"/>
      <c r="L68" s="57"/>
      <c r="M68" s="57"/>
    </row>
    <row r="69" spans="1:13" ht="11.25">
      <c r="A69" s="56"/>
      <c r="B69" s="57"/>
      <c r="C69" s="111"/>
      <c r="D69" s="57"/>
      <c r="E69" s="57"/>
      <c r="F69" s="57"/>
      <c r="G69" s="57"/>
      <c r="H69" s="57"/>
      <c r="I69" s="57"/>
      <c r="J69" s="57"/>
      <c r="K69" s="57"/>
      <c r="L69" s="57"/>
      <c r="M69" s="57"/>
    </row>
    <row r="70" spans="1:13" ht="11.25">
      <c r="A70" s="56"/>
      <c r="B70" s="57"/>
      <c r="C70" s="111"/>
      <c r="D70" s="57"/>
      <c r="E70" s="57"/>
      <c r="F70" s="57"/>
      <c r="G70" s="57"/>
      <c r="H70" s="57"/>
      <c r="I70" s="57"/>
      <c r="J70" s="57"/>
      <c r="K70" s="57"/>
      <c r="L70" s="57"/>
      <c r="M70" s="57"/>
    </row>
    <row r="71" spans="1:13" ht="11.25">
      <c r="A71" s="56"/>
      <c r="B71" s="57"/>
      <c r="C71" s="111"/>
      <c r="D71" s="57"/>
      <c r="E71" s="57"/>
      <c r="F71" s="57"/>
      <c r="G71" s="57"/>
      <c r="H71" s="57"/>
      <c r="I71" s="57"/>
      <c r="J71" s="57"/>
      <c r="K71" s="57"/>
      <c r="L71" s="57"/>
      <c r="M71" s="57"/>
    </row>
    <row r="72" spans="1:13" ht="11.25">
      <c r="A72" s="56"/>
      <c r="B72" s="57"/>
      <c r="C72" s="111"/>
      <c r="D72" s="57"/>
      <c r="E72" s="57"/>
      <c r="F72" s="57"/>
      <c r="G72" s="57"/>
      <c r="H72" s="57"/>
      <c r="I72" s="57"/>
      <c r="J72" s="57"/>
      <c r="K72" s="57"/>
      <c r="L72" s="57"/>
      <c r="M72" s="57"/>
    </row>
    <row r="73" spans="1:13" ht="11.25">
      <c r="A73" s="56"/>
      <c r="B73" s="57"/>
      <c r="C73" s="111"/>
      <c r="D73" s="57"/>
      <c r="E73" s="57"/>
      <c r="F73" s="57"/>
      <c r="G73" s="57"/>
      <c r="H73" s="57"/>
      <c r="I73" s="57"/>
      <c r="J73" s="57"/>
      <c r="K73" s="57"/>
      <c r="L73" s="57"/>
      <c r="M73" s="57"/>
    </row>
    <row r="74" spans="1:13" ht="11.25">
      <c r="A74" s="56"/>
      <c r="B74" s="57"/>
      <c r="C74" s="111"/>
      <c r="D74" s="57"/>
      <c r="E74" s="57"/>
      <c r="F74" s="57"/>
      <c r="G74" s="57"/>
      <c r="H74" s="57"/>
      <c r="I74" s="57"/>
      <c r="J74" s="57"/>
      <c r="K74" s="57"/>
      <c r="L74" s="57"/>
      <c r="M74" s="57"/>
    </row>
    <row r="75" spans="1:13" ht="11.25">
      <c r="A75" s="56"/>
      <c r="B75" s="57"/>
      <c r="C75" s="111"/>
      <c r="D75" s="57"/>
      <c r="E75" s="57"/>
      <c r="F75" s="57"/>
      <c r="G75" s="57"/>
      <c r="H75" s="57"/>
      <c r="I75" s="57"/>
      <c r="J75" s="57"/>
      <c r="K75" s="57"/>
      <c r="L75" s="57"/>
      <c r="M75" s="57"/>
    </row>
    <row r="76" spans="1:13" ht="11.25">
      <c r="A76" s="56"/>
      <c r="B76" s="57"/>
      <c r="C76" s="111"/>
      <c r="D76" s="57"/>
      <c r="E76" s="57"/>
      <c r="F76" s="57"/>
      <c r="G76" s="57"/>
      <c r="H76" s="57"/>
      <c r="I76" s="57"/>
      <c r="J76" s="57"/>
      <c r="K76" s="57"/>
      <c r="L76" s="57"/>
      <c r="M76" s="57"/>
    </row>
    <row r="77" spans="1:13" ht="11.25">
      <c r="A77" s="56"/>
      <c r="B77" s="57"/>
      <c r="C77" s="111"/>
      <c r="D77" s="57"/>
      <c r="E77" s="57"/>
      <c r="F77" s="57"/>
      <c r="G77" s="57"/>
      <c r="H77" s="57"/>
      <c r="I77" s="57"/>
      <c r="J77" s="57"/>
      <c r="K77" s="57"/>
      <c r="L77" s="57"/>
      <c r="M77" s="57"/>
    </row>
    <row r="78" spans="1:13" ht="11.25">
      <c r="A78" s="56"/>
      <c r="B78" s="57"/>
      <c r="C78" s="111"/>
      <c r="D78" s="57"/>
      <c r="E78" s="57"/>
      <c r="F78" s="57"/>
      <c r="G78" s="57"/>
      <c r="H78" s="57"/>
      <c r="I78" s="57"/>
      <c r="J78" s="57"/>
      <c r="K78" s="57"/>
      <c r="L78" s="57"/>
      <c r="M78" s="57"/>
    </row>
    <row r="79" spans="1:13" ht="11.25">
      <c r="A79" s="56"/>
      <c r="B79" s="57"/>
      <c r="C79" s="111"/>
      <c r="D79" s="57"/>
      <c r="E79" s="57"/>
      <c r="F79" s="57"/>
      <c r="G79" s="57"/>
      <c r="H79" s="57"/>
      <c r="I79" s="57"/>
      <c r="J79" s="57"/>
      <c r="K79" s="57"/>
      <c r="L79" s="57"/>
      <c r="M79" s="57"/>
    </row>
    <row r="80" spans="1:13" ht="11.25">
      <c r="A80" s="56"/>
      <c r="B80" s="57"/>
      <c r="C80" s="111"/>
      <c r="D80" s="57"/>
      <c r="E80" s="57"/>
      <c r="F80" s="57"/>
      <c r="G80" s="57"/>
      <c r="H80" s="57"/>
      <c r="I80" s="57"/>
      <c r="J80" s="57"/>
      <c r="K80" s="57"/>
      <c r="L80" s="57"/>
      <c r="M80" s="57"/>
    </row>
    <row r="81" spans="1:13" ht="11.25">
      <c r="A81" s="56"/>
      <c r="B81" s="56"/>
      <c r="C81" s="112"/>
      <c r="D81" s="56"/>
      <c r="E81" s="56"/>
      <c r="F81" s="56"/>
      <c r="G81" s="56"/>
      <c r="H81" s="56"/>
      <c r="I81" s="56"/>
      <c r="J81" s="56"/>
      <c r="K81" s="56"/>
      <c r="L81" s="56"/>
      <c r="M81" s="56"/>
    </row>
    <row r="82" spans="1:13" ht="11.25">
      <c r="A82" s="56"/>
      <c r="B82" s="56"/>
      <c r="C82" s="112"/>
      <c r="D82" s="56"/>
      <c r="E82" s="56"/>
      <c r="F82" s="56"/>
      <c r="G82" s="56"/>
      <c r="H82" s="56"/>
      <c r="I82" s="56"/>
      <c r="J82" s="56"/>
      <c r="K82" s="56"/>
      <c r="L82" s="56"/>
      <c r="M82" s="56"/>
    </row>
  </sheetData>
  <sheetProtection password="F954" sheet="1" objects="1" scenarios="1"/>
  <mergeCells count="5">
    <mergeCell ref="D2:H2"/>
    <mergeCell ref="I2:M2"/>
    <mergeCell ref="D3:F3"/>
    <mergeCell ref="I3:K3"/>
    <mergeCell ref="B1:M1"/>
  </mergeCells>
  <printOptions horizontalCentered="1"/>
  <pageMargins left="0.05" right="0.05" top="0.33" bottom="0.16" header="0.33" footer="0.16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2"/>
  <sheetViews>
    <sheetView showGridLines="0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1.57421875" style="1" customWidth="1"/>
    <col min="2" max="2" width="17.421875" style="1" customWidth="1"/>
    <col min="3" max="3" width="6.7109375" style="113" customWidth="1"/>
    <col min="4" max="13" width="9.7109375" style="1" customWidth="1"/>
    <col min="14" max="16384" width="9.140625" style="1" customWidth="1"/>
  </cols>
  <sheetData>
    <row r="1" spans="1:17" ht="18.75" customHeight="1">
      <c r="A1" s="104"/>
      <c r="B1" s="105" t="s">
        <v>655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07"/>
      <c r="P1" s="107"/>
      <c r="Q1" s="107"/>
    </row>
    <row r="2" spans="1:13" ht="15.75" customHeight="1">
      <c r="A2" s="2"/>
      <c r="B2" s="3"/>
      <c r="C2" s="4"/>
      <c r="D2" s="5" t="s">
        <v>0</v>
      </c>
      <c r="E2" s="6"/>
      <c r="F2" s="6"/>
      <c r="G2" s="6"/>
      <c r="H2" s="7"/>
      <c r="I2" s="8" t="s">
        <v>1</v>
      </c>
      <c r="J2" s="9"/>
      <c r="K2" s="9"/>
      <c r="L2" s="9"/>
      <c r="M2" s="10"/>
    </row>
    <row r="3" spans="1:13" s="11" customFormat="1" ht="15.75" customHeight="1">
      <c r="A3" s="12"/>
      <c r="B3" s="13"/>
      <c r="C3" s="14"/>
      <c r="D3" s="5" t="s">
        <v>2</v>
      </c>
      <c r="E3" s="6"/>
      <c r="F3" s="15"/>
      <c r="G3" s="16"/>
      <c r="H3" s="17"/>
      <c r="I3" s="5" t="s">
        <v>2</v>
      </c>
      <c r="J3" s="6"/>
      <c r="K3" s="15"/>
      <c r="L3" s="18"/>
      <c r="M3" s="17"/>
    </row>
    <row r="4" spans="1:13" s="11" customFormat="1" ht="25.5">
      <c r="A4" s="19"/>
      <c r="B4" s="20" t="s">
        <v>3</v>
      </c>
      <c r="C4" s="21" t="s">
        <v>4</v>
      </c>
      <c r="D4" s="22" t="s">
        <v>5</v>
      </c>
      <c r="E4" s="23" t="s">
        <v>6</v>
      </c>
      <c r="F4" s="23" t="s">
        <v>7</v>
      </c>
      <c r="G4" s="24" t="s">
        <v>8</v>
      </c>
      <c r="H4" s="25" t="s">
        <v>9</v>
      </c>
      <c r="I4" s="22" t="s">
        <v>5</v>
      </c>
      <c r="J4" s="23" t="s">
        <v>6</v>
      </c>
      <c r="K4" s="23" t="s">
        <v>7</v>
      </c>
      <c r="L4" s="24" t="s">
        <v>8</v>
      </c>
      <c r="M4" s="25" t="s">
        <v>9</v>
      </c>
    </row>
    <row r="5" spans="1:13" s="11" customFormat="1" ht="12.75">
      <c r="A5" s="2"/>
      <c r="B5" s="26"/>
      <c r="C5" s="108"/>
      <c r="D5" s="28"/>
      <c r="E5" s="29"/>
      <c r="F5" s="29"/>
      <c r="G5" s="29"/>
      <c r="H5" s="30"/>
      <c r="I5" s="28"/>
      <c r="J5" s="29"/>
      <c r="K5" s="29"/>
      <c r="L5" s="29"/>
      <c r="M5" s="30"/>
    </row>
    <row r="6" spans="1:13" s="11" customFormat="1" ht="12.75">
      <c r="A6" s="12"/>
      <c r="B6" s="13" t="s">
        <v>29</v>
      </c>
      <c r="C6" s="108"/>
      <c r="D6" s="31"/>
      <c r="E6" s="32"/>
      <c r="F6" s="32"/>
      <c r="G6" s="32"/>
      <c r="H6" s="33"/>
      <c r="I6" s="31"/>
      <c r="J6" s="32"/>
      <c r="K6" s="32"/>
      <c r="L6" s="32"/>
      <c r="M6" s="33"/>
    </row>
    <row r="7" spans="1:13" s="11" customFormat="1" ht="12.75">
      <c r="A7" s="12"/>
      <c r="B7" s="34"/>
      <c r="C7" s="108"/>
      <c r="D7" s="31"/>
      <c r="E7" s="32"/>
      <c r="F7" s="32"/>
      <c r="G7" s="32"/>
      <c r="H7" s="33"/>
      <c r="I7" s="31"/>
      <c r="J7" s="32"/>
      <c r="K7" s="32"/>
      <c r="L7" s="32"/>
      <c r="M7" s="33"/>
    </row>
    <row r="8" spans="1:13" s="11" customFormat="1" ht="12.75">
      <c r="A8" s="35"/>
      <c r="B8" s="36" t="s">
        <v>30</v>
      </c>
      <c r="C8" s="109" t="s">
        <v>31</v>
      </c>
      <c r="D8" s="37">
        <v>169852429</v>
      </c>
      <c r="E8" s="38">
        <v>538333399</v>
      </c>
      <c r="F8" s="38">
        <v>331150612</v>
      </c>
      <c r="G8" s="38">
        <v>0</v>
      </c>
      <c r="H8" s="39">
        <v>1039336440</v>
      </c>
      <c r="I8" s="40">
        <v>968559</v>
      </c>
      <c r="J8" s="41">
        <v>313463347</v>
      </c>
      <c r="K8" s="38">
        <v>148124306</v>
      </c>
      <c r="L8" s="41">
        <v>0</v>
      </c>
      <c r="M8" s="94">
        <v>462556212</v>
      </c>
    </row>
    <row r="9" spans="1:13" s="11" customFormat="1" ht="12.75">
      <c r="A9" s="35"/>
      <c r="B9" s="36" t="s">
        <v>32</v>
      </c>
      <c r="C9" s="109" t="s">
        <v>33</v>
      </c>
      <c r="D9" s="37">
        <v>1361109036</v>
      </c>
      <c r="E9" s="38">
        <v>3535265758</v>
      </c>
      <c r="F9" s="38">
        <v>1041734863</v>
      </c>
      <c r="G9" s="38">
        <v>0</v>
      </c>
      <c r="H9" s="39">
        <v>5938109657</v>
      </c>
      <c r="I9" s="40">
        <v>1272529007</v>
      </c>
      <c r="J9" s="41">
        <v>3322496012</v>
      </c>
      <c r="K9" s="38">
        <v>1556695044</v>
      </c>
      <c r="L9" s="41">
        <v>0</v>
      </c>
      <c r="M9" s="94">
        <v>6151720063</v>
      </c>
    </row>
    <row r="10" spans="1:13" s="11" customFormat="1" ht="12.75">
      <c r="A10" s="35"/>
      <c r="B10" s="36" t="s">
        <v>34</v>
      </c>
      <c r="C10" s="109" t="s">
        <v>35</v>
      </c>
      <c r="D10" s="37">
        <v>909227670</v>
      </c>
      <c r="E10" s="38">
        <v>3631036117</v>
      </c>
      <c r="F10" s="38">
        <v>511409587</v>
      </c>
      <c r="G10" s="38">
        <v>0</v>
      </c>
      <c r="H10" s="39">
        <v>5051673374</v>
      </c>
      <c r="I10" s="40">
        <v>782266248</v>
      </c>
      <c r="J10" s="41">
        <v>3349502402</v>
      </c>
      <c r="K10" s="38">
        <v>455897029</v>
      </c>
      <c r="L10" s="41">
        <v>0</v>
      </c>
      <c r="M10" s="94">
        <v>4587665679</v>
      </c>
    </row>
    <row r="11" spans="1:13" s="11" customFormat="1" ht="12.75">
      <c r="A11" s="35"/>
      <c r="B11" s="36" t="s">
        <v>36</v>
      </c>
      <c r="C11" s="109" t="s">
        <v>37</v>
      </c>
      <c r="D11" s="37">
        <v>1558614617</v>
      </c>
      <c r="E11" s="38">
        <v>3496841048</v>
      </c>
      <c r="F11" s="38">
        <v>787485116</v>
      </c>
      <c r="G11" s="38">
        <v>0</v>
      </c>
      <c r="H11" s="39">
        <v>5842940781</v>
      </c>
      <c r="I11" s="40">
        <v>1184144034</v>
      </c>
      <c r="J11" s="41">
        <v>3195538110</v>
      </c>
      <c r="K11" s="38">
        <v>763823020</v>
      </c>
      <c r="L11" s="41">
        <v>0</v>
      </c>
      <c r="M11" s="94">
        <v>5143505164</v>
      </c>
    </row>
    <row r="12" spans="1:13" s="11" customFormat="1" ht="12.75">
      <c r="A12" s="35"/>
      <c r="B12" s="36" t="s">
        <v>38</v>
      </c>
      <c r="C12" s="109" t="s">
        <v>39</v>
      </c>
      <c r="D12" s="37">
        <v>2064282758</v>
      </c>
      <c r="E12" s="38">
        <v>4664412091</v>
      </c>
      <c r="F12" s="38">
        <v>2889639693</v>
      </c>
      <c r="G12" s="38">
        <v>0</v>
      </c>
      <c r="H12" s="39">
        <v>9618334542</v>
      </c>
      <c r="I12" s="40">
        <v>1373363798</v>
      </c>
      <c r="J12" s="41">
        <v>4822254455</v>
      </c>
      <c r="K12" s="38">
        <v>2076753165</v>
      </c>
      <c r="L12" s="41">
        <v>0</v>
      </c>
      <c r="M12" s="94">
        <v>8272371418</v>
      </c>
    </row>
    <row r="13" spans="1:13" s="11" customFormat="1" ht="12.75">
      <c r="A13" s="35"/>
      <c r="B13" s="36" t="s">
        <v>40</v>
      </c>
      <c r="C13" s="109" t="s">
        <v>41</v>
      </c>
      <c r="D13" s="37">
        <v>228659701</v>
      </c>
      <c r="E13" s="38">
        <v>676302569</v>
      </c>
      <c r="F13" s="38">
        <v>244852302</v>
      </c>
      <c r="G13" s="38">
        <v>0</v>
      </c>
      <c r="H13" s="39">
        <v>1149814572</v>
      </c>
      <c r="I13" s="40">
        <v>128630759</v>
      </c>
      <c r="J13" s="41">
        <v>577483638</v>
      </c>
      <c r="K13" s="38">
        <v>292883322</v>
      </c>
      <c r="L13" s="41">
        <v>0</v>
      </c>
      <c r="M13" s="94">
        <v>998997719</v>
      </c>
    </row>
    <row r="14" spans="1:13" s="11" customFormat="1" ht="12.75">
      <c r="A14" s="35"/>
      <c r="B14" s="36" t="s">
        <v>42</v>
      </c>
      <c r="C14" s="109" t="s">
        <v>43</v>
      </c>
      <c r="D14" s="37">
        <v>329887736</v>
      </c>
      <c r="E14" s="38">
        <v>937771744</v>
      </c>
      <c r="F14" s="38">
        <v>622179778</v>
      </c>
      <c r="G14" s="38">
        <v>0</v>
      </c>
      <c r="H14" s="39">
        <v>1889839258</v>
      </c>
      <c r="I14" s="40">
        <v>308253331</v>
      </c>
      <c r="J14" s="41">
        <v>858010446</v>
      </c>
      <c r="K14" s="38">
        <v>206141168</v>
      </c>
      <c r="L14" s="41">
        <v>0</v>
      </c>
      <c r="M14" s="94">
        <v>1372404945</v>
      </c>
    </row>
    <row r="15" spans="1:13" s="11" customFormat="1" ht="12.75">
      <c r="A15" s="35"/>
      <c r="B15" s="36" t="s">
        <v>44</v>
      </c>
      <c r="C15" s="109" t="s">
        <v>45</v>
      </c>
      <c r="D15" s="37">
        <v>1131884457</v>
      </c>
      <c r="E15" s="38">
        <v>3171906714</v>
      </c>
      <c r="F15" s="38">
        <v>537037170</v>
      </c>
      <c r="G15" s="38">
        <v>0</v>
      </c>
      <c r="H15" s="39">
        <v>4840828341</v>
      </c>
      <c r="I15" s="40">
        <v>1306342914</v>
      </c>
      <c r="J15" s="41">
        <v>3163511226</v>
      </c>
      <c r="K15" s="38">
        <v>678685038</v>
      </c>
      <c r="L15" s="41">
        <v>0</v>
      </c>
      <c r="M15" s="94">
        <v>5148539178</v>
      </c>
    </row>
    <row r="16" spans="1:13" s="11" customFormat="1" ht="12.75">
      <c r="A16" s="35"/>
      <c r="B16" s="95" t="s">
        <v>87</v>
      </c>
      <c r="C16" s="109"/>
      <c r="D16" s="45">
        <f aca="true" t="shared" si="0" ref="D16:M16">SUM(D8:D15)</f>
        <v>7753518404</v>
      </c>
      <c r="E16" s="46">
        <f t="shared" si="0"/>
        <v>20651869440</v>
      </c>
      <c r="F16" s="46">
        <f t="shared" si="0"/>
        <v>6965489121</v>
      </c>
      <c r="G16" s="46">
        <f t="shared" si="0"/>
        <v>0</v>
      </c>
      <c r="H16" s="63">
        <f t="shared" si="0"/>
        <v>35370876965</v>
      </c>
      <c r="I16" s="64">
        <f t="shared" si="0"/>
        <v>6356498650</v>
      </c>
      <c r="J16" s="65">
        <f t="shared" si="0"/>
        <v>19602259636</v>
      </c>
      <c r="K16" s="46">
        <f t="shared" si="0"/>
        <v>6179002092</v>
      </c>
      <c r="L16" s="65">
        <f t="shared" si="0"/>
        <v>0</v>
      </c>
      <c r="M16" s="96">
        <f t="shared" si="0"/>
        <v>32137760378</v>
      </c>
    </row>
    <row r="17" spans="1:13" s="11" customFormat="1" ht="12.75">
      <c r="A17" s="50"/>
      <c r="B17" s="97"/>
      <c r="C17" s="118"/>
      <c r="D17" s="98"/>
      <c r="E17" s="99"/>
      <c r="F17" s="99"/>
      <c r="G17" s="99"/>
      <c r="H17" s="100"/>
      <c r="I17" s="101"/>
      <c r="J17" s="102"/>
      <c r="K17" s="99"/>
      <c r="L17" s="102"/>
      <c r="M17" s="103"/>
    </row>
    <row r="18" spans="1:13" ht="11.25">
      <c r="A18" s="56"/>
      <c r="B18" s="120" t="s">
        <v>656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</row>
    <row r="19" spans="1:13" ht="11.25">
      <c r="A19" s="56"/>
      <c r="B19" s="57"/>
      <c r="C19" s="111"/>
      <c r="D19" s="57"/>
      <c r="E19" s="57"/>
      <c r="F19" s="57"/>
      <c r="G19" s="57"/>
      <c r="H19" s="57"/>
      <c r="I19" s="57"/>
      <c r="J19" s="57"/>
      <c r="K19" s="57"/>
      <c r="L19" s="57"/>
      <c r="M19" s="57"/>
    </row>
    <row r="20" spans="1:13" ht="11.25">
      <c r="A20" s="56"/>
      <c r="B20" s="57"/>
      <c r="C20" s="111"/>
      <c r="D20" s="57"/>
      <c r="E20" s="57"/>
      <c r="F20" s="57"/>
      <c r="G20" s="57"/>
      <c r="H20" s="57"/>
      <c r="I20" s="57"/>
      <c r="J20" s="57"/>
      <c r="K20" s="57"/>
      <c r="L20" s="57"/>
      <c r="M20" s="57"/>
    </row>
    <row r="21" spans="1:13" ht="11.25">
      <c r="A21" s="56"/>
      <c r="B21" s="57"/>
      <c r="C21" s="111"/>
      <c r="D21" s="57"/>
      <c r="E21" s="57"/>
      <c r="F21" s="57"/>
      <c r="G21" s="57"/>
      <c r="H21" s="57"/>
      <c r="I21" s="57"/>
      <c r="J21" s="57"/>
      <c r="K21" s="57"/>
      <c r="L21" s="57"/>
      <c r="M21" s="57"/>
    </row>
    <row r="22" spans="1:13" ht="11.25">
      <c r="A22" s="56"/>
      <c r="B22" s="57"/>
      <c r="C22" s="111"/>
      <c r="D22" s="57"/>
      <c r="E22" s="57"/>
      <c r="F22" s="57"/>
      <c r="G22" s="57"/>
      <c r="H22" s="57"/>
      <c r="I22" s="57"/>
      <c r="J22" s="57"/>
      <c r="K22" s="57"/>
      <c r="L22" s="57"/>
      <c r="M22" s="57"/>
    </row>
    <row r="23" spans="1:13" ht="11.25">
      <c r="A23" s="56"/>
      <c r="B23" s="57"/>
      <c r="C23" s="111"/>
      <c r="D23" s="57"/>
      <c r="E23" s="57"/>
      <c r="F23" s="57"/>
      <c r="G23" s="57"/>
      <c r="H23" s="57"/>
      <c r="I23" s="57"/>
      <c r="J23" s="57"/>
      <c r="K23" s="57"/>
      <c r="L23" s="57"/>
      <c r="M23" s="57"/>
    </row>
    <row r="24" spans="1:13" ht="11.25">
      <c r="A24" s="56"/>
      <c r="B24" s="57"/>
      <c r="C24" s="111"/>
      <c r="D24" s="57"/>
      <c r="E24" s="57"/>
      <c r="F24" s="57"/>
      <c r="G24" s="57"/>
      <c r="H24" s="57"/>
      <c r="I24" s="57"/>
      <c r="J24" s="57"/>
      <c r="K24" s="57"/>
      <c r="L24" s="57"/>
      <c r="M24" s="57"/>
    </row>
    <row r="25" spans="1:13" ht="11.25">
      <c r="A25" s="56"/>
      <c r="B25" s="57"/>
      <c r="C25" s="111"/>
      <c r="D25" s="57"/>
      <c r="E25" s="57"/>
      <c r="F25" s="57"/>
      <c r="G25" s="57"/>
      <c r="H25" s="57"/>
      <c r="I25" s="57"/>
      <c r="J25" s="57"/>
      <c r="K25" s="57"/>
      <c r="L25" s="57"/>
      <c r="M25" s="57"/>
    </row>
    <row r="26" spans="1:13" ht="11.25">
      <c r="A26" s="56"/>
      <c r="B26" s="57"/>
      <c r="C26" s="111"/>
      <c r="D26" s="57"/>
      <c r="E26" s="57"/>
      <c r="F26" s="57"/>
      <c r="G26" s="57"/>
      <c r="H26" s="57"/>
      <c r="I26" s="57"/>
      <c r="J26" s="57"/>
      <c r="K26" s="57"/>
      <c r="L26" s="57"/>
      <c r="M26" s="57"/>
    </row>
    <row r="27" spans="1:13" ht="11.25">
      <c r="A27" s="56"/>
      <c r="B27" s="57"/>
      <c r="C27" s="111"/>
      <c r="D27" s="57"/>
      <c r="E27" s="57"/>
      <c r="F27" s="57"/>
      <c r="G27" s="57"/>
      <c r="H27" s="57"/>
      <c r="I27" s="57"/>
      <c r="J27" s="57"/>
      <c r="K27" s="57"/>
      <c r="L27" s="57"/>
      <c r="M27" s="57"/>
    </row>
    <row r="28" spans="1:13" ht="11.25">
      <c r="A28" s="56"/>
      <c r="B28" s="57"/>
      <c r="C28" s="111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1:13" ht="11.25">
      <c r="A29" s="56"/>
      <c r="B29" s="57"/>
      <c r="C29" s="111"/>
      <c r="D29" s="57"/>
      <c r="E29" s="57"/>
      <c r="F29" s="57"/>
      <c r="G29" s="57"/>
      <c r="H29" s="57"/>
      <c r="I29" s="57"/>
      <c r="J29" s="57"/>
      <c r="K29" s="57"/>
      <c r="L29" s="57"/>
      <c r="M29" s="57"/>
    </row>
    <row r="30" spans="1:13" ht="11.25">
      <c r="A30" s="56"/>
      <c r="B30" s="57"/>
      <c r="C30" s="111"/>
      <c r="D30" s="57"/>
      <c r="E30" s="57"/>
      <c r="F30" s="57"/>
      <c r="G30" s="57"/>
      <c r="H30" s="57"/>
      <c r="I30" s="57"/>
      <c r="J30" s="57"/>
      <c r="K30" s="57"/>
      <c r="L30" s="57"/>
      <c r="M30" s="57"/>
    </row>
    <row r="31" spans="1:13" ht="11.25">
      <c r="A31" s="56"/>
      <c r="B31" s="57"/>
      <c r="C31" s="111"/>
      <c r="D31" s="57"/>
      <c r="E31" s="57"/>
      <c r="F31" s="57"/>
      <c r="G31" s="57"/>
      <c r="H31" s="57"/>
      <c r="I31" s="57"/>
      <c r="J31" s="57"/>
      <c r="K31" s="57"/>
      <c r="L31" s="57"/>
      <c r="M31" s="57"/>
    </row>
    <row r="32" spans="1:13" ht="11.25">
      <c r="A32" s="56"/>
      <c r="B32" s="57"/>
      <c r="C32" s="111"/>
      <c r="D32" s="57"/>
      <c r="E32" s="57"/>
      <c r="F32" s="57"/>
      <c r="G32" s="57"/>
      <c r="H32" s="57"/>
      <c r="I32" s="57"/>
      <c r="J32" s="57"/>
      <c r="K32" s="57"/>
      <c r="L32" s="57"/>
      <c r="M32" s="57"/>
    </row>
    <row r="33" spans="1:13" ht="11.25">
      <c r="A33" s="56"/>
      <c r="B33" s="57"/>
      <c r="C33" s="111"/>
      <c r="D33" s="57"/>
      <c r="E33" s="57"/>
      <c r="F33" s="57"/>
      <c r="G33" s="57"/>
      <c r="H33" s="57"/>
      <c r="I33" s="57"/>
      <c r="J33" s="57"/>
      <c r="K33" s="57"/>
      <c r="L33" s="57"/>
      <c r="M33" s="57"/>
    </row>
    <row r="34" spans="1:13" ht="11.25">
      <c r="A34" s="56"/>
      <c r="B34" s="57"/>
      <c r="C34" s="111"/>
      <c r="D34" s="57"/>
      <c r="E34" s="57"/>
      <c r="F34" s="57"/>
      <c r="G34" s="57"/>
      <c r="H34" s="57"/>
      <c r="I34" s="57"/>
      <c r="J34" s="57"/>
      <c r="K34" s="57"/>
      <c r="L34" s="57"/>
      <c r="M34" s="57"/>
    </row>
    <row r="35" spans="1:13" ht="11.25">
      <c r="A35" s="56"/>
      <c r="B35" s="57"/>
      <c r="C35" s="111"/>
      <c r="D35" s="57"/>
      <c r="E35" s="57"/>
      <c r="F35" s="57"/>
      <c r="G35" s="57"/>
      <c r="H35" s="57"/>
      <c r="I35" s="57"/>
      <c r="J35" s="57"/>
      <c r="K35" s="57"/>
      <c r="L35" s="57"/>
      <c r="M35" s="57"/>
    </row>
    <row r="36" spans="1:13" ht="11.25">
      <c r="A36" s="56"/>
      <c r="B36" s="57"/>
      <c r="C36" s="111"/>
      <c r="D36" s="57"/>
      <c r="E36" s="57"/>
      <c r="F36" s="57"/>
      <c r="G36" s="57"/>
      <c r="H36" s="57"/>
      <c r="I36" s="57"/>
      <c r="J36" s="57"/>
      <c r="K36" s="57"/>
      <c r="L36" s="57"/>
      <c r="M36" s="57"/>
    </row>
    <row r="37" spans="1:13" ht="11.25">
      <c r="A37" s="56"/>
      <c r="B37" s="57"/>
      <c r="C37" s="111"/>
      <c r="D37" s="57"/>
      <c r="E37" s="57"/>
      <c r="F37" s="57"/>
      <c r="G37" s="57"/>
      <c r="H37" s="57"/>
      <c r="I37" s="57"/>
      <c r="J37" s="57"/>
      <c r="K37" s="57"/>
      <c r="L37" s="57"/>
      <c r="M37" s="57"/>
    </row>
    <row r="38" spans="1:13" ht="11.25">
      <c r="A38" s="56"/>
      <c r="B38" s="57"/>
      <c r="C38" s="111"/>
      <c r="D38" s="57"/>
      <c r="E38" s="57"/>
      <c r="F38" s="57"/>
      <c r="G38" s="57"/>
      <c r="H38" s="57"/>
      <c r="I38" s="57"/>
      <c r="J38" s="57"/>
      <c r="K38" s="57"/>
      <c r="L38" s="57"/>
      <c r="M38" s="57"/>
    </row>
    <row r="39" spans="1:13" ht="11.25">
      <c r="A39" s="56"/>
      <c r="B39" s="57"/>
      <c r="C39" s="111"/>
      <c r="D39" s="57"/>
      <c r="E39" s="57"/>
      <c r="F39" s="57"/>
      <c r="G39" s="57"/>
      <c r="H39" s="57"/>
      <c r="I39" s="57"/>
      <c r="J39" s="57"/>
      <c r="K39" s="57"/>
      <c r="L39" s="57"/>
      <c r="M39" s="57"/>
    </row>
    <row r="40" spans="1:13" ht="11.25">
      <c r="A40" s="56"/>
      <c r="B40" s="57"/>
      <c r="C40" s="111"/>
      <c r="D40" s="57"/>
      <c r="E40" s="57"/>
      <c r="F40" s="57"/>
      <c r="G40" s="57"/>
      <c r="H40" s="57"/>
      <c r="I40" s="57"/>
      <c r="J40" s="57"/>
      <c r="K40" s="57"/>
      <c r="L40" s="57"/>
      <c r="M40" s="57"/>
    </row>
    <row r="41" spans="1:13" ht="11.25">
      <c r="A41" s="56"/>
      <c r="B41" s="57"/>
      <c r="C41" s="111"/>
      <c r="D41" s="57"/>
      <c r="E41" s="57"/>
      <c r="F41" s="57"/>
      <c r="G41" s="57"/>
      <c r="H41" s="57"/>
      <c r="I41" s="57"/>
      <c r="J41" s="57"/>
      <c r="K41" s="57"/>
      <c r="L41" s="57"/>
      <c r="M41" s="57"/>
    </row>
    <row r="42" spans="1:13" ht="11.25">
      <c r="A42" s="56"/>
      <c r="B42" s="57"/>
      <c r="C42" s="111"/>
      <c r="D42" s="57"/>
      <c r="E42" s="57"/>
      <c r="F42" s="57"/>
      <c r="G42" s="57"/>
      <c r="H42" s="57"/>
      <c r="I42" s="57"/>
      <c r="J42" s="57"/>
      <c r="K42" s="57"/>
      <c r="L42" s="57"/>
      <c r="M42" s="57"/>
    </row>
    <row r="43" spans="1:13" ht="11.25">
      <c r="A43" s="56"/>
      <c r="B43" s="57"/>
      <c r="C43" s="111"/>
      <c r="D43" s="57"/>
      <c r="E43" s="57"/>
      <c r="F43" s="57"/>
      <c r="G43" s="57"/>
      <c r="H43" s="57"/>
      <c r="I43" s="57"/>
      <c r="J43" s="57"/>
      <c r="K43" s="57"/>
      <c r="L43" s="57"/>
      <c r="M43" s="57"/>
    </row>
    <row r="44" spans="1:13" ht="11.25">
      <c r="A44" s="56"/>
      <c r="B44" s="57"/>
      <c r="C44" s="111"/>
      <c r="D44" s="57"/>
      <c r="E44" s="57"/>
      <c r="F44" s="57"/>
      <c r="G44" s="57"/>
      <c r="H44" s="57"/>
      <c r="I44" s="57"/>
      <c r="J44" s="57"/>
      <c r="K44" s="57"/>
      <c r="L44" s="57"/>
      <c r="M44" s="57"/>
    </row>
    <row r="45" spans="1:13" ht="11.25">
      <c r="A45" s="56"/>
      <c r="B45" s="57"/>
      <c r="C45" s="111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3" ht="11.25">
      <c r="A46" s="56"/>
      <c r="B46" s="57"/>
      <c r="C46" s="111"/>
      <c r="D46" s="57"/>
      <c r="E46" s="57"/>
      <c r="F46" s="57"/>
      <c r="G46" s="57"/>
      <c r="H46" s="57"/>
      <c r="I46" s="57"/>
      <c r="J46" s="57"/>
      <c r="K46" s="57"/>
      <c r="L46" s="57"/>
      <c r="M46" s="57"/>
    </row>
    <row r="47" spans="1:13" ht="11.25">
      <c r="A47" s="56"/>
      <c r="B47" s="57"/>
      <c r="C47" s="111"/>
      <c r="D47" s="57"/>
      <c r="E47" s="57"/>
      <c r="F47" s="57"/>
      <c r="G47" s="57"/>
      <c r="H47" s="57"/>
      <c r="I47" s="57"/>
      <c r="J47" s="57"/>
      <c r="K47" s="57"/>
      <c r="L47" s="57"/>
      <c r="M47" s="57"/>
    </row>
    <row r="48" spans="1:13" ht="11.25">
      <c r="A48" s="56"/>
      <c r="B48" s="57"/>
      <c r="C48" s="111"/>
      <c r="D48" s="57"/>
      <c r="E48" s="57"/>
      <c r="F48" s="57"/>
      <c r="G48" s="57"/>
      <c r="H48" s="57"/>
      <c r="I48" s="57"/>
      <c r="J48" s="57"/>
      <c r="K48" s="57"/>
      <c r="L48" s="57"/>
      <c r="M48" s="57"/>
    </row>
    <row r="49" spans="1:13" ht="11.25">
      <c r="A49" s="56"/>
      <c r="B49" s="57"/>
      <c r="C49" s="111"/>
      <c r="D49" s="57"/>
      <c r="E49" s="57"/>
      <c r="F49" s="57"/>
      <c r="G49" s="57"/>
      <c r="H49" s="57"/>
      <c r="I49" s="57"/>
      <c r="J49" s="57"/>
      <c r="K49" s="57"/>
      <c r="L49" s="57"/>
      <c r="M49" s="57"/>
    </row>
    <row r="50" spans="1:13" ht="11.25">
      <c r="A50" s="56"/>
      <c r="B50" s="57"/>
      <c r="C50" s="111"/>
      <c r="D50" s="57"/>
      <c r="E50" s="57"/>
      <c r="F50" s="57"/>
      <c r="G50" s="57"/>
      <c r="H50" s="57"/>
      <c r="I50" s="57"/>
      <c r="J50" s="57"/>
      <c r="K50" s="57"/>
      <c r="L50" s="57"/>
      <c r="M50" s="57"/>
    </row>
    <row r="51" spans="1:13" ht="11.25">
      <c r="A51" s="56"/>
      <c r="B51" s="57"/>
      <c r="C51" s="111"/>
      <c r="D51" s="57"/>
      <c r="E51" s="57"/>
      <c r="F51" s="57"/>
      <c r="G51" s="57"/>
      <c r="H51" s="57"/>
      <c r="I51" s="57"/>
      <c r="J51" s="57"/>
      <c r="K51" s="57"/>
      <c r="L51" s="57"/>
      <c r="M51" s="57"/>
    </row>
    <row r="52" spans="1:13" ht="11.25">
      <c r="A52" s="56"/>
      <c r="B52" s="57"/>
      <c r="C52" s="111"/>
      <c r="D52" s="57"/>
      <c r="E52" s="57"/>
      <c r="F52" s="57"/>
      <c r="G52" s="57"/>
      <c r="H52" s="57"/>
      <c r="I52" s="57"/>
      <c r="J52" s="57"/>
      <c r="K52" s="57"/>
      <c r="L52" s="57"/>
      <c r="M52" s="57"/>
    </row>
    <row r="53" spans="1:13" ht="11.25">
      <c r="A53" s="56"/>
      <c r="B53" s="57"/>
      <c r="C53" s="111"/>
      <c r="D53" s="57"/>
      <c r="E53" s="57"/>
      <c r="F53" s="57"/>
      <c r="G53" s="57"/>
      <c r="H53" s="57"/>
      <c r="I53" s="57"/>
      <c r="J53" s="57"/>
      <c r="K53" s="57"/>
      <c r="L53" s="57"/>
      <c r="M53" s="57"/>
    </row>
    <row r="54" spans="1:13" ht="11.25">
      <c r="A54" s="56"/>
      <c r="B54" s="57"/>
      <c r="C54" s="111"/>
      <c r="D54" s="57"/>
      <c r="E54" s="57"/>
      <c r="F54" s="57"/>
      <c r="G54" s="57"/>
      <c r="H54" s="57"/>
      <c r="I54" s="57"/>
      <c r="J54" s="57"/>
      <c r="K54" s="57"/>
      <c r="L54" s="57"/>
      <c r="M54" s="57"/>
    </row>
    <row r="55" spans="1:13" ht="11.25">
      <c r="A55" s="56"/>
      <c r="B55" s="57"/>
      <c r="C55" s="111"/>
      <c r="D55" s="57"/>
      <c r="E55" s="57"/>
      <c r="F55" s="57"/>
      <c r="G55" s="57"/>
      <c r="H55" s="57"/>
      <c r="I55" s="57"/>
      <c r="J55" s="57"/>
      <c r="K55" s="57"/>
      <c r="L55" s="57"/>
      <c r="M55" s="57"/>
    </row>
    <row r="56" spans="1:13" ht="11.25">
      <c r="A56" s="56"/>
      <c r="B56" s="57"/>
      <c r="C56" s="111"/>
      <c r="D56" s="57"/>
      <c r="E56" s="57"/>
      <c r="F56" s="57"/>
      <c r="G56" s="57"/>
      <c r="H56" s="57"/>
      <c r="I56" s="57"/>
      <c r="J56" s="57"/>
      <c r="K56" s="57"/>
      <c r="L56" s="57"/>
      <c r="M56" s="57"/>
    </row>
    <row r="57" spans="1:13" ht="11.25">
      <c r="A57" s="56"/>
      <c r="B57" s="57"/>
      <c r="C57" s="111"/>
      <c r="D57" s="57"/>
      <c r="E57" s="57"/>
      <c r="F57" s="57"/>
      <c r="G57" s="57"/>
      <c r="H57" s="57"/>
      <c r="I57" s="57"/>
      <c r="J57" s="57"/>
      <c r="K57" s="57"/>
      <c r="L57" s="57"/>
      <c r="M57" s="57"/>
    </row>
    <row r="58" spans="1:13" ht="11.25">
      <c r="A58" s="56"/>
      <c r="B58" s="57"/>
      <c r="C58" s="111"/>
      <c r="D58" s="57"/>
      <c r="E58" s="57"/>
      <c r="F58" s="57"/>
      <c r="G58" s="57"/>
      <c r="H58" s="57"/>
      <c r="I58" s="57"/>
      <c r="J58" s="57"/>
      <c r="K58" s="57"/>
      <c r="L58" s="57"/>
      <c r="M58" s="57"/>
    </row>
    <row r="59" spans="1:13" ht="11.25">
      <c r="A59" s="56"/>
      <c r="B59" s="57"/>
      <c r="C59" s="111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1:13" ht="11.25">
      <c r="A60" s="56"/>
      <c r="B60" s="57"/>
      <c r="C60" s="111"/>
      <c r="D60" s="57"/>
      <c r="E60" s="57"/>
      <c r="F60" s="57"/>
      <c r="G60" s="57"/>
      <c r="H60" s="57"/>
      <c r="I60" s="57"/>
      <c r="J60" s="57"/>
      <c r="K60" s="57"/>
      <c r="L60" s="57"/>
      <c r="M60" s="57"/>
    </row>
    <row r="61" spans="1:13" ht="11.25">
      <c r="A61" s="56"/>
      <c r="B61" s="57"/>
      <c r="C61" s="111"/>
      <c r="D61" s="57"/>
      <c r="E61" s="57"/>
      <c r="F61" s="57"/>
      <c r="G61" s="57"/>
      <c r="H61" s="57"/>
      <c r="I61" s="57"/>
      <c r="J61" s="57"/>
      <c r="K61" s="57"/>
      <c r="L61" s="57"/>
      <c r="M61" s="57"/>
    </row>
    <row r="62" spans="1:13" ht="11.25">
      <c r="A62" s="56"/>
      <c r="B62" s="57"/>
      <c r="C62" s="111"/>
      <c r="D62" s="57"/>
      <c r="E62" s="57"/>
      <c r="F62" s="57"/>
      <c r="G62" s="57"/>
      <c r="H62" s="57"/>
      <c r="I62" s="57"/>
      <c r="J62" s="57"/>
      <c r="K62" s="57"/>
      <c r="L62" s="57"/>
      <c r="M62" s="57"/>
    </row>
    <row r="63" spans="1:13" ht="11.25">
      <c r="A63" s="56"/>
      <c r="B63" s="57"/>
      <c r="C63" s="111"/>
      <c r="D63" s="57"/>
      <c r="E63" s="57"/>
      <c r="F63" s="57"/>
      <c r="G63" s="57"/>
      <c r="H63" s="57"/>
      <c r="I63" s="57"/>
      <c r="J63" s="57"/>
      <c r="K63" s="57"/>
      <c r="L63" s="57"/>
      <c r="M63" s="57"/>
    </row>
    <row r="64" spans="1:13" ht="11.25">
      <c r="A64" s="56"/>
      <c r="B64" s="57"/>
      <c r="C64" s="111"/>
      <c r="D64" s="57"/>
      <c r="E64" s="57"/>
      <c r="F64" s="57"/>
      <c r="G64" s="57"/>
      <c r="H64" s="57"/>
      <c r="I64" s="57"/>
      <c r="J64" s="57"/>
      <c r="K64" s="57"/>
      <c r="L64" s="57"/>
      <c r="M64" s="57"/>
    </row>
    <row r="65" spans="1:13" ht="11.25">
      <c r="A65" s="56"/>
      <c r="B65" s="57"/>
      <c r="C65" s="111"/>
      <c r="D65" s="57"/>
      <c r="E65" s="57"/>
      <c r="F65" s="57"/>
      <c r="G65" s="57"/>
      <c r="H65" s="57"/>
      <c r="I65" s="57"/>
      <c r="J65" s="57"/>
      <c r="K65" s="57"/>
      <c r="L65" s="57"/>
      <c r="M65" s="57"/>
    </row>
    <row r="66" spans="1:13" ht="11.25">
      <c r="A66" s="56"/>
      <c r="B66" s="57"/>
      <c r="C66" s="111"/>
      <c r="D66" s="57"/>
      <c r="E66" s="57"/>
      <c r="F66" s="57"/>
      <c r="G66" s="57"/>
      <c r="H66" s="57"/>
      <c r="I66" s="57"/>
      <c r="J66" s="57"/>
      <c r="K66" s="57"/>
      <c r="L66" s="57"/>
      <c r="M66" s="57"/>
    </row>
    <row r="67" spans="1:13" ht="11.25">
      <c r="A67" s="56"/>
      <c r="B67" s="57"/>
      <c r="C67" s="111"/>
      <c r="D67" s="57"/>
      <c r="E67" s="57"/>
      <c r="F67" s="57"/>
      <c r="G67" s="57"/>
      <c r="H67" s="57"/>
      <c r="I67" s="57"/>
      <c r="J67" s="57"/>
      <c r="K67" s="57"/>
      <c r="L67" s="57"/>
      <c r="M67" s="57"/>
    </row>
    <row r="68" spans="1:13" ht="11.25">
      <c r="A68" s="56"/>
      <c r="B68" s="57"/>
      <c r="C68" s="111"/>
      <c r="D68" s="57"/>
      <c r="E68" s="57"/>
      <c r="F68" s="57"/>
      <c r="G68" s="57"/>
      <c r="H68" s="57"/>
      <c r="I68" s="57"/>
      <c r="J68" s="57"/>
      <c r="K68" s="57"/>
      <c r="L68" s="57"/>
      <c r="M68" s="57"/>
    </row>
    <row r="69" spans="1:13" ht="11.25">
      <c r="A69" s="56"/>
      <c r="B69" s="57"/>
      <c r="C69" s="111"/>
      <c r="D69" s="57"/>
      <c r="E69" s="57"/>
      <c r="F69" s="57"/>
      <c r="G69" s="57"/>
      <c r="H69" s="57"/>
      <c r="I69" s="57"/>
      <c r="J69" s="57"/>
      <c r="K69" s="57"/>
      <c r="L69" s="57"/>
      <c r="M69" s="57"/>
    </row>
    <row r="70" spans="1:13" ht="11.25">
      <c r="A70" s="56"/>
      <c r="B70" s="57"/>
      <c r="C70" s="111"/>
      <c r="D70" s="57"/>
      <c r="E70" s="57"/>
      <c r="F70" s="57"/>
      <c r="G70" s="57"/>
      <c r="H70" s="57"/>
      <c r="I70" s="57"/>
      <c r="J70" s="57"/>
      <c r="K70" s="57"/>
      <c r="L70" s="57"/>
      <c r="M70" s="57"/>
    </row>
    <row r="71" spans="1:13" ht="11.25">
      <c r="A71" s="56"/>
      <c r="B71" s="57"/>
      <c r="C71" s="111"/>
      <c r="D71" s="57"/>
      <c r="E71" s="57"/>
      <c r="F71" s="57"/>
      <c r="G71" s="57"/>
      <c r="H71" s="57"/>
      <c r="I71" s="57"/>
      <c r="J71" s="57"/>
      <c r="K71" s="57"/>
      <c r="L71" s="57"/>
      <c r="M71" s="57"/>
    </row>
    <row r="72" spans="1:13" ht="11.25">
      <c r="A72" s="56"/>
      <c r="B72" s="57"/>
      <c r="C72" s="111"/>
      <c r="D72" s="57"/>
      <c r="E72" s="57"/>
      <c r="F72" s="57"/>
      <c r="G72" s="57"/>
      <c r="H72" s="57"/>
      <c r="I72" s="57"/>
      <c r="J72" s="57"/>
      <c r="K72" s="57"/>
      <c r="L72" s="57"/>
      <c r="M72" s="57"/>
    </row>
    <row r="73" spans="1:13" ht="11.25">
      <c r="A73" s="56"/>
      <c r="B73" s="57"/>
      <c r="C73" s="111"/>
      <c r="D73" s="57"/>
      <c r="E73" s="57"/>
      <c r="F73" s="57"/>
      <c r="G73" s="57"/>
      <c r="H73" s="57"/>
      <c r="I73" s="57"/>
      <c r="J73" s="57"/>
      <c r="K73" s="57"/>
      <c r="L73" s="57"/>
      <c r="M73" s="57"/>
    </row>
    <row r="74" spans="1:13" ht="11.25">
      <c r="A74" s="56"/>
      <c r="B74" s="57"/>
      <c r="C74" s="111"/>
      <c r="D74" s="57"/>
      <c r="E74" s="57"/>
      <c r="F74" s="57"/>
      <c r="G74" s="57"/>
      <c r="H74" s="57"/>
      <c r="I74" s="57"/>
      <c r="J74" s="57"/>
      <c r="K74" s="57"/>
      <c r="L74" s="57"/>
      <c r="M74" s="57"/>
    </row>
    <row r="75" spans="1:13" ht="11.25">
      <c r="A75" s="56"/>
      <c r="B75" s="57"/>
      <c r="C75" s="111"/>
      <c r="D75" s="57"/>
      <c r="E75" s="57"/>
      <c r="F75" s="57"/>
      <c r="G75" s="57"/>
      <c r="H75" s="57"/>
      <c r="I75" s="57"/>
      <c r="J75" s="57"/>
      <c r="K75" s="57"/>
      <c r="L75" s="57"/>
      <c r="M75" s="57"/>
    </row>
    <row r="76" spans="1:13" ht="11.25">
      <c r="A76" s="56"/>
      <c r="B76" s="57"/>
      <c r="C76" s="111"/>
      <c r="D76" s="57"/>
      <c r="E76" s="57"/>
      <c r="F76" s="57"/>
      <c r="G76" s="57"/>
      <c r="H76" s="57"/>
      <c r="I76" s="57"/>
      <c r="J76" s="57"/>
      <c r="K76" s="57"/>
      <c r="L76" s="57"/>
      <c r="M76" s="57"/>
    </row>
    <row r="77" spans="1:13" ht="11.25">
      <c r="A77" s="56"/>
      <c r="B77" s="57"/>
      <c r="C77" s="111"/>
      <c r="D77" s="57"/>
      <c r="E77" s="57"/>
      <c r="F77" s="57"/>
      <c r="G77" s="57"/>
      <c r="H77" s="57"/>
      <c r="I77" s="57"/>
      <c r="J77" s="57"/>
      <c r="K77" s="57"/>
      <c r="L77" s="57"/>
      <c r="M77" s="57"/>
    </row>
    <row r="78" spans="1:13" ht="11.25">
      <c r="A78" s="56"/>
      <c r="B78" s="57"/>
      <c r="C78" s="111"/>
      <c r="D78" s="57"/>
      <c r="E78" s="57"/>
      <c r="F78" s="57"/>
      <c r="G78" s="57"/>
      <c r="H78" s="57"/>
      <c r="I78" s="57"/>
      <c r="J78" s="57"/>
      <c r="K78" s="57"/>
      <c r="L78" s="57"/>
      <c r="M78" s="57"/>
    </row>
    <row r="79" spans="1:13" ht="11.25">
      <c r="A79" s="56"/>
      <c r="B79" s="57"/>
      <c r="C79" s="111"/>
      <c r="D79" s="57"/>
      <c r="E79" s="57"/>
      <c r="F79" s="57"/>
      <c r="G79" s="57"/>
      <c r="H79" s="57"/>
      <c r="I79" s="57"/>
      <c r="J79" s="57"/>
      <c r="K79" s="57"/>
      <c r="L79" s="57"/>
      <c r="M79" s="57"/>
    </row>
    <row r="80" spans="1:13" ht="11.25">
      <c r="A80" s="56"/>
      <c r="B80" s="57"/>
      <c r="C80" s="111"/>
      <c r="D80" s="57"/>
      <c r="E80" s="57"/>
      <c r="F80" s="57"/>
      <c r="G80" s="57"/>
      <c r="H80" s="57"/>
      <c r="I80" s="57"/>
      <c r="J80" s="57"/>
      <c r="K80" s="57"/>
      <c r="L80" s="57"/>
      <c r="M80" s="57"/>
    </row>
    <row r="81" spans="1:13" ht="11.25">
      <c r="A81" s="56"/>
      <c r="B81" s="56"/>
      <c r="C81" s="112"/>
      <c r="D81" s="56"/>
      <c r="E81" s="56"/>
      <c r="F81" s="56"/>
      <c r="G81" s="56"/>
      <c r="H81" s="56"/>
      <c r="I81" s="56"/>
      <c r="J81" s="56"/>
      <c r="K81" s="56"/>
      <c r="L81" s="56"/>
      <c r="M81" s="56"/>
    </row>
    <row r="82" spans="1:13" ht="11.25">
      <c r="A82" s="56"/>
      <c r="B82" s="56"/>
      <c r="C82" s="112"/>
      <c r="D82" s="56"/>
      <c r="E82" s="56"/>
      <c r="F82" s="56"/>
      <c r="G82" s="56"/>
      <c r="H82" s="56"/>
      <c r="I82" s="56"/>
      <c r="J82" s="56"/>
      <c r="K82" s="56"/>
      <c r="L82" s="56"/>
      <c r="M82" s="56"/>
    </row>
  </sheetData>
  <sheetProtection password="F954" sheet="1" objects="1" scenarios="1"/>
  <mergeCells count="5">
    <mergeCell ref="D2:H2"/>
    <mergeCell ref="I2:M2"/>
    <mergeCell ref="D3:F3"/>
    <mergeCell ref="I3:K3"/>
    <mergeCell ref="B1:M1"/>
  </mergeCells>
  <printOptions horizontalCentered="1"/>
  <pageMargins left="0.05" right="0.05" top="0.33" bottom="0.16" header="0.33" footer="0.16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3"/>
  <sheetViews>
    <sheetView showGridLines="0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1.57421875" style="1" customWidth="1"/>
    <col min="2" max="2" width="17.421875" style="1" customWidth="1"/>
    <col min="3" max="3" width="7.140625" style="113" customWidth="1"/>
    <col min="4" max="13" width="9.7109375" style="1" customWidth="1"/>
    <col min="14" max="16384" width="9.140625" style="1" customWidth="1"/>
  </cols>
  <sheetData>
    <row r="1" spans="1:13" ht="15.75" customHeight="1">
      <c r="A1" s="104"/>
      <c r="B1" s="105" t="s">
        <v>655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s="93" customFormat="1" ht="12.75">
      <c r="A2" s="2"/>
      <c r="B2" s="3"/>
      <c r="C2" s="4"/>
      <c r="D2" s="5" t="s">
        <v>0</v>
      </c>
      <c r="E2" s="6"/>
      <c r="F2" s="6"/>
      <c r="G2" s="6"/>
      <c r="H2" s="7"/>
      <c r="I2" s="8" t="s">
        <v>1</v>
      </c>
      <c r="J2" s="9"/>
      <c r="K2" s="9"/>
      <c r="L2" s="9"/>
      <c r="M2" s="10"/>
    </row>
    <row r="3" spans="1:13" s="11" customFormat="1" ht="16.5" customHeight="1">
      <c r="A3" s="12"/>
      <c r="B3" s="13"/>
      <c r="C3" s="14"/>
      <c r="D3" s="5" t="s">
        <v>2</v>
      </c>
      <c r="E3" s="6"/>
      <c r="F3" s="15"/>
      <c r="G3" s="16"/>
      <c r="H3" s="17"/>
      <c r="I3" s="5" t="s">
        <v>2</v>
      </c>
      <c r="J3" s="6"/>
      <c r="K3" s="15"/>
      <c r="L3" s="18"/>
      <c r="M3" s="17"/>
    </row>
    <row r="4" spans="1:13" s="11" customFormat="1" ht="81.75" customHeight="1">
      <c r="A4" s="19"/>
      <c r="B4" s="20" t="s">
        <v>3</v>
      </c>
      <c r="C4" s="21" t="s">
        <v>4</v>
      </c>
      <c r="D4" s="22" t="s">
        <v>5</v>
      </c>
      <c r="E4" s="23" t="s">
        <v>6</v>
      </c>
      <c r="F4" s="23" t="s">
        <v>7</v>
      </c>
      <c r="G4" s="24" t="s">
        <v>8</v>
      </c>
      <c r="H4" s="25" t="s">
        <v>9</v>
      </c>
      <c r="I4" s="22" t="s">
        <v>5</v>
      </c>
      <c r="J4" s="23" t="s">
        <v>6</v>
      </c>
      <c r="K4" s="23" t="s">
        <v>7</v>
      </c>
      <c r="L4" s="24" t="s">
        <v>8</v>
      </c>
      <c r="M4" s="25" t="s">
        <v>9</v>
      </c>
    </row>
    <row r="5" spans="1:13" s="11" customFormat="1" ht="12.75">
      <c r="A5" s="2"/>
      <c r="B5" s="26"/>
      <c r="C5" s="108"/>
      <c r="D5" s="28"/>
      <c r="E5" s="29"/>
      <c r="F5" s="29"/>
      <c r="G5" s="29"/>
      <c r="H5" s="30"/>
      <c r="I5" s="28"/>
      <c r="J5" s="29"/>
      <c r="K5" s="29"/>
      <c r="L5" s="29"/>
      <c r="M5" s="30"/>
    </row>
    <row r="6" spans="1:13" s="11" customFormat="1" ht="12.75">
      <c r="A6" s="12"/>
      <c r="B6" s="13" t="s">
        <v>46</v>
      </c>
      <c r="C6" s="108"/>
      <c r="D6" s="31"/>
      <c r="E6" s="32"/>
      <c r="F6" s="32"/>
      <c r="G6" s="32"/>
      <c r="H6" s="33"/>
      <c r="I6" s="31"/>
      <c r="J6" s="32"/>
      <c r="K6" s="32"/>
      <c r="L6" s="32"/>
      <c r="M6" s="33"/>
    </row>
    <row r="7" spans="1:13" s="11" customFormat="1" ht="12.75">
      <c r="A7" s="12"/>
      <c r="B7" s="34"/>
      <c r="C7" s="108"/>
      <c r="D7" s="31"/>
      <c r="E7" s="32"/>
      <c r="F7" s="32"/>
      <c r="G7" s="32"/>
      <c r="H7" s="33"/>
      <c r="I7" s="31"/>
      <c r="J7" s="32"/>
      <c r="K7" s="32"/>
      <c r="L7" s="32"/>
      <c r="M7" s="33"/>
    </row>
    <row r="8" spans="1:13" s="11" customFormat="1" ht="12.75" customHeight="1">
      <c r="A8" s="35"/>
      <c r="B8" s="36" t="s">
        <v>47</v>
      </c>
      <c r="C8" s="109" t="s">
        <v>48</v>
      </c>
      <c r="D8" s="37">
        <v>52067224</v>
      </c>
      <c r="E8" s="38">
        <v>227536605</v>
      </c>
      <c r="F8" s="38">
        <v>74177241</v>
      </c>
      <c r="G8" s="38">
        <v>0</v>
      </c>
      <c r="H8" s="39">
        <v>353781070</v>
      </c>
      <c r="I8" s="40">
        <v>45827436</v>
      </c>
      <c r="J8" s="41">
        <v>218469819</v>
      </c>
      <c r="K8" s="38">
        <v>75890601</v>
      </c>
      <c r="L8" s="41">
        <v>0</v>
      </c>
      <c r="M8" s="39">
        <v>340187856</v>
      </c>
    </row>
    <row r="9" spans="1:13" s="11" customFormat="1" ht="12.75" customHeight="1">
      <c r="A9" s="35"/>
      <c r="B9" s="36" t="s">
        <v>49</v>
      </c>
      <c r="C9" s="109" t="s">
        <v>50</v>
      </c>
      <c r="D9" s="37">
        <v>118917746</v>
      </c>
      <c r="E9" s="38">
        <v>712876779</v>
      </c>
      <c r="F9" s="38">
        <v>24167349</v>
      </c>
      <c r="G9" s="38">
        <v>0</v>
      </c>
      <c r="H9" s="39">
        <v>855961874</v>
      </c>
      <c r="I9" s="40">
        <v>101589243</v>
      </c>
      <c r="J9" s="41">
        <v>649889984</v>
      </c>
      <c r="K9" s="38">
        <v>45602788</v>
      </c>
      <c r="L9" s="41">
        <v>0</v>
      </c>
      <c r="M9" s="39">
        <v>797082015</v>
      </c>
    </row>
    <row r="10" spans="1:13" s="11" customFormat="1" ht="12.75" customHeight="1">
      <c r="A10" s="35"/>
      <c r="B10" s="36" t="s">
        <v>51</v>
      </c>
      <c r="C10" s="109" t="s">
        <v>52</v>
      </c>
      <c r="D10" s="37">
        <v>104621637</v>
      </c>
      <c r="E10" s="38">
        <v>259056702</v>
      </c>
      <c r="F10" s="38">
        <v>15693234</v>
      </c>
      <c r="G10" s="38">
        <v>0</v>
      </c>
      <c r="H10" s="39">
        <v>379371573</v>
      </c>
      <c r="I10" s="40">
        <v>66524647</v>
      </c>
      <c r="J10" s="41">
        <v>270574362</v>
      </c>
      <c r="K10" s="38">
        <v>28191641</v>
      </c>
      <c r="L10" s="41">
        <v>0</v>
      </c>
      <c r="M10" s="39">
        <v>365290650</v>
      </c>
    </row>
    <row r="11" spans="1:13" s="11" customFormat="1" ht="12.75" customHeight="1">
      <c r="A11" s="35"/>
      <c r="B11" s="36" t="s">
        <v>53</v>
      </c>
      <c r="C11" s="109" t="s">
        <v>54</v>
      </c>
      <c r="D11" s="37">
        <v>140590329</v>
      </c>
      <c r="E11" s="38">
        <v>495015970</v>
      </c>
      <c r="F11" s="38">
        <v>225357027</v>
      </c>
      <c r="G11" s="38">
        <v>0</v>
      </c>
      <c r="H11" s="39">
        <v>860963326</v>
      </c>
      <c r="I11" s="40">
        <v>160240001</v>
      </c>
      <c r="J11" s="41">
        <v>510007905</v>
      </c>
      <c r="K11" s="38">
        <v>205827798</v>
      </c>
      <c r="L11" s="41">
        <v>0</v>
      </c>
      <c r="M11" s="39">
        <v>876075704</v>
      </c>
    </row>
    <row r="12" spans="1:13" s="11" customFormat="1" ht="12.75" customHeight="1">
      <c r="A12" s="35"/>
      <c r="B12" s="36" t="s">
        <v>55</v>
      </c>
      <c r="C12" s="109" t="s">
        <v>56</v>
      </c>
      <c r="D12" s="37">
        <v>46763263</v>
      </c>
      <c r="E12" s="38">
        <v>199368464</v>
      </c>
      <c r="F12" s="38">
        <v>50467467</v>
      </c>
      <c r="G12" s="38">
        <v>0</v>
      </c>
      <c r="H12" s="39">
        <v>296599194</v>
      </c>
      <c r="I12" s="40">
        <v>42137160</v>
      </c>
      <c r="J12" s="41">
        <v>184085839</v>
      </c>
      <c r="K12" s="38">
        <v>57582393</v>
      </c>
      <c r="L12" s="41">
        <v>0</v>
      </c>
      <c r="M12" s="39">
        <v>283805392</v>
      </c>
    </row>
    <row r="13" spans="1:13" s="11" customFormat="1" ht="12.75" customHeight="1">
      <c r="A13" s="35"/>
      <c r="B13" s="36" t="s">
        <v>57</v>
      </c>
      <c r="C13" s="109" t="s">
        <v>58</v>
      </c>
      <c r="D13" s="37">
        <v>70342324</v>
      </c>
      <c r="E13" s="38">
        <v>381726336</v>
      </c>
      <c r="F13" s="38">
        <v>89012572</v>
      </c>
      <c r="G13" s="38">
        <v>0</v>
      </c>
      <c r="H13" s="39">
        <v>541081232</v>
      </c>
      <c r="I13" s="40">
        <v>60153398</v>
      </c>
      <c r="J13" s="41">
        <v>321209953</v>
      </c>
      <c r="K13" s="38">
        <v>64996711</v>
      </c>
      <c r="L13" s="41">
        <v>0</v>
      </c>
      <c r="M13" s="39">
        <v>446360062</v>
      </c>
    </row>
    <row r="14" spans="1:13" s="11" customFormat="1" ht="12.75" customHeight="1">
      <c r="A14" s="35"/>
      <c r="B14" s="36" t="s">
        <v>59</v>
      </c>
      <c r="C14" s="109" t="s">
        <v>60</v>
      </c>
      <c r="D14" s="37">
        <v>72705806</v>
      </c>
      <c r="E14" s="38">
        <v>265423022</v>
      </c>
      <c r="F14" s="38">
        <v>35482625</v>
      </c>
      <c r="G14" s="38">
        <v>0</v>
      </c>
      <c r="H14" s="39">
        <v>373611453</v>
      </c>
      <c r="I14" s="40">
        <v>63663351</v>
      </c>
      <c r="J14" s="41">
        <v>214737290</v>
      </c>
      <c r="K14" s="38">
        <v>25780240</v>
      </c>
      <c r="L14" s="41">
        <v>0</v>
      </c>
      <c r="M14" s="39">
        <v>304180881</v>
      </c>
    </row>
    <row r="15" spans="1:13" s="11" customFormat="1" ht="12.75" customHeight="1">
      <c r="A15" s="35"/>
      <c r="B15" s="36" t="s">
        <v>61</v>
      </c>
      <c r="C15" s="109" t="s">
        <v>62</v>
      </c>
      <c r="D15" s="37">
        <v>19119556</v>
      </c>
      <c r="E15" s="38">
        <v>133593565</v>
      </c>
      <c r="F15" s="38">
        <v>9273568</v>
      </c>
      <c r="G15" s="38">
        <v>0</v>
      </c>
      <c r="H15" s="39">
        <v>161986689</v>
      </c>
      <c r="I15" s="40">
        <v>29401292</v>
      </c>
      <c r="J15" s="41">
        <v>106196967</v>
      </c>
      <c r="K15" s="38">
        <v>25251932</v>
      </c>
      <c r="L15" s="41">
        <v>0</v>
      </c>
      <c r="M15" s="39">
        <v>160850191</v>
      </c>
    </row>
    <row r="16" spans="1:13" s="11" customFormat="1" ht="12.75" customHeight="1">
      <c r="A16" s="35"/>
      <c r="B16" s="36" t="s">
        <v>63</v>
      </c>
      <c r="C16" s="109" t="s">
        <v>64</v>
      </c>
      <c r="D16" s="37">
        <v>-10390056</v>
      </c>
      <c r="E16" s="38">
        <v>93412315</v>
      </c>
      <c r="F16" s="38">
        <v>325499525</v>
      </c>
      <c r="G16" s="38">
        <v>0</v>
      </c>
      <c r="H16" s="39">
        <v>408521784</v>
      </c>
      <c r="I16" s="40">
        <v>59672965</v>
      </c>
      <c r="J16" s="41">
        <v>220163033</v>
      </c>
      <c r="K16" s="38">
        <v>24235794</v>
      </c>
      <c r="L16" s="41">
        <v>0</v>
      </c>
      <c r="M16" s="39">
        <v>304071792</v>
      </c>
    </row>
    <row r="17" spans="1:13" s="11" customFormat="1" ht="12.75" customHeight="1">
      <c r="A17" s="35"/>
      <c r="B17" s="36" t="s">
        <v>65</v>
      </c>
      <c r="C17" s="109" t="s">
        <v>66</v>
      </c>
      <c r="D17" s="37">
        <v>66063929</v>
      </c>
      <c r="E17" s="38">
        <v>158512014</v>
      </c>
      <c r="F17" s="38">
        <v>35943727</v>
      </c>
      <c r="G17" s="38">
        <v>0</v>
      </c>
      <c r="H17" s="39">
        <v>260519670</v>
      </c>
      <c r="I17" s="40">
        <v>57106614</v>
      </c>
      <c r="J17" s="41">
        <v>139820493</v>
      </c>
      <c r="K17" s="38">
        <v>27898892</v>
      </c>
      <c r="L17" s="41">
        <v>0</v>
      </c>
      <c r="M17" s="39">
        <v>224825999</v>
      </c>
    </row>
    <row r="18" spans="1:13" s="11" customFormat="1" ht="12.75" customHeight="1">
      <c r="A18" s="35"/>
      <c r="B18" s="36" t="s">
        <v>67</v>
      </c>
      <c r="C18" s="109" t="s">
        <v>68</v>
      </c>
      <c r="D18" s="37">
        <v>72979916</v>
      </c>
      <c r="E18" s="38">
        <v>175282196</v>
      </c>
      <c r="F18" s="38">
        <v>50696502</v>
      </c>
      <c r="G18" s="38">
        <v>0</v>
      </c>
      <c r="H18" s="39">
        <v>298958614</v>
      </c>
      <c r="I18" s="40">
        <v>70359728</v>
      </c>
      <c r="J18" s="41">
        <v>160199089</v>
      </c>
      <c r="K18" s="38">
        <v>52862628</v>
      </c>
      <c r="L18" s="41">
        <v>0</v>
      </c>
      <c r="M18" s="39">
        <v>283421445</v>
      </c>
    </row>
    <row r="19" spans="1:13" s="11" customFormat="1" ht="12.75" customHeight="1">
      <c r="A19" s="35"/>
      <c r="B19" s="36" t="s">
        <v>69</v>
      </c>
      <c r="C19" s="109" t="s">
        <v>70</v>
      </c>
      <c r="D19" s="37">
        <v>56009172</v>
      </c>
      <c r="E19" s="38">
        <v>199128017</v>
      </c>
      <c r="F19" s="38">
        <v>46695225</v>
      </c>
      <c r="G19" s="38">
        <v>0</v>
      </c>
      <c r="H19" s="39">
        <v>301832414</v>
      </c>
      <c r="I19" s="40">
        <v>48655386</v>
      </c>
      <c r="J19" s="41">
        <v>206713934</v>
      </c>
      <c r="K19" s="38">
        <v>45026868</v>
      </c>
      <c r="L19" s="41">
        <v>0</v>
      </c>
      <c r="M19" s="39">
        <v>300396188</v>
      </c>
    </row>
    <row r="20" spans="1:13" s="11" customFormat="1" ht="12.75" customHeight="1">
      <c r="A20" s="35"/>
      <c r="B20" s="36" t="s">
        <v>71</v>
      </c>
      <c r="C20" s="109" t="s">
        <v>72</v>
      </c>
      <c r="D20" s="37">
        <v>48012182</v>
      </c>
      <c r="E20" s="38">
        <v>138076622</v>
      </c>
      <c r="F20" s="38">
        <v>20531382</v>
      </c>
      <c r="G20" s="38">
        <v>0</v>
      </c>
      <c r="H20" s="39">
        <v>206620186</v>
      </c>
      <c r="I20" s="40">
        <v>42628219</v>
      </c>
      <c r="J20" s="41">
        <v>114778303</v>
      </c>
      <c r="K20" s="38">
        <v>30258336</v>
      </c>
      <c r="L20" s="41">
        <v>0</v>
      </c>
      <c r="M20" s="39">
        <v>187664858</v>
      </c>
    </row>
    <row r="21" spans="1:13" s="11" customFormat="1" ht="12.75" customHeight="1">
      <c r="A21" s="35"/>
      <c r="B21" s="36" t="s">
        <v>73</v>
      </c>
      <c r="C21" s="109" t="s">
        <v>74</v>
      </c>
      <c r="D21" s="37">
        <v>35322854</v>
      </c>
      <c r="E21" s="38">
        <v>596161619</v>
      </c>
      <c r="F21" s="38">
        <v>104969003</v>
      </c>
      <c r="G21" s="38">
        <v>0</v>
      </c>
      <c r="H21" s="39">
        <v>736453476</v>
      </c>
      <c r="I21" s="40">
        <v>45873195</v>
      </c>
      <c r="J21" s="41">
        <v>438317051</v>
      </c>
      <c r="K21" s="38">
        <v>89547557</v>
      </c>
      <c r="L21" s="41">
        <v>0</v>
      </c>
      <c r="M21" s="39">
        <v>573737803</v>
      </c>
    </row>
    <row r="22" spans="1:13" s="11" customFormat="1" ht="12.75" customHeight="1">
      <c r="A22" s="35"/>
      <c r="B22" s="36" t="s">
        <v>75</v>
      </c>
      <c r="C22" s="109" t="s">
        <v>76</v>
      </c>
      <c r="D22" s="37">
        <v>28196527</v>
      </c>
      <c r="E22" s="38">
        <v>160598849</v>
      </c>
      <c r="F22" s="38">
        <v>78100919</v>
      </c>
      <c r="G22" s="38">
        <v>0</v>
      </c>
      <c r="H22" s="39">
        <v>266896295</v>
      </c>
      <c r="I22" s="40">
        <v>24998390</v>
      </c>
      <c r="J22" s="41">
        <v>152702973</v>
      </c>
      <c r="K22" s="38">
        <v>18545793</v>
      </c>
      <c r="L22" s="41">
        <v>0</v>
      </c>
      <c r="M22" s="39">
        <v>196247156</v>
      </c>
    </row>
    <row r="23" spans="1:13" s="11" customFormat="1" ht="12.75" customHeight="1">
      <c r="A23" s="35"/>
      <c r="B23" s="36" t="s">
        <v>77</v>
      </c>
      <c r="C23" s="109" t="s">
        <v>78</v>
      </c>
      <c r="D23" s="37">
        <v>40586791</v>
      </c>
      <c r="E23" s="38">
        <v>243638727</v>
      </c>
      <c r="F23" s="38">
        <v>40988588</v>
      </c>
      <c r="G23" s="38">
        <v>0</v>
      </c>
      <c r="H23" s="39">
        <v>325214106</v>
      </c>
      <c r="I23" s="40">
        <v>47660313</v>
      </c>
      <c r="J23" s="41">
        <v>207729761</v>
      </c>
      <c r="K23" s="38">
        <v>66464978</v>
      </c>
      <c r="L23" s="41">
        <v>0</v>
      </c>
      <c r="M23" s="39">
        <v>321855052</v>
      </c>
    </row>
    <row r="24" spans="1:13" s="11" customFormat="1" ht="12.75" customHeight="1">
      <c r="A24" s="35"/>
      <c r="B24" s="36" t="s">
        <v>79</v>
      </c>
      <c r="C24" s="109" t="s">
        <v>80</v>
      </c>
      <c r="D24" s="37">
        <v>457299</v>
      </c>
      <c r="E24" s="38">
        <v>203500753</v>
      </c>
      <c r="F24" s="38">
        <v>86798403</v>
      </c>
      <c r="G24" s="38">
        <v>0</v>
      </c>
      <c r="H24" s="39">
        <v>290756455</v>
      </c>
      <c r="I24" s="40">
        <v>397584</v>
      </c>
      <c r="J24" s="41">
        <v>209700375</v>
      </c>
      <c r="K24" s="38">
        <v>58393114</v>
      </c>
      <c r="L24" s="41">
        <v>0</v>
      </c>
      <c r="M24" s="39">
        <v>268491073</v>
      </c>
    </row>
    <row r="25" spans="1:13" s="11" customFormat="1" ht="12.75" customHeight="1">
      <c r="A25" s="35"/>
      <c r="B25" s="36" t="s">
        <v>81</v>
      </c>
      <c r="C25" s="109" t="s">
        <v>82</v>
      </c>
      <c r="D25" s="37">
        <v>1304295</v>
      </c>
      <c r="E25" s="38">
        <v>137894397</v>
      </c>
      <c r="F25" s="38">
        <v>23864904</v>
      </c>
      <c r="G25" s="38">
        <v>0</v>
      </c>
      <c r="H25" s="39">
        <v>163063596</v>
      </c>
      <c r="I25" s="40">
        <v>737419</v>
      </c>
      <c r="J25" s="41">
        <v>126508191</v>
      </c>
      <c r="K25" s="38">
        <v>24139520</v>
      </c>
      <c r="L25" s="41">
        <v>0</v>
      </c>
      <c r="M25" s="39">
        <v>151385130</v>
      </c>
    </row>
    <row r="26" spans="1:13" s="11" customFormat="1" ht="12.75" customHeight="1">
      <c r="A26" s="35"/>
      <c r="B26" s="42" t="s">
        <v>83</v>
      </c>
      <c r="C26" s="109" t="s">
        <v>84</v>
      </c>
      <c r="D26" s="37">
        <v>1316209</v>
      </c>
      <c r="E26" s="38">
        <v>136067385</v>
      </c>
      <c r="F26" s="38">
        <v>146716391</v>
      </c>
      <c r="G26" s="38">
        <v>0</v>
      </c>
      <c r="H26" s="39">
        <v>284099985</v>
      </c>
      <c r="I26" s="40">
        <v>37290493</v>
      </c>
      <c r="J26" s="41">
        <v>115532092</v>
      </c>
      <c r="K26" s="38">
        <v>98626913</v>
      </c>
      <c r="L26" s="41">
        <v>0</v>
      </c>
      <c r="M26" s="39">
        <v>251449498</v>
      </c>
    </row>
    <row r="27" spans="1:13" s="11" customFormat="1" ht="12.75" customHeight="1">
      <c r="A27" s="43"/>
      <c r="B27" s="44" t="s">
        <v>654</v>
      </c>
      <c r="C27" s="110"/>
      <c r="D27" s="45">
        <f aca="true" t="shared" si="0" ref="D27:M27">SUM(D8:D26)</f>
        <v>964987003</v>
      </c>
      <c r="E27" s="46">
        <f t="shared" si="0"/>
        <v>4916870337</v>
      </c>
      <c r="F27" s="46">
        <f t="shared" si="0"/>
        <v>1484435652</v>
      </c>
      <c r="G27" s="46">
        <f t="shared" si="0"/>
        <v>0</v>
      </c>
      <c r="H27" s="47">
        <f t="shared" si="0"/>
        <v>7366292992</v>
      </c>
      <c r="I27" s="48">
        <f t="shared" si="0"/>
        <v>1004916834</v>
      </c>
      <c r="J27" s="49">
        <f t="shared" si="0"/>
        <v>4567337414</v>
      </c>
      <c r="K27" s="46">
        <f t="shared" si="0"/>
        <v>1065124497</v>
      </c>
      <c r="L27" s="49">
        <f t="shared" si="0"/>
        <v>0</v>
      </c>
      <c r="M27" s="47">
        <f t="shared" si="0"/>
        <v>6637378745</v>
      </c>
    </row>
    <row r="28" spans="1:13" s="11" customFormat="1" ht="12.75" customHeight="1">
      <c r="A28" s="50"/>
      <c r="B28" s="51"/>
      <c r="C28" s="69"/>
      <c r="D28" s="52"/>
      <c r="E28" s="53"/>
      <c r="F28" s="53"/>
      <c r="G28" s="53"/>
      <c r="H28" s="54"/>
      <c r="I28" s="52"/>
      <c r="J28" s="53"/>
      <c r="K28" s="53"/>
      <c r="L28" s="53"/>
      <c r="M28" s="54"/>
    </row>
    <row r="29" spans="1:13" s="11" customFormat="1" ht="12.75" customHeight="1">
      <c r="A29" s="55"/>
      <c r="B29" s="120" t="s">
        <v>656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</row>
    <row r="30" spans="1:13" ht="11.25">
      <c r="A30" s="56"/>
      <c r="B30" s="57"/>
      <c r="C30" s="111"/>
      <c r="D30" s="57"/>
      <c r="E30" s="57"/>
      <c r="F30" s="57"/>
      <c r="G30" s="57"/>
      <c r="H30" s="57"/>
      <c r="I30" s="57"/>
      <c r="J30" s="57"/>
      <c r="K30" s="57"/>
      <c r="L30" s="57"/>
      <c r="M30" s="57"/>
    </row>
    <row r="31" spans="1:13" ht="11.25">
      <c r="A31" s="56"/>
      <c r="B31" s="57"/>
      <c r="C31" s="111"/>
      <c r="D31" s="57"/>
      <c r="E31" s="57"/>
      <c r="F31" s="57"/>
      <c r="G31" s="57"/>
      <c r="H31" s="57"/>
      <c r="I31" s="57"/>
      <c r="J31" s="57"/>
      <c r="K31" s="57"/>
      <c r="L31" s="57"/>
      <c r="M31" s="57"/>
    </row>
    <row r="32" spans="1:13" ht="11.25">
      <c r="A32" s="56"/>
      <c r="B32" s="57"/>
      <c r="C32" s="111"/>
      <c r="D32" s="57"/>
      <c r="E32" s="57"/>
      <c r="F32" s="57"/>
      <c r="G32" s="57"/>
      <c r="H32" s="57"/>
      <c r="I32" s="57"/>
      <c r="J32" s="57"/>
      <c r="K32" s="57"/>
      <c r="L32" s="57"/>
      <c r="M32" s="57"/>
    </row>
    <row r="33" spans="1:13" ht="11.25">
      <c r="A33" s="56"/>
      <c r="B33" s="57"/>
      <c r="C33" s="111"/>
      <c r="D33" s="57"/>
      <c r="E33" s="57"/>
      <c r="F33" s="57"/>
      <c r="G33" s="57"/>
      <c r="H33" s="57"/>
      <c r="I33" s="57"/>
      <c r="J33" s="57"/>
      <c r="K33" s="57"/>
      <c r="L33" s="57"/>
      <c r="M33" s="57"/>
    </row>
    <row r="34" spans="1:13" ht="11.25">
      <c r="A34" s="56"/>
      <c r="B34" s="57"/>
      <c r="C34" s="111"/>
      <c r="D34" s="57"/>
      <c r="E34" s="57"/>
      <c r="F34" s="57"/>
      <c r="G34" s="57"/>
      <c r="H34" s="57"/>
      <c r="I34" s="57"/>
      <c r="J34" s="57"/>
      <c r="K34" s="57"/>
      <c r="L34" s="57"/>
      <c r="M34" s="57"/>
    </row>
    <row r="35" spans="1:13" ht="11.25">
      <c r="A35" s="56"/>
      <c r="B35" s="57"/>
      <c r="C35" s="111"/>
      <c r="D35" s="57"/>
      <c r="E35" s="57"/>
      <c r="F35" s="57"/>
      <c r="G35" s="57"/>
      <c r="H35" s="57"/>
      <c r="I35" s="57"/>
      <c r="J35" s="57"/>
      <c r="K35" s="57"/>
      <c r="L35" s="57"/>
      <c r="M35" s="57"/>
    </row>
    <row r="36" spans="1:13" ht="11.25">
      <c r="A36" s="56"/>
      <c r="B36" s="57"/>
      <c r="C36" s="111"/>
      <c r="D36" s="57"/>
      <c r="E36" s="57"/>
      <c r="F36" s="57"/>
      <c r="G36" s="57"/>
      <c r="H36" s="57"/>
      <c r="I36" s="57"/>
      <c r="J36" s="57"/>
      <c r="K36" s="57"/>
      <c r="L36" s="57"/>
      <c r="M36" s="57"/>
    </row>
    <row r="37" spans="1:13" ht="11.25">
      <c r="A37" s="56"/>
      <c r="B37" s="57"/>
      <c r="C37" s="111"/>
      <c r="D37" s="57"/>
      <c r="E37" s="57"/>
      <c r="F37" s="57"/>
      <c r="G37" s="57"/>
      <c r="H37" s="57"/>
      <c r="I37" s="57"/>
      <c r="J37" s="57"/>
      <c r="K37" s="57"/>
      <c r="L37" s="57"/>
      <c r="M37" s="57"/>
    </row>
    <row r="38" spans="1:13" ht="11.25">
      <c r="A38" s="56"/>
      <c r="B38" s="57"/>
      <c r="C38" s="111"/>
      <c r="D38" s="57"/>
      <c r="E38" s="57"/>
      <c r="F38" s="57"/>
      <c r="G38" s="57"/>
      <c r="H38" s="57"/>
      <c r="I38" s="57"/>
      <c r="J38" s="57"/>
      <c r="K38" s="57"/>
      <c r="L38" s="57"/>
      <c r="M38" s="57"/>
    </row>
    <row r="39" spans="1:13" ht="11.25">
      <c r="A39" s="56"/>
      <c r="B39" s="57"/>
      <c r="C39" s="111"/>
      <c r="D39" s="57"/>
      <c r="E39" s="57"/>
      <c r="F39" s="57"/>
      <c r="G39" s="57"/>
      <c r="H39" s="57"/>
      <c r="I39" s="57"/>
      <c r="J39" s="57"/>
      <c r="K39" s="57"/>
      <c r="L39" s="57"/>
      <c r="M39" s="57"/>
    </row>
    <row r="40" spans="1:13" ht="11.25">
      <c r="A40" s="56"/>
      <c r="B40" s="57"/>
      <c r="C40" s="111"/>
      <c r="D40" s="57"/>
      <c r="E40" s="57"/>
      <c r="F40" s="57"/>
      <c r="G40" s="57"/>
      <c r="H40" s="57"/>
      <c r="I40" s="57"/>
      <c r="J40" s="57"/>
      <c r="K40" s="57"/>
      <c r="L40" s="57"/>
      <c r="M40" s="57"/>
    </row>
    <row r="41" spans="1:13" ht="11.25">
      <c r="A41" s="56"/>
      <c r="B41" s="57"/>
      <c r="C41" s="111"/>
      <c r="D41" s="57"/>
      <c r="E41" s="57"/>
      <c r="F41" s="57"/>
      <c r="G41" s="57"/>
      <c r="H41" s="57"/>
      <c r="I41" s="57"/>
      <c r="J41" s="57"/>
      <c r="K41" s="57"/>
      <c r="L41" s="57"/>
      <c r="M41" s="57"/>
    </row>
    <row r="42" spans="1:13" ht="11.25">
      <c r="A42" s="56"/>
      <c r="B42" s="57"/>
      <c r="C42" s="111"/>
      <c r="D42" s="57"/>
      <c r="E42" s="57"/>
      <c r="F42" s="57"/>
      <c r="G42" s="57"/>
      <c r="H42" s="57"/>
      <c r="I42" s="57"/>
      <c r="J42" s="57"/>
      <c r="K42" s="57"/>
      <c r="L42" s="57"/>
      <c r="M42" s="57"/>
    </row>
    <row r="43" spans="1:13" ht="11.25">
      <c r="A43" s="56"/>
      <c r="B43" s="57"/>
      <c r="C43" s="111"/>
      <c r="D43" s="57"/>
      <c r="E43" s="57"/>
      <c r="F43" s="57"/>
      <c r="G43" s="57"/>
      <c r="H43" s="57"/>
      <c r="I43" s="57"/>
      <c r="J43" s="57"/>
      <c r="K43" s="57"/>
      <c r="L43" s="57"/>
      <c r="M43" s="57"/>
    </row>
    <row r="44" spans="1:13" ht="11.25">
      <c r="A44" s="56"/>
      <c r="B44" s="57"/>
      <c r="C44" s="111"/>
      <c r="D44" s="57"/>
      <c r="E44" s="57"/>
      <c r="F44" s="57"/>
      <c r="G44" s="57"/>
      <c r="H44" s="57"/>
      <c r="I44" s="57"/>
      <c r="J44" s="57"/>
      <c r="K44" s="57"/>
      <c r="L44" s="57"/>
      <c r="M44" s="57"/>
    </row>
    <row r="45" spans="1:13" ht="11.25">
      <c r="A45" s="56"/>
      <c r="B45" s="57"/>
      <c r="C45" s="111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3" ht="11.25">
      <c r="A46" s="56"/>
      <c r="B46" s="57"/>
      <c r="C46" s="111"/>
      <c r="D46" s="57"/>
      <c r="E46" s="57"/>
      <c r="F46" s="57"/>
      <c r="G46" s="57"/>
      <c r="H46" s="57"/>
      <c r="I46" s="57"/>
      <c r="J46" s="57"/>
      <c r="K46" s="57"/>
      <c r="L46" s="57"/>
      <c r="M46" s="57"/>
    </row>
    <row r="47" spans="1:13" ht="11.25">
      <c r="A47" s="56"/>
      <c r="B47" s="57"/>
      <c r="C47" s="111"/>
      <c r="D47" s="57"/>
      <c r="E47" s="57"/>
      <c r="F47" s="57"/>
      <c r="G47" s="57"/>
      <c r="H47" s="57"/>
      <c r="I47" s="57"/>
      <c r="J47" s="57"/>
      <c r="K47" s="57"/>
      <c r="L47" s="57"/>
      <c r="M47" s="57"/>
    </row>
    <row r="48" spans="1:13" ht="11.25">
      <c r="A48" s="56"/>
      <c r="B48" s="57"/>
      <c r="C48" s="111"/>
      <c r="D48" s="57"/>
      <c r="E48" s="57"/>
      <c r="F48" s="57"/>
      <c r="G48" s="57"/>
      <c r="H48" s="57"/>
      <c r="I48" s="57"/>
      <c r="J48" s="57"/>
      <c r="K48" s="57"/>
      <c r="L48" s="57"/>
      <c r="M48" s="57"/>
    </row>
    <row r="49" spans="1:13" ht="11.25">
      <c r="A49" s="56"/>
      <c r="B49" s="57"/>
      <c r="C49" s="111"/>
      <c r="D49" s="57"/>
      <c r="E49" s="57"/>
      <c r="F49" s="57"/>
      <c r="G49" s="57"/>
      <c r="H49" s="57"/>
      <c r="I49" s="57"/>
      <c r="J49" s="57"/>
      <c r="K49" s="57"/>
      <c r="L49" s="57"/>
      <c r="M49" s="57"/>
    </row>
    <row r="50" spans="1:13" ht="11.25">
      <c r="A50" s="56"/>
      <c r="B50" s="57"/>
      <c r="C50" s="111"/>
      <c r="D50" s="57"/>
      <c r="E50" s="57"/>
      <c r="F50" s="57"/>
      <c r="G50" s="57"/>
      <c r="H50" s="57"/>
      <c r="I50" s="57"/>
      <c r="J50" s="57"/>
      <c r="K50" s="57"/>
      <c r="L50" s="57"/>
      <c r="M50" s="57"/>
    </row>
    <row r="51" spans="1:13" ht="11.25">
      <c r="A51" s="56"/>
      <c r="B51" s="57"/>
      <c r="C51" s="111"/>
      <c r="D51" s="57"/>
      <c r="E51" s="57"/>
      <c r="F51" s="57"/>
      <c r="G51" s="57"/>
      <c r="H51" s="57"/>
      <c r="I51" s="57"/>
      <c r="J51" s="57"/>
      <c r="K51" s="57"/>
      <c r="L51" s="57"/>
      <c r="M51" s="57"/>
    </row>
    <row r="52" spans="1:13" ht="11.25">
      <c r="A52" s="56"/>
      <c r="B52" s="57"/>
      <c r="C52" s="111"/>
      <c r="D52" s="57"/>
      <c r="E52" s="57"/>
      <c r="F52" s="57"/>
      <c r="G52" s="57"/>
      <c r="H52" s="57"/>
      <c r="I52" s="57"/>
      <c r="J52" s="57"/>
      <c r="K52" s="57"/>
      <c r="L52" s="57"/>
      <c r="M52" s="57"/>
    </row>
    <row r="53" spans="1:13" ht="11.25">
      <c r="A53" s="56"/>
      <c r="B53" s="57"/>
      <c r="C53" s="111"/>
      <c r="D53" s="57"/>
      <c r="E53" s="57"/>
      <c r="F53" s="57"/>
      <c r="G53" s="57"/>
      <c r="H53" s="57"/>
      <c r="I53" s="57"/>
      <c r="J53" s="57"/>
      <c r="K53" s="57"/>
      <c r="L53" s="57"/>
      <c r="M53" s="57"/>
    </row>
    <row r="54" spans="1:13" ht="11.25">
      <c r="A54" s="56"/>
      <c r="B54" s="57"/>
      <c r="C54" s="111"/>
      <c r="D54" s="57"/>
      <c r="E54" s="57"/>
      <c r="F54" s="57"/>
      <c r="G54" s="57"/>
      <c r="H54" s="57"/>
      <c r="I54" s="57"/>
      <c r="J54" s="57"/>
      <c r="K54" s="57"/>
      <c r="L54" s="57"/>
      <c r="M54" s="57"/>
    </row>
    <row r="55" spans="1:13" ht="11.25">
      <c r="A55" s="56"/>
      <c r="B55" s="57"/>
      <c r="C55" s="111"/>
      <c r="D55" s="57"/>
      <c r="E55" s="57"/>
      <c r="F55" s="57"/>
      <c r="G55" s="57"/>
      <c r="H55" s="57"/>
      <c r="I55" s="57"/>
      <c r="J55" s="57"/>
      <c r="K55" s="57"/>
      <c r="L55" s="57"/>
      <c r="M55" s="57"/>
    </row>
    <row r="56" spans="1:13" ht="11.25">
      <c r="A56" s="56"/>
      <c r="B56" s="57"/>
      <c r="C56" s="111"/>
      <c r="D56" s="57"/>
      <c r="E56" s="57"/>
      <c r="F56" s="57"/>
      <c r="G56" s="57"/>
      <c r="H56" s="57"/>
      <c r="I56" s="57"/>
      <c r="J56" s="57"/>
      <c r="K56" s="57"/>
      <c r="L56" s="57"/>
      <c r="M56" s="57"/>
    </row>
    <row r="57" spans="1:13" ht="11.25">
      <c r="A57" s="56"/>
      <c r="B57" s="57"/>
      <c r="C57" s="111"/>
      <c r="D57" s="57"/>
      <c r="E57" s="57"/>
      <c r="F57" s="57"/>
      <c r="G57" s="57"/>
      <c r="H57" s="57"/>
      <c r="I57" s="57"/>
      <c r="J57" s="57"/>
      <c r="K57" s="57"/>
      <c r="L57" s="57"/>
      <c r="M57" s="57"/>
    </row>
    <row r="58" spans="1:13" ht="11.25">
      <c r="A58" s="56"/>
      <c r="B58" s="57"/>
      <c r="C58" s="111"/>
      <c r="D58" s="57"/>
      <c r="E58" s="57"/>
      <c r="F58" s="57"/>
      <c r="G58" s="57"/>
      <c r="H58" s="57"/>
      <c r="I58" s="57"/>
      <c r="J58" s="57"/>
      <c r="K58" s="57"/>
      <c r="L58" s="57"/>
      <c r="M58" s="57"/>
    </row>
    <row r="59" spans="1:13" ht="11.25">
      <c r="A59" s="56"/>
      <c r="B59" s="57"/>
      <c r="C59" s="111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1:13" ht="11.25">
      <c r="A60" s="56"/>
      <c r="B60" s="57"/>
      <c r="C60" s="111"/>
      <c r="D60" s="57"/>
      <c r="E60" s="57"/>
      <c r="F60" s="57"/>
      <c r="G60" s="57"/>
      <c r="H60" s="57"/>
      <c r="I60" s="57"/>
      <c r="J60" s="57"/>
      <c r="K60" s="57"/>
      <c r="L60" s="57"/>
      <c r="M60" s="57"/>
    </row>
    <row r="61" spans="1:13" ht="11.25">
      <c r="A61" s="56"/>
      <c r="B61" s="57"/>
      <c r="C61" s="111"/>
      <c r="D61" s="57"/>
      <c r="E61" s="57"/>
      <c r="F61" s="57"/>
      <c r="G61" s="57"/>
      <c r="H61" s="57"/>
      <c r="I61" s="57"/>
      <c r="J61" s="57"/>
      <c r="K61" s="57"/>
      <c r="L61" s="57"/>
      <c r="M61" s="57"/>
    </row>
    <row r="62" spans="1:13" ht="11.25">
      <c r="A62" s="56"/>
      <c r="B62" s="57"/>
      <c r="C62" s="111"/>
      <c r="D62" s="57"/>
      <c r="E62" s="57"/>
      <c r="F62" s="57"/>
      <c r="G62" s="57"/>
      <c r="H62" s="57"/>
      <c r="I62" s="57"/>
      <c r="J62" s="57"/>
      <c r="K62" s="57"/>
      <c r="L62" s="57"/>
      <c r="M62" s="57"/>
    </row>
    <row r="63" spans="1:13" ht="11.25">
      <c r="A63" s="56"/>
      <c r="B63" s="57"/>
      <c r="C63" s="111"/>
      <c r="D63" s="57"/>
      <c r="E63" s="57"/>
      <c r="F63" s="57"/>
      <c r="G63" s="57"/>
      <c r="H63" s="57"/>
      <c r="I63" s="57"/>
      <c r="J63" s="57"/>
      <c r="K63" s="57"/>
      <c r="L63" s="57"/>
      <c r="M63" s="57"/>
    </row>
    <row r="64" spans="1:13" ht="11.25">
      <c r="A64" s="56"/>
      <c r="B64" s="57"/>
      <c r="C64" s="111"/>
      <c r="D64" s="57"/>
      <c r="E64" s="57"/>
      <c r="F64" s="57"/>
      <c r="G64" s="57"/>
      <c r="H64" s="57"/>
      <c r="I64" s="57"/>
      <c r="J64" s="57"/>
      <c r="K64" s="57"/>
      <c r="L64" s="57"/>
      <c r="M64" s="57"/>
    </row>
    <row r="65" spans="1:13" ht="11.25">
      <c r="A65" s="56"/>
      <c r="B65" s="57"/>
      <c r="C65" s="111"/>
      <c r="D65" s="57"/>
      <c r="E65" s="57"/>
      <c r="F65" s="57"/>
      <c r="G65" s="57"/>
      <c r="H65" s="57"/>
      <c r="I65" s="57"/>
      <c r="J65" s="57"/>
      <c r="K65" s="57"/>
      <c r="L65" s="57"/>
      <c r="M65" s="57"/>
    </row>
    <row r="66" spans="1:13" ht="11.25">
      <c r="A66" s="56"/>
      <c r="B66" s="57"/>
      <c r="C66" s="111"/>
      <c r="D66" s="57"/>
      <c r="E66" s="57"/>
      <c r="F66" s="57"/>
      <c r="G66" s="57"/>
      <c r="H66" s="57"/>
      <c r="I66" s="57"/>
      <c r="J66" s="57"/>
      <c r="K66" s="57"/>
      <c r="L66" s="57"/>
      <c r="M66" s="57"/>
    </row>
    <row r="67" spans="1:13" ht="11.25">
      <c r="A67" s="56"/>
      <c r="B67" s="57"/>
      <c r="C67" s="111"/>
      <c r="D67" s="57"/>
      <c r="E67" s="57"/>
      <c r="F67" s="57"/>
      <c r="G67" s="57"/>
      <c r="H67" s="57"/>
      <c r="I67" s="57"/>
      <c r="J67" s="57"/>
      <c r="K67" s="57"/>
      <c r="L67" s="57"/>
      <c r="M67" s="57"/>
    </row>
    <row r="68" spans="1:13" ht="11.25">
      <c r="A68" s="56"/>
      <c r="B68" s="57"/>
      <c r="C68" s="111"/>
      <c r="D68" s="57"/>
      <c r="E68" s="57"/>
      <c r="F68" s="57"/>
      <c r="G68" s="57"/>
      <c r="H68" s="57"/>
      <c r="I68" s="57"/>
      <c r="J68" s="57"/>
      <c r="K68" s="57"/>
      <c r="L68" s="57"/>
      <c r="M68" s="57"/>
    </row>
    <row r="69" spans="1:13" ht="11.25">
      <c r="A69" s="56"/>
      <c r="B69" s="57"/>
      <c r="C69" s="111"/>
      <c r="D69" s="57"/>
      <c r="E69" s="57"/>
      <c r="F69" s="57"/>
      <c r="G69" s="57"/>
      <c r="H69" s="57"/>
      <c r="I69" s="57"/>
      <c r="J69" s="57"/>
      <c r="K69" s="57"/>
      <c r="L69" s="57"/>
      <c r="M69" s="57"/>
    </row>
    <row r="70" spans="1:13" ht="11.25">
      <c r="A70" s="56"/>
      <c r="B70" s="57"/>
      <c r="C70" s="111"/>
      <c r="D70" s="57"/>
      <c r="E70" s="57"/>
      <c r="F70" s="57"/>
      <c r="G70" s="57"/>
      <c r="H70" s="57"/>
      <c r="I70" s="57"/>
      <c r="J70" s="57"/>
      <c r="K70" s="57"/>
      <c r="L70" s="57"/>
      <c r="M70" s="57"/>
    </row>
    <row r="71" spans="1:13" ht="11.25">
      <c r="A71" s="56"/>
      <c r="B71" s="57"/>
      <c r="C71" s="111"/>
      <c r="D71" s="57"/>
      <c r="E71" s="57"/>
      <c r="F71" s="57"/>
      <c r="G71" s="57"/>
      <c r="H71" s="57"/>
      <c r="I71" s="57"/>
      <c r="J71" s="57"/>
      <c r="K71" s="57"/>
      <c r="L71" s="57"/>
      <c r="M71" s="57"/>
    </row>
    <row r="72" spans="1:13" ht="11.25">
      <c r="A72" s="56"/>
      <c r="B72" s="57"/>
      <c r="C72" s="111"/>
      <c r="D72" s="57"/>
      <c r="E72" s="57"/>
      <c r="F72" s="57"/>
      <c r="G72" s="57"/>
      <c r="H72" s="57"/>
      <c r="I72" s="57"/>
      <c r="J72" s="57"/>
      <c r="K72" s="57"/>
      <c r="L72" s="57"/>
      <c r="M72" s="57"/>
    </row>
    <row r="73" spans="1:13" ht="11.25">
      <c r="A73" s="56"/>
      <c r="B73" s="57"/>
      <c r="C73" s="111"/>
      <c r="D73" s="57"/>
      <c r="E73" s="57"/>
      <c r="F73" s="57"/>
      <c r="G73" s="57"/>
      <c r="H73" s="57"/>
      <c r="I73" s="57"/>
      <c r="J73" s="57"/>
      <c r="K73" s="57"/>
      <c r="L73" s="57"/>
      <c r="M73" s="57"/>
    </row>
    <row r="74" spans="1:13" ht="11.25">
      <c r="A74" s="56"/>
      <c r="B74" s="57"/>
      <c r="C74" s="111"/>
      <c r="D74" s="57"/>
      <c r="E74" s="57"/>
      <c r="F74" s="57"/>
      <c r="G74" s="57"/>
      <c r="H74" s="57"/>
      <c r="I74" s="57"/>
      <c r="J74" s="57"/>
      <c r="K74" s="57"/>
      <c r="L74" s="57"/>
      <c r="M74" s="57"/>
    </row>
    <row r="75" spans="1:13" ht="11.25">
      <c r="A75" s="56"/>
      <c r="B75" s="57"/>
      <c r="C75" s="111"/>
      <c r="D75" s="57"/>
      <c r="E75" s="57"/>
      <c r="F75" s="57"/>
      <c r="G75" s="57"/>
      <c r="H75" s="57"/>
      <c r="I75" s="57"/>
      <c r="J75" s="57"/>
      <c r="K75" s="57"/>
      <c r="L75" s="57"/>
      <c r="M75" s="57"/>
    </row>
    <row r="76" spans="1:13" ht="11.25">
      <c r="A76" s="56"/>
      <c r="B76" s="57"/>
      <c r="C76" s="111"/>
      <c r="D76" s="57"/>
      <c r="E76" s="57"/>
      <c r="F76" s="57"/>
      <c r="G76" s="57"/>
      <c r="H76" s="57"/>
      <c r="I76" s="57"/>
      <c r="J76" s="57"/>
      <c r="K76" s="57"/>
      <c r="L76" s="57"/>
      <c r="M76" s="57"/>
    </row>
    <row r="77" spans="1:13" ht="11.25">
      <c r="A77" s="56"/>
      <c r="B77" s="57"/>
      <c r="C77" s="111"/>
      <c r="D77" s="57"/>
      <c r="E77" s="57"/>
      <c r="F77" s="57"/>
      <c r="G77" s="57"/>
      <c r="H77" s="57"/>
      <c r="I77" s="57"/>
      <c r="J77" s="57"/>
      <c r="K77" s="57"/>
      <c r="L77" s="57"/>
      <c r="M77" s="57"/>
    </row>
    <row r="78" spans="1:13" ht="11.25">
      <c r="A78" s="56"/>
      <c r="B78" s="57"/>
      <c r="C78" s="111"/>
      <c r="D78" s="57"/>
      <c r="E78" s="57"/>
      <c r="F78" s="57"/>
      <c r="G78" s="57"/>
      <c r="H78" s="57"/>
      <c r="I78" s="57"/>
      <c r="J78" s="57"/>
      <c r="K78" s="57"/>
      <c r="L78" s="57"/>
      <c r="M78" s="57"/>
    </row>
    <row r="79" spans="1:13" ht="11.25">
      <c r="A79" s="56"/>
      <c r="B79" s="57"/>
      <c r="C79" s="111"/>
      <c r="D79" s="57"/>
      <c r="E79" s="57"/>
      <c r="F79" s="57"/>
      <c r="G79" s="57"/>
      <c r="H79" s="57"/>
      <c r="I79" s="57"/>
      <c r="J79" s="57"/>
      <c r="K79" s="57"/>
      <c r="L79" s="57"/>
      <c r="M79" s="57"/>
    </row>
    <row r="80" spans="1:13" ht="11.25">
      <c r="A80" s="56"/>
      <c r="B80" s="57"/>
      <c r="C80" s="111"/>
      <c r="D80" s="57"/>
      <c r="E80" s="57"/>
      <c r="F80" s="57"/>
      <c r="G80" s="57"/>
      <c r="H80" s="57"/>
      <c r="I80" s="57"/>
      <c r="J80" s="57"/>
      <c r="K80" s="57"/>
      <c r="L80" s="57"/>
      <c r="M80" s="57"/>
    </row>
    <row r="81" spans="1:13" ht="11.25">
      <c r="A81" s="56"/>
      <c r="B81" s="56"/>
      <c r="C81" s="112"/>
      <c r="D81" s="56"/>
      <c r="E81" s="56"/>
      <c r="F81" s="56"/>
      <c r="G81" s="56"/>
      <c r="H81" s="56"/>
      <c r="I81" s="56"/>
      <c r="J81" s="56"/>
      <c r="K81" s="56"/>
      <c r="L81" s="56"/>
      <c r="M81" s="56"/>
    </row>
    <row r="82" spans="1:13" ht="11.25">
      <c r="A82" s="56"/>
      <c r="B82" s="56"/>
      <c r="C82" s="112"/>
      <c r="D82" s="56"/>
      <c r="E82" s="56"/>
      <c r="F82" s="56"/>
      <c r="G82" s="56"/>
      <c r="H82" s="56"/>
      <c r="I82" s="56"/>
      <c r="J82" s="56"/>
      <c r="K82" s="56"/>
      <c r="L82" s="56"/>
      <c r="M82" s="56"/>
    </row>
    <row r="83" spans="1:13" ht="11.25">
      <c r="A83" s="56"/>
      <c r="B83" s="56"/>
      <c r="C83" s="112"/>
      <c r="D83" s="56"/>
      <c r="E83" s="56"/>
      <c r="F83" s="56"/>
      <c r="G83" s="56"/>
      <c r="H83" s="56"/>
      <c r="I83" s="56"/>
      <c r="J83" s="56"/>
      <c r="K83" s="56"/>
      <c r="L83" s="56"/>
      <c r="M83" s="56"/>
    </row>
    <row r="84" spans="1:13" ht="11.25">
      <c r="A84" s="56"/>
      <c r="B84" s="56"/>
      <c r="C84" s="112"/>
      <c r="D84" s="56"/>
      <c r="E84" s="56"/>
      <c r="F84" s="56"/>
      <c r="G84" s="56"/>
      <c r="H84" s="56"/>
      <c r="I84" s="56"/>
      <c r="J84" s="56"/>
      <c r="K84" s="56"/>
      <c r="L84" s="56"/>
      <c r="M84" s="56"/>
    </row>
    <row r="85" spans="1:13" ht="11.25">
      <c r="A85" s="56"/>
      <c r="B85" s="56"/>
      <c r="C85" s="112"/>
      <c r="D85" s="56"/>
      <c r="E85" s="56"/>
      <c r="F85" s="56"/>
      <c r="G85" s="56"/>
      <c r="H85" s="56"/>
      <c r="I85" s="56"/>
      <c r="J85" s="56"/>
      <c r="K85" s="56"/>
      <c r="L85" s="56"/>
      <c r="M85" s="56"/>
    </row>
    <row r="86" spans="1:13" ht="11.25">
      <c r="A86" s="56"/>
      <c r="B86" s="56"/>
      <c r="C86" s="112"/>
      <c r="D86" s="56"/>
      <c r="E86" s="56"/>
      <c r="F86" s="56"/>
      <c r="G86" s="56"/>
      <c r="H86" s="56"/>
      <c r="I86" s="56"/>
      <c r="J86" s="56"/>
      <c r="K86" s="56"/>
      <c r="L86" s="56"/>
      <c r="M86" s="56"/>
    </row>
    <row r="87" spans="1:13" ht="11.25">
      <c r="A87" s="56"/>
      <c r="B87" s="56"/>
      <c r="C87" s="112"/>
      <c r="D87" s="56"/>
      <c r="E87" s="56"/>
      <c r="F87" s="56"/>
      <c r="G87" s="56"/>
      <c r="H87" s="56"/>
      <c r="I87" s="56"/>
      <c r="J87" s="56"/>
      <c r="K87" s="56"/>
      <c r="L87" s="56"/>
      <c r="M87" s="56"/>
    </row>
    <row r="88" spans="1:13" ht="11.25">
      <c r="A88" s="56"/>
      <c r="B88" s="56"/>
      <c r="C88" s="112"/>
      <c r="D88" s="56"/>
      <c r="E88" s="56"/>
      <c r="F88" s="56"/>
      <c r="G88" s="56"/>
      <c r="H88" s="56"/>
      <c r="I88" s="56"/>
      <c r="J88" s="56"/>
      <c r="K88" s="56"/>
      <c r="L88" s="56"/>
      <c r="M88" s="56"/>
    </row>
    <row r="89" spans="1:13" ht="11.25">
      <c r="A89" s="56"/>
      <c r="B89" s="56"/>
      <c r="C89" s="112"/>
      <c r="D89" s="56"/>
      <c r="E89" s="56"/>
      <c r="F89" s="56"/>
      <c r="G89" s="56"/>
      <c r="H89" s="56"/>
      <c r="I89" s="56"/>
      <c r="J89" s="56"/>
      <c r="K89" s="56"/>
      <c r="L89" s="56"/>
      <c r="M89" s="56"/>
    </row>
    <row r="90" spans="1:13" ht="11.25">
      <c r="A90" s="56"/>
      <c r="B90" s="56"/>
      <c r="C90" s="112"/>
      <c r="D90" s="56"/>
      <c r="E90" s="56"/>
      <c r="F90" s="56"/>
      <c r="G90" s="56"/>
      <c r="H90" s="56"/>
      <c r="I90" s="56"/>
      <c r="J90" s="56"/>
      <c r="K90" s="56"/>
      <c r="L90" s="56"/>
      <c r="M90" s="56"/>
    </row>
    <row r="91" spans="1:13" ht="11.25">
      <c r="A91" s="56"/>
      <c r="B91" s="56"/>
      <c r="C91" s="112"/>
      <c r="D91" s="56"/>
      <c r="E91" s="56"/>
      <c r="F91" s="56"/>
      <c r="G91" s="56"/>
      <c r="H91" s="56"/>
      <c r="I91" s="56"/>
      <c r="J91" s="56"/>
      <c r="K91" s="56"/>
      <c r="L91" s="56"/>
      <c r="M91" s="56"/>
    </row>
    <row r="92" spans="1:13" ht="11.25">
      <c r="A92" s="56"/>
      <c r="B92" s="56"/>
      <c r="C92" s="112"/>
      <c r="D92" s="56"/>
      <c r="E92" s="56"/>
      <c r="F92" s="56"/>
      <c r="G92" s="56"/>
      <c r="H92" s="56"/>
      <c r="I92" s="56"/>
      <c r="J92" s="56"/>
      <c r="K92" s="56"/>
      <c r="L92" s="56"/>
      <c r="M92" s="56"/>
    </row>
    <row r="93" spans="1:13" ht="11.25">
      <c r="A93" s="56"/>
      <c r="B93" s="56"/>
      <c r="C93" s="112"/>
      <c r="D93" s="56"/>
      <c r="E93" s="56"/>
      <c r="F93" s="56"/>
      <c r="G93" s="56"/>
      <c r="H93" s="56"/>
      <c r="I93" s="56"/>
      <c r="J93" s="56"/>
      <c r="K93" s="56"/>
      <c r="L93" s="56"/>
      <c r="M93" s="56"/>
    </row>
  </sheetData>
  <sheetProtection password="F954" sheet="1" objects="1" scenarios="1"/>
  <mergeCells count="5">
    <mergeCell ref="D2:H2"/>
    <mergeCell ref="I2:M2"/>
    <mergeCell ref="D3:F3"/>
    <mergeCell ref="I3:K3"/>
    <mergeCell ref="B1:M1"/>
  </mergeCells>
  <printOptions horizontalCentered="1"/>
  <pageMargins left="0.05" right="0.05" top="0.33" bottom="0.16" header="0.33" footer="0.16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2"/>
  <sheetViews>
    <sheetView showGridLines="0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17.421875" style="1" customWidth="1"/>
    <col min="3" max="3" width="6.7109375" style="113" customWidth="1"/>
    <col min="4" max="13" width="9.7109375" style="1" customWidth="1"/>
    <col min="14" max="16384" width="9.140625" style="1" customWidth="1"/>
  </cols>
  <sheetData>
    <row r="1" spans="1:13" ht="15.75" customHeight="1">
      <c r="A1" s="104"/>
      <c r="B1" s="105" t="s">
        <v>655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2.75">
      <c r="A2" s="2"/>
      <c r="B2" s="3"/>
      <c r="C2" s="4"/>
      <c r="D2" s="5" t="s">
        <v>0</v>
      </c>
      <c r="E2" s="6"/>
      <c r="F2" s="6"/>
      <c r="G2" s="6"/>
      <c r="H2" s="7"/>
      <c r="I2" s="8" t="s">
        <v>1</v>
      </c>
      <c r="J2" s="9"/>
      <c r="K2" s="9"/>
      <c r="L2" s="9"/>
      <c r="M2" s="10"/>
    </row>
    <row r="3" spans="1:13" s="11" customFormat="1" ht="16.5" customHeight="1">
      <c r="A3" s="12"/>
      <c r="B3" s="13"/>
      <c r="C3" s="14"/>
      <c r="D3" s="5" t="s">
        <v>2</v>
      </c>
      <c r="E3" s="6"/>
      <c r="F3" s="15"/>
      <c r="G3" s="16"/>
      <c r="H3" s="17"/>
      <c r="I3" s="5" t="s">
        <v>2</v>
      </c>
      <c r="J3" s="6"/>
      <c r="K3" s="15"/>
      <c r="L3" s="18"/>
      <c r="M3" s="17"/>
    </row>
    <row r="4" spans="1:13" s="11" customFormat="1" ht="81.75" customHeight="1">
      <c r="A4" s="19"/>
      <c r="B4" s="20" t="s">
        <v>3</v>
      </c>
      <c r="C4" s="21" t="s">
        <v>4</v>
      </c>
      <c r="D4" s="22" t="s">
        <v>5</v>
      </c>
      <c r="E4" s="23" t="s">
        <v>6</v>
      </c>
      <c r="F4" s="23" t="s">
        <v>7</v>
      </c>
      <c r="G4" s="24" t="s">
        <v>8</v>
      </c>
      <c r="H4" s="25" t="s">
        <v>9</v>
      </c>
      <c r="I4" s="22" t="s">
        <v>5</v>
      </c>
      <c r="J4" s="23" t="s">
        <v>6</v>
      </c>
      <c r="K4" s="23" t="s">
        <v>7</v>
      </c>
      <c r="L4" s="24" t="s">
        <v>8</v>
      </c>
      <c r="M4" s="25" t="s">
        <v>9</v>
      </c>
    </row>
    <row r="5" spans="1:13" s="11" customFormat="1" ht="12.75">
      <c r="A5" s="2"/>
      <c r="B5" s="58"/>
      <c r="C5" s="108"/>
      <c r="D5" s="85"/>
      <c r="E5" s="86"/>
      <c r="F5" s="86"/>
      <c r="G5" s="86"/>
      <c r="H5" s="87"/>
      <c r="I5" s="85"/>
      <c r="J5" s="86"/>
      <c r="K5" s="86"/>
      <c r="L5" s="86"/>
      <c r="M5" s="87"/>
    </row>
    <row r="6" spans="1:13" s="11" customFormat="1" ht="12.75">
      <c r="A6" s="12"/>
      <c r="B6" s="59" t="s">
        <v>85</v>
      </c>
      <c r="C6" s="108"/>
      <c r="D6" s="88"/>
      <c r="E6" s="89"/>
      <c r="F6" s="89"/>
      <c r="G6" s="89"/>
      <c r="H6" s="90"/>
      <c r="I6" s="88"/>
      <c r="J6" s="89"/>
      <c r="K6" s="89"/>
      <c r="L6" s="89"/>
      <c r="M6" s="90"/>
    </row>
    <row r="7" spans="1:13" s="11" customFormat="1" ht="12.75">
      <c r="A7" s="12"/>
      <c r="B7" s="27"/>
      <c r="C7" s="108"/>
      <c r="D7" s="88"/>
      <c r="E7" s="89"/>
      <c r="F7" s="89"/>
      <c r="G7" s="89"/>
      <c r="H7" s="90"/>
      <c r="I7" s="88"/>
      <c r="J7" s="89"/>
      <c r="K7" s="89"/>
      <c r="L7" s="89"/>
      <c r="M7" s="90"/>
    </row>
    <row r="8" spans="1:13" s="11" customFormat="1" ht="12.75">
      <c r="A8" s="35" t="s">
        <v>86</v>
      </c>
      <c r="B8" s="60" t="s">
        <v>30</v>
      </c>
      <c r="C8" s="109" t="s">
        <v>31</v>
      </c>
      <c r="D8" s="37">
        <v>169852429</v>
      </c>
      <c r="E8" s="38">
        <v>538333399</v>
      </c>
      <c r="F8" s="38">
        <v>331150612</v>
      </c>
      <c r="G8" s="38">
        <v>0</v>
      </c>
      <c r="H8" s="39">
        <v>1039336440</v>
      </c>
      <c r="I8" s="40">
        <v>968559</v>
      </c>
      <c r="J8" s="41">
        <v>313463347</v>
      </c>
      <c r="K8" s="38">
        <v>148124306</v>
      </c>
      <c r="L8" s="41">
        <v>0</v>
      </c>
      <c r="M8" s="39">
        <v>462556212</v>
      </c>
    </row>
    <row r="9" spans="1:13" s="11" customFormat="1" ht="12.75">
      <c r="A9" s="35" t="s">
        <v>86</v>
      </c>
      <c r="B9" s="60" t="s">
        <v>42</v>
      </c>
      <c r="C9" s="109" t="s">
        <v>43</v>
      </c>
      <c r="D9" s="37">
        <v>329887736</v>
      </c>
      <c r="E9" s="38">
        <v>937771744</v>
      </c>
      <c r="F9" s="38">
        <v>622179778</v>
      </c>
      <c r="G9" s="38">
        <v>0</v>
      </c>
      <c r="H9" s="39">
        <v>1889839258</v>
      </c>
      <c r="I9" s="40">
        <v>308253331</v>
      </c>
      <c r="J9" s="41">
        <v>858010446</v>
      </c>
      <c r="K9" s="38">
        <v>206141168</v>
      </c>
      <c r="L9" s="41">
        <v>0</v>
      </c>
      <c r="M9" s="39">
        <v>1372404945</v>
      </c>
    </row>
    <row r="10" spans="1:13" s="66" customFormat="1" ht="12.75">
      <c r="A10" s="61"/>
      <c r="B10" s="62" t="s">
        <v>87</v>
      </c>
      <c r="C10" s="114"/>
      <c r="D10" s="45">
        <f aca="true" t="shared" si="0" ref="D10:M10">SUM(D8:D9)</f>
        <v>499740165</v>
      </c>
      <c r="E10" s="46">
        <f t="shared" si="0"/>
        <v>1476105143</v>
      </c>
      <c r="F10" s="46">
        <f t="shared" si="0"/>
        <v>953330390</v>
      </c>
      <c r="G10" s="46">
        <f t="shared" si="0"/>
        <v>0</v>
      </c>
      <c r="H10" s="63">
        <f t="shared" si="0"/>
        <v>2929175698</v>
      </c>
      <c r="I10" s="64">
        <f t="shared" si="0"/>
        <v>309221890</v>
      </c>
      <c r="J10" s="65">
        <f t="shared" si="0"/>
        <v>1171473793</v>
      </c>
      <c r="K10" s="46">
        <f t="shared" si="0"/>
        <v>354265474</v>
      </c>
      <c r="L10" s="65">
        <f t="shared" si="0"/>
        <v>0</v>
      </c>
      <c r="M10" s="63">
        <f t="shared" si="0"/>
        <v>1834961157</v>
      </c>
    </row>
    <row r="11" spans="1:13" s="11" customFormat="1" ht="12.75">
      <c r="A11" s="35" t="s">
        <v>88</v>
      </c>
      <c r="B11" s="60" t="s">
        <v>89</v>
      </c>
      <c r="C11" s="109" t="s">
        <v>90</v>
      </c>
      <c r="D11" s="37">
        <v>437591</v>
      </c>
      <c r="E11" s="38">
        <v>24141910</v>
      </c>
      <c r="F11" s="38">
        <v>5442660</v>
      </c>
      <c r="G11" s="38">
        <v>0</v>
      </c>
      <c r="H11" s="39">
        <v>30022161</v>
      </c>
      <c r="I11" s="40">
        <v>912738</v>
      </c>
      <c r="J11" s="41">
        <v>17571502</v>
      </c>
      <c r="K11" s="38">
        <v>1680268</v>
      </c>
      <c r="L11" s="41">
        <v>0</v>
      </c>
      <c r="M11" s="39">
        <v>20164508</v>
      </c>
    </row>
    <row r="12" spans="1:13" s="11" customFormat="1" ht="12.75">
      <c r="A12" s="35" t="s">
        <v>88</v>
      </c>
      <c r="B12" s="60" t="s">
        <v>91</v>
      </c>
      <c r="C12" s="109" t="s">
        <v>92</v>
      </c>
      <c r="D12" s="37">
        <v>15876</v>
      </c>
      <c r="E12" s="38">
        <v>19219367</v>
      </c>
      <c r="F12" s="38">
        <v>9724001</v>
      </c>
      <c r="G12" s="38">
        <v>0</v>
      </c>
      <c r="H12" s="39">
        <v>28959244</v>
      </c>
      <c r="I12" s="40">
        <v>33085</v>
      </c>
      <c r="J12" s="41">
        <v>23456477</v>
      </c>
      <c r="K12" s="38">
        <v>14035647</v>
      </c>
      <c r="L12" s="41">
        <v>0</v>
      </c>
      <c r="M12" s="39">
        <v>37525209</v>
      </c>
    </row>
    <row r="13" spans="1:13" s="11" customFormat="1" ht="12.75">
      <c r="A13" s="35" t="s">
        <v>88</v>
      </c>
      <c r="B13" s="60" t="s">
        <v>93</v>
      </c>
      <c r="C13" s="109" t="s">
        <v>94</v>
      </c>
      <c r="D13" s="37">
        <v>24543</v>
      </c>
      <c r="E13" s="38">
        <v>972610</v>
      </c>
      <c r="F13" s="38">
        <v>5025823</v>
      </c>
      <c r="G13" s="38">
        <v>0</v>
      </c>
      <c r="H13" s="39">
        <v>6022976</v>
      </c>
      <c r="I13" s="40">
        <v>34956</v>
      </c>
      <c r="J13" s="41">
        <v>2826543</v>
      </c>
      <c r="K13" s="38">
        <v>6386415</v>
      </c>
      <c r="L13" s="41">
        <v>0</v>
      </c>
      <c r="M13" s="39">
        <v>9247914</v>
      </c>
    </row>
    <row r="14" spans="1:13" s="11" customFormat="1" ht="12.75">
      <c r="A14" s="35" t="s">
        <v>88</v>
      </c>
      <c r="B14" s="60" t="s">
        <v>95</v>
      </c>
      <c r="C14" s="109" t="s">
        <v>96</v>
      </c>
      <c r="D14" s="37">
        <v>5048912</v>
      </c>
      <c r="E14" s="38">
        <v>33577845</v>
      </c>
      <c r="F14" s="38">
        <v>3807755</v>
      </c>
      <c r="G14" s="38">
        <v>0</v>
      </c>
      <c r="H14" s="39">
        <v>42434512</v>
      </c>
      <c r="I14" s="40">
        <v>7109588</v>
      </c>
      <c r="J14" s="41">
        <v>36663446</v>
      </c>
      <c r="K14" s="38">
        <v>7162328</v>
      </c>
      <c r="L14" s="41">
        <v>0</v>
      </c>
      <c r="M14" s="39">
        <v>50935362</v>
      </c>
    </row>
    <row r="15" spans="1:13" s="11" customFormat="1" ht="12.75">
      <c r="A15" s="35" t="s">
        <v>88</v>
      </c>
      <c r="B15" s="60" t="s">
        <v>97</v>
      </c>
      <c r="C15" s="109" t="s">
        <v>98</v>
      </c>
      <c r="D15" s="37">
        <v>17803481</v>
      </c>
      <c r="E15" s="38">
        <v>17460257</v>
      </c>
      <c r="F15" s="38">
        <v>34276299</v>
      </c>
      <c r="G15" s="38">
        <v>0</v>
      </c>
      <c r="H15" s="39">
        <v>69540037</v>
      </c>
      <c r="I15" s="40">
        <v>17639100</v>
      </c>
      <c r="J15" s="41">
        <v>10932401</v>
      </c>
      <c r="K15" s="38">
        <v>10276513</v>
      </c>
      <c r="L15" s="41">
        <v>0</v>
      </c>
      <c r="M15" s="39">
        <v>38848014</v>
      </c>
    </row>
    <row r="16" spans="1:13" s="11" customFormat="1" ht="12.75">
      <c r="A16" s="35" t="s">
        <v>88</v>
      </c>
      <c r="B16" s="60" t="s">
        <v>99</v>
      </c>
      <c r="C16" s="109" t="s">
        <v>100</v>
      </c>
      <c r="D16" s="37">
        <v>2547721</v>
      </c>
      <c r="E16" s="38">
        <v>151502871</v>
      </c>
      <c r="F16" s="38">
        <v>4386403</v>
      </c>
      <c r="G16" s="38">
        <v>0</v>
      </c>
      <c r="H16" s="39">
        <v>158436995</v>
      </c>
      <c r="I16" s="40">
        <v>706934</v>
      </c>
      <c r="J16" s="41">
        <v>2355648</v>
      </c>
      <c r="K16" s="38">
        <v>233315</v>
      </c>
      <c r="L16" s="41">
        <v>0</v>
      </c>
      <c r="M16" s="39">
        <v>3295897</v>
      </c>
    </row>
    <row r="17" spans="1:13" s="11" customFormat="1" ht="12.75">
      <c r="A17" s="35" t="s">
        <v>88</v>
      </c>
      <c r="B17" s="60" t="s">
        <v>101</v>
      </c>
      <c r="C17" s="109" t="s">
        <v>102</v>
      </c>
      <c r="D17" s="37">
        <v>-2762</v>
      </c>
      <c r="E17" s="38">
        <v>4526142</v>
      </c>
      <c r="F17" s="38">
        <v>1246957</v>
      </c>
      <c r="G17" s="38">
        <v>0</v>
      </c>
      <c r="H17" s="39">
        <v>5770337</v>
      </c>
      <c r="I17" s="40">
        <v>-7356</v>
      </c>
      <c r="J17" s="41">
        <v>4663951</v>
      </c>
      <c r="K17" s="38">
        <v>906414</v>
      </c>
      <c r="L17" s="41">
        <v>0</v>
      </c>
      <c r="M17" s="39">
        <v>5563009</v>
      </c>
    </row>
    <row r="18" spans="1:13" s="11" customFormat="1" ht="12.75">
      <c r="A18" s="35" t="s">
        <v>88</v>
      </c>
      <c r="B18" s="60" t="s">
        <v>103</v>
      </c>
      <c r="C18" s="109" t="s">
        <v>104</v>
      </c>
      <c r="D18" s="37">
        <v>-418247</v>
      </c>
      <c r="E18" s="38">
        <v>72741336</v>
      </c>
      <c r="F18" s="38">
        <v>23644181</v>
      </c>
      <c r="G18" s="38">
        <v>0</v>
      </c>
      <c r="H18" s="39">
        <v>95967270</v>
      </c>
      <c r="I18" s="40">
        <v>366244</v>
      </c>
      <c r="J18" s="41">
        <v>63073018</v>
      </c>
      <c r="K18" s="38">
        <v>21742667</v>
      </c>
      <c r="L18" s="41">
        <v>0</v>
      </c>
      <c r="M18" s="39">
        <v>85181929</v>
      </c>
    </row>
    <row r="19" spans="1:13" s="11" customFormat="1" ht="12.75">
      <c r="A19" s="35" t="s">
        <v>88</v>
      </c>
      <c r="B19" s="60" t="s">
        <v>105</v>
      </c>
      <c r="C19" s="109" t="s">
        <v>106</v>
      </c>
      <c r="D19" s="37">
        <v>-12666</v>
      </c>
      <c r="E19" s="38">
        <v>3638507</v>
      </c>
      <c r="F19" s="38">
        <v>12324581</v>
      </c>
      <c r="G19" s="38">
        <v>0</v>
      </c>
      <c r="H19" s="39">
        <v>15950422</v>
      </c>
      <c r="I19" s="40">
        <v>-10435</v>
      </c>
      <c r="J19" s="41">
        <v>4302707</v>
      </c>
      <c r="K19" s="38">
        <v>12980381</v>
      </c>
      <c r="L19" s="41">
        <v>0</v>
      </c>
      <c r="M19" s="39">
        <v>17272653</v>
      </c>
    </row>
    <row r="20" spans="1:13" s="11" customFormat="1" ht="12.75">
      <c r="A20" s="35" t="s">
        <v>107</v>
      </c>
      <c r="B20" s="60" t="s">
        <v>108</v>
      </c>
      <c r="C20" s="109" t="s">
        <v>109</v>
      </c>
      <c r="D20" s="37">
        <v>0</v>
      </c>
      <c r="E20" s="38">
        <v>0</v>
      </c>
      <c r="F20" s="38">
        <v>10389426</v>
      </c>
      <c r="G20" s="38">
        <v>0</v>
      </c>
      <c r="H20" s="39">
        <v>10389426</v>
      </c>
      <c r="I20" s="40">
        <v>0</v>
      </c>
      <c r="J20" s="41">
        <v>0</v>
      </c>
      <c r="K20" s="38">
        <v>9572301</v>
      </c>
      <c r="L20" s="41">
        <v>0</v>
      </c>
      <c r="M20" s="39">
        <v>9572301</v>
      </c>
    </row>
    <row r="21" spans="1:13" s="66" customFormat="1" ht="12.75">
      <c r="A21" s="61"/>
      <c r="B21" s="62" t="s">
        <v>110</v>
      </c>
      <c r="C21" s="114"/>
      <c r="D21" s="45">
        <f aca="true" t="shared" si="1" ref="D21:M21">SUM(D11:D20)</f>
        <v>25444449</v>
      </c>
      <c r="E21" s="46">
        <f t="shared" si="1"/>
        <v>327780845</v>
      </c>
      <c r="F21" s="46">
        <f t="shared" si="1"/>
        <v>110268086</v>
      </c>
      <c r="G21" s="46">
        <f t="shared" si="1"/>
        <v>0</v>
      </c>
      <c r="H21" s="63">
        <f t="shared" si="1"/>
        <v>463493380</v>
      </c>
      <c r="I21" s="64">
        <f t="shared" si="1"/>
        <v>26784854</v>
      </c>
      <c r="J21" s="65">
        <f t="shared" si="1"/>
        <v>165845693</v>
      </c>
      <c r="K21" s="46">
        <f t="shared" si="1"/>
        <v>84976249</v>
      </c>
      <c r="L21" s="65">
        <f t="shared" si="1"/>
        <v>0</v>
      </c>
      <c r="M21" s="63">
        <f t="shared" si="1"/>
        <v>277606796</v>
      </c>
    </row>
    <row r="22" spans="1:13" s="11" customFormat="1" ht="12.75">
      <c r="A22" s="35" t="s">
        <v>88</v>
      </c>
      <c r="B22" s="60" t="s">
        <v>111</v>
      </c>
      <c r="C22" s="109" t="s">
        <v>112</v>
      </c>
      <c r="D22" s="37">
        <v>1285932</v>
      </c>
      <c r="E22" s="38">
        <v>219151</v>
      </c>
      <c r="F22" s="38">
        <v>2852759</v>
      </c>
      <c r="G22" s="38">
        <v>0</v>
      </c>
      <c r="H22" s="39">
        <v>4357842</v>
      </c>
      <c r="I22" s="40">
        <v>913510</v>
      </c>
      <c r="J22" s="41">
        <v>139262</v>
      </c>
      <c r="K22" s="38">
        <v>1023200</v>
      </c>
      <c r="L22" s="41">
        <v>0</v>
      </c>
      <c r="M22" s="39">
        <v>2075972</v>
      </c>
    </row>
    <row r="23" spans="1:13" s="11" customFormat="1" ht="12.75">
      <c r="A23" s="35" t="s">
        <v>88</v>
      </c>
      <c r="B23" s="60" t="s">
        <v>113</v>
      </c>
      <c r="C23" s="109" t="s">
        <v>114</v>
      </c>
      <c r="D23" s="37">
        <v>46859886</v>
      </c>
      <c r="E23" s="38">
        <v>11556613</v>
      </c>
      <c r="F23" s="38">
        <v>428000928</v>
      </c>
      <c r="G23" s="38">
        <v>0</v>
      </c>
      <c r="H23" s="39">
        <v>486417427</v>
      </c>
      <c r="I23" s="40">
        <v>0</v>
      </c>
      <c r="J23" s="41">
        <v>1149323</v>
      </c>
      <c r="K23" s="38">
        <v>8375750</v>
      </c>
      <c r="L23" s="41">
        <v>0</v>
      </c>
      <c r="M23" s="39">
        <v>9525073</v>
      </c>
    </row>
    <row r="24" spans="1:13" s="11" customFormat="1" ht="12.75">
      <c r="A24" s="35" t="s">
        <v>88</v>
      </c>
      <c r="B24" s="60" t="s">
        <v>115</v>
      </c>
      <c r="C24" s="109" t="s">
        <v>116</v>
      </c>
      <c r="D24" s="37">
        <v>6559972</v>
      </c>
      <c r="E24" s="38">
        <v>2664206</v>
      </c>
      <c r="F24" s="38">
        <v>2620980</v>
      </c>
      <c r="G24" s="38">
        <v>0</v>
      </c>
      <c r="H24" s="39">
        <v>11845158</v>
      </c>
      <c r="I24" s="40">
        <v>3311438</v>
      </c>
      <c r="J24" s="41">
        <v>1238799</v>
      </c>
      <c r="K24" s="38">
        <v>1045615</v>
      </c>
      <c r="L24" s="41">
        <v>0</v>
      </c>
      <c r="M24" s="39">
        <v>5595852</v>
      </c>
    </row>
    <row r="25" spans="1:13" s="11" customFormat="1" ht="12.75">
      <c r="A25" s="35" t="s">
        <v>88</v>
      </c>
      <c r="B25" s="60" t="s">
        <v>117</v>
      </c>
      <c r="C25" s="109" t="s">
        <v>118</v>
      </c>
      <c r="D25" s="37">
        <v>-36</v>
      </c>
      <c r="E25" s="38">
        <v>9497027</v>
      </c>
      <c r="F25" s="38">
        <v>8207859</v>
      </c>
      <c r="G25" s="38">
        <v>0</v>
      </c>
      <c r="H25" s="39">
        <v>17704850</v>
      </c>
      <c r="I25" s="40">
        <v>1268</v>
      </c>
      <c r="J25" s="41">
        <v>8999320</v>
      </c>
      <c r="K25" s="38">
        <v>1333152</v>
      </c>
      <c r="L25" s="41">
        <v>0</v>
      </c>
      <c r="M25" s="39">
        <v>10333740</v>
      </c>
    </row>
    <row r="26" spans="1:13" s="11" customFormat="1" ht="12.75">
      <c r="A26" s="35" t="s">
        <v>88</v>
      </c>
      <c r="B26" s="60" t="s">
        <v>119</v>
      </c>
      <c r="C26" s="109" t="s">
        <v>120</v>
      </c>
      <c r="D26" s="37">
        <v>16201079</v>
      </c>
      <c r="E26" s="38">
        <v>41025</v>
      </c>
      <c r="F26" s="38">
        <v>2943958</v>
      </c>
      <c r="G26" s="38">
        <v>0</v>
      </c>
      <c r="H26" s="39">
        <v>19186062</v>
      </c>
      <c r="I26" s="40">
        <v>795041</v>
      </c>
      <c r="J26" s="41">
        <v>68962</v>
      </c>
      <c r="K26" s="38">
        <v>2477831</v>
      </c>
      <c r="L26" s="41">
        <v>0</v>
      </c>
      <c r="M26" s="39">
        <v>3341834</v>
      </c>
    </row>
    <row r="27" spans="1:13" s="11" customFormat="1" ht="12.75">
      <c r="A27" s="35" t="s">
        <v>88</v>
      </c>
      <c r="B27" s="60" t="s">
        <v>121</v>
      </c>
      <c r="C27" s="109" t="s">
        <v>122</v>
      </c>
      <c r="D27" s="37">
        <v>9824213</v>
      </c>
      <c r="E27" s="38">
        <v>7104119</v>
      </c>
      <c r="F27" s="38">
        <v>4684365</v>
      </c>
      <c r="G27" s="38">
        <v>0</v>
      </c>
      <c r="H27" s="39">
        <v>21612697</v>
      </c>
      <c r="I27" s="40">
        <v>633235</v>
      </c>
      <c r="J27" s="41">
        <v>4480635</v>
      </c>
      <c r="K27" s="38">
        <v>4636196</v>
      </c>
      <c r="L27" s="41">
        <v>0</v>
      </c>
      <c r="M27" s="39">
        <v>9750066</v>
      </c>
    </row>
    <row r="28" spans="1:13" s="11" customFormat="1" ht="12.75">
      <c r="A28" s="35" t="s">
        <v>88</v>
      </c>
      <c r="B28" s="60" t="s">
        <v>123</v>
      </c>
      <c r="C28" s="109" t="s">
        <v>124</v>
      </c>
      <c r="D28" s="37">
        <v>498824</v>
      </c>
      <c r="E28" s="38">
        <v>5056269</v>
      </c>
      <c r="F28" s="38">
        <v>993347</v>
      </c>
      <c r="G28" s="38">
        <v>0</v>
      </c>
      <c r="H28" s="39">
        <v>6548440</v>
      </c>
      <c r="I28" s="40">
        <v>484190</v>
      </c>
      <c r="J28" s="41">
        <v>5771244</v>
      </c>
      <c r="K28" s="38">
        <v>2874657</v>
      </c>
      <c r="L28" s="41">
        <v>0</v>
      </c>
      <c r="M28" s="39">
        <v>9130091</v>
      </c>
    </row>
    <row r="29" spans="1:13" s="11" customFormat="1" ht="12.75">
      <c r="A29" s="35" t="s">
        <v>107</v>
      </c>
      <c r="B29" s="60" t="s">
        <v>125</v>
      </c>
      <c r="C29" s="109" t="s">
        <v>126</v>
      </c>
      <c r="D29" s="37">
        <v>0</v>
      </c>
      <c r="E29" s="38">
        <v>54382971</v>
      </c>
      <c r="F29" s="38">
        <v>478989784</v>
      </c>
      <c r="G29" s="38">
        <v>0</v>
      </c>
      <c r="H29" s="39">
        <v>533372755</v>
      </c>
      <c r="I29" s="40">
        <v>0</v>
      </c>
      <c r="J29" s="41">
        <v>33057462</v>
      </c>
      <c r="K29" s="38">
        <v>64152210</v>
      </c>
      <c r="L29" s="41">
        <v>0</v>
      </c>
      <c r="M29" s="39">
        <v>97209672</v>
      </c>
    </row>
    <row r="30" spans="1:13" s="66" customFormat="1" ht="12.75">
      <c r="A30" s="61"/>
      <c r="B30" s="62" t="s">
        <v>127</v>
      </c>
      <c r="C30" s="114"/>
      <c r="D30" s="45">
        <f aca="true" t="shared" si="2" ref="D30:M30">SUM(D22:D29)</f>
        <v>81229870</v>
      </c>
      <c r="E30" s="46">
        <f t="shared" si="2"/>
        <v>90521381</v>
      </c>
      <c r="F30" s="46">
        <f t="shared" si="2"/>
        <v>929293980</v>
      </c>
      <c r="G30" s="46">
        <f t="shared" si="2"/>
        <v>0</v>
      </c>
      <c r="H30" s="63">
        <f t="shared" si="2"/>
        <v>1101045231</v>
      </c>
      <c r="I30" s="64">
        <f t="shared" si="2"/>
        <v>6138682</v>
      </c>
      <c r="J30" s="65">
        <f t="shared" si="2"/>
        <v>54905007</v>
      </c>
      <c r="K30" s="46">
        <f t="shared" si="2"/>
        <v>85918611</v>
      </c>
      <c r="L30" s="65">
        <f t="shared" si="2"/>
        <v>0</v>
      </c>
      <c r="M30" s="63">
        <f t="shared" si="2"/>
        <v>146962300</v>
      </c>
    </row>
    <row r="31" spans="1:13" s="11" customFormat="1" ht="12.75">
      <c r="A31" s="35" t="s">
        <v>88</v>
      </c>
      <c r="B31" s="60" t="s">
        <v>128</v>
      </c>
      <c r="C31" s="109" t="s">
        <v>129</v>
      </c>
      <c r="D31" s="37">
        <v>-923256</v>
      </c>
      <c r="E31" s="38">
        <v>596307542</v>
      </c>
      <c r="F31" s="38">
        <v>116027455</v>
      </c>
      <c r="G31" s="38">
        <v>0</v>
      </c>
      <c r="H31" s="39">
        <v>711411741</v>
      </c>
      <c r="I31" s="40">
        <v>-634</v>
      </c>
      <c r="J31" s="41">
        <v>27538307</v>
      </c>
      <c r="K31" s="38">
        <v>6821083</v>
      </c>
      <c r="L31" s="41">
        <v>0</v>
      </c>
      <c r="M31" s="39">
        <v>34358756</v>
      </c>
    </row>
    <row r="32" spans="1:13" s="11" customFormat="1" ht="12.75">
      <c r="A32" s="35" t="s">
        <v>88</v>
      </c>
      <c r="B32" s="60" t="s">
        <v>130</v>
      </c>
      <c r="C32" s="109" t="s">
        <v>131</v>
      </c>
      <c r="D32" s="37">
        <v>221912</v>
      </c>
      <c r="E32" s="38">
        <v>5864744</v>
      </c>
      <c r="F32" s="38">
        <v>21358682</v>
      </c>
      <c r="G32" s="38">
        <v>0</v>
      </c>
      <c r="H32" s="39">
        <v>27445338</v>
      </c>
      <c r="I32" s="40">
        <v>6158498</v>
      </c>
      <c r="J32" s="41">
        <v>11166973</v>
      </c>
      <c r="K32" s="38">
        <v>37256290</v>
      </c>
      <c r="L32" s="41">
        <v>0</v>
      </c>
      <c r="M32" s="39">
        <v>54581761</v>
      </c>
    </row>
    <row r="33" spans="1:13" s="11" customFormat="1" ht="12.75">
      <c r="A33" s="35" t="s">
        <v>88</v>
      </c>
      <c r="B33" s="60" t="s">
        <v>132</v>
      </c>
      <c r="C33" s="109" t="s">
        <v>133</v>
      </c>
      <c r="D33" s="37">
        <v>-1236744</v>
      </c>
      <c r="E33" s="38">
        <v>987620</v>
      </c>
      <c r="F33" s="38">
        <v>5038602</v>
      </c>
      <c r="G33" s="38">
        <v>0</v>
      </c>
      <c r="H33" s="39">
        <v>4789478</v>
      </c>
      <c r="I33" s="40">
        <v>1015727</v>
      </c>
      <c r="J33" s="41">
        <v>2277908</v>
      </c>
      <c r="K33" s="38">
        <v>5432682</v>
      </c>
      <c r="L33" s="41">
        <v>0</v>
      </c>
      <c r="M33" s="39">
        <v>8726317</v>
      </c>
    </row>
    <row r="34" spans="1:13" s="11" customFormat="1" ht="12.75">
      <c r="A34" s="35" t="s">
        <v>88</v>
      </c>
      <c r="B34" s="60" t="s">
        <v>134</v>
      </c>
      <c r="C34" s="109" t="s">
        <v>135</v>
      </c>
      <c r="D34" s="37">
        <v>-122475</v>
      </c>
      <c r="E34" s="38">
        <v>55220809</v>
      </c>
      <c r="F34" s="38">
        <v>36508587</v>
      </c>
      <c r="G34" s="38">
        <v>0</v>
      </c>
      <c r="H34" s="39">
        <v>91606921</v>
      </c>
      <c r="I34" s="40">
        <v>364838</v>
      </c>
      <c r="J34" s="41">
        <v>43545418</v>
      </c>
      <c r="K34" s="38">
        <v>51835723</v>
      </c>
      <c r="L34" s="41">
        <v>0</v>
      </c>
      <c r="M34" s="39">
        <v>95745979</v>
      </c>
    </row>
    <row r="35" spans="1:13" s="11" customFormat="1" ht="12.75">
      <c r="A35" s="35" t="s">
        <v>88</v>
      </c>
      <c r="B35" s="60" t="s">
        <v>136</v>
      </c>
      <c r="C35" s="109" t="s">
        <v>137</v>
      </c>
      <c r="D35" s="37">
        <v>414277</v>
      </c>
      <c r="E35" s="38">
        <v>336306</v>
      </c>
      <c r="F35" s="38">
        <v>63548506</v>
      </c>
      <c r="G35" s="38">
        <v>0</v>
      </c>
      <c r="H35" s="39">
        <v>64299089</v>
      </c>
      <c r="I35" s="40">
        <v>192061</v>
      </c>
      <c r="J35" s="41">
        <v>243385</v>
      </c>
      <c r="K35" s="38">
        <v>36990327</v>
      </c>
      <c r="L35" s="41">
        <v>0</v>
      </c>
      <c r="M35" s="39">
        <v>37425773</v>
      </c>
    </row>
    <row r="36" spans="1:13" s="11" customFormat="1" ht="12.75">
      <c r="A36" s="35" t="s">
        <v>88</v>
      </c>
      <c r="B36" s="60" t="s">
        <v>138</v>
      </c>
      <c r="C36" s="109" t="s">
        <v>139</v>
      </c>
      <c r="D36" s="37">
        <v>-3175025</v>
      </c>
      <c r="E36" s="38">
        <v>17771265</v>
      </c>
      <c r="F36" s="38">
        <v>9311251</v>
      </c>
      <c r="G36" s="38">
        <v>0</v>
      </c>
      <c r="H36" s="39">
        <v>23907491</v>
      </c>
      <c r="I36" s="40">
        <v>37382</v>
      </c>
      <c r="J36" s="41">
        <v>4136803</v>
      </c>
      <c r="K36" s="38">
        <v>15391512</v>
      </c>
      <c r="L36" s="41">
        <v>0</v>
      </c>
      <c r="M36" s="39">
        <v>19565697</v>
      </c>
    </row>
    <row r="37" spans="1:13" s="11" customFormat="1" ht="12.75">
      <c r="A37" s="35" t="s">
        <v>88</v>
      </c>
      <c r="B37" s="60" t="s">
        <v>140</v>
      </c>
      <c r="C37" s="109" t="s">
        <v>141</v>
      </c>
      <c r="D37" s="37">
        <v>331788</v>
      </c>
      <c r="E37" s="38">
        <v>859012</v>
      </c>
      <c r="F37" s="38">
        <v>10573911</v>
      </c>
      <c r="G37" s="38">
        <v>0</v>
      </c>
      <c r="H37" s="39">
        <v>11764711</v>
      </c>
      <c r="I37" s="40">
        <v>373987</v>
      </c>
      <c r="J37" s="41">
        <v>755465</v>
      </c>
      <c r="K37" s="38">
        <v>6764548</v>
      </c>
      <c r="L37" s="41">
        <v>0</v>
      </c>
      <c r="M37" s="39">
        <v>7894000</v>
      </c>
    </row>
    <row r="38" spans="1:13" s="11" customFormat="1" ht="12.75">
      <c r="A38" s="35" t="s">
        <v>88</v>
      </c>
      <c r="B38" s="60" t="s">
        <v>142</v>
      </c>
      <c r="C38" s="109" t="s">
        <v>143</v>
      </c>
      <c r="D38" s="37">
        <v>486006</v>
      </c>
      <c r="E38" s="38">
        <v>4767605</v>
      </c>
      <c r="F38" s="38">
        <v>8737101</v>
      </c>
      <c r="G38" s="38">
        <v>0</v>
      </c>
      <c r="H38" s="39">
        <v>13990712</v>
      </c>
      <c r="I38" s="40">
        <v>1653995</v>
      </c>
      <c r="J38" s="41">
        <v>3718241</v>
      </c>
      <c r="K38" s="38">
        <v>6521178</v>
      </c>
      <c r="L38" s="41">
        <v>0</v>
      </c>
      <c r="M38" s="39">
        <v>11893414</v>
      </c>
    </row>
    <row r="39" spans="1:13" s="11" customFormat="1" ht="12.75">
      <c r="A39" s="35" t="s">
        <v>107</v>
      </c>
      <c r="B39" s="60" t="s">
        <v>144</v>
      </c>
      <c r="C39" s="109" t="s">
        <v>145</v>
      </c>
      <c r="D39" s="37">
        <v>0</v>
      </c>
      <c r="E39" s="38">
        <v>0</v>
      </c>
      <c r="F39" s="38">
        <v>41176644</v>
      </c>
      <c r="G39" s="38">
        <v>0</v>
      </c>
      <c r="H39" s="39">
        <v>41176644</v>
      </c>
      <c r="I39" s="40">
        <v>0</v>
      </c>
      <c r="J39" s="41">
        <v>0</v>
      </c>
      <c r="K39" s="38">
        <v>32921991</v>
      </c>
      <c r="L39" s="41">
        <v>0</v>
      </c>
      <c r="M39" s="39">
        <v>32921991</v>
      </c>
    </row>
    <row r="40" spans="1:13" s="66" customFormat="1" ht="12.75">
      <c r="A40" s="61"/>
      <c r="B40" s="62" t="s">
        <v>146</v>
      </c>
      <c r="C40" s="114"/>
      <c r="D40" s="45">
        <f aca="true" t="shared" si="3" ref="D40:M40">SUM(D31:D39)</f>
        <v>-4003517</v>
      </c>
      <c r="E40" s="46">
        <f t="shared" si="3"/>
        <v>682114903</v>
      </c>
      <c r="F40" s="46">
        <f t="shared" si="3"/>
        <v>312280739</v>
      </c>
      <c r="G40" s="46">
        <f t="shared" si="3"/>
        <v>0</v>
      </c>
      <c r="H40" s="63">
        <f t="shared" si="3"/>
        <v>990392125</v>
      </c>
      <c r="I40" s="64">
        <f t="shared" si="3"/>
        <v>9795854</v>
      </c>
      <c r="J40" s="65">
        <f t="shared" si="3"/>
        <v>93382500</v>
      </c>
      <c r="K40" s="46">
        <f t="shared" si="3"/>
        <v>199935334</v>
      </c>
      <c r="L40" s="65">
        <f t="shared" si="3"/>
        <v>0</v>
      </c>
      <c r="M40" s="63">
        <f t="shared" si="3"/>
        <v>303113688</v>
      </c>
    </row>
    <row r="41" spans="1:13" s="11" customFormat="1" ht="12.75">
      <c r="A41" s="35" t="s">
        <v>88</v>
      </c>
      <c r="B41" s="60" t="s">
        <v>147</v>
      </c>
      <c r="C41" s="109" t="s">
        <v>148</v>
      </c>
      <c r="D41" s="37">
        <v>1589</v>
      </c>
      <c r="E41" s="38">
        <v>8496845</v>
      </c>
      <c r="F41" s="38">
        <v>5171842</v>
      </c>
      <c r="G41" s="38">
        <v>0</v>
      </c>
      <c r="H41" s="39">
        <v>13670276</v>
      </c>
      <c r="I41" s="40">
        <v>1705</v>
      </c>
      <c r="J41" s="41">
        <v>5067817</v>
      </c>
      <c r="K41" s="38">
        <v>21459318</v>
      </c>
      <c r="L41" s="41">
        <v>0</v>
      </c>
      <c r="M41" s="39">
        <v>26528840</v>
      </c>
    </row>
    <row r="42" spans="1:13" s="11" customFormat="1" ht="12.75">
      <c r="A42" s="35" t="s">
        <v>88</v>
      </c>
      <c r="B42" s="60" t="s">
        <v>149</v>
      </c>
      <c r="C42" s="109" t="s">
        <v>150</v>
      </c>
      <c r="D42" s="37">
        <v>-597133</v>
      </c>
      <c r="E42" s="38">
        <v>6003986</v>
      </c>
      <c r="F42" s="38">
        <v>4270057</v>
      </c>
      <c r="G42" s="38">
        <v>0</v>
      </c>
      <c r="H42" s="39">
        <v>9676910</v>
      </c>
      <c r="I42" s="40">
        <v>489408</v>
      </c>
      <c r="J42" s="41">
        <v>7617368</v>
      </c>
      <c r="K42" s="38">
        <v>3506709</v>
      </c>
      <c r="L42" s="41">
        <v>0</v>
      </c>
      <c r="M42" s="39">
        <v>11613485</v>
      </c>
    </row>
    <row r="43" spans="1:13" s="11" customFormat="1" ht="12.75">
      <c r="A43" s="35" t="s">
        <v>88</v>
      </c>
      <c r="B43" s="60" t="s">
        <v>151</v>
      </c>
      <c r="C43" s="109" t="s">
        <v>152</v>
      </c>
      <c r="D43" s="37">
        <v>215427</v>
      </c>
      <c r="E43" s="38">
        <v>12590945</v>
      </c>
      <c r="F43" s="38">
        <v>7658464</v>
      </c>
      <c r="G43" s="38">
        <v>0</v>
      </c>
      <c r="H43" s="39">
        <v>20464836</v>
      </c>
      <c r="I43" s="40">
        <v>50797</v>
      </c>
      <c r="J43" s="41">
        <v>13072384</v>
      </c>
      <c r="K43" s="38">
        <v>6958957</v>
      </c>
      <c r="L43" s="41">
        <v>0</v>
      </c>
      <c r="M43" s="39">
        <v>20082138</v>
      </c>
    </row>
    <row r="44" spans="1:13" s="11" customFormat="1" ht="12.75">
      <c r="A44" s="35" t="s">
        <v>88</v>
      </c>
      <c r="B44" s="60" t="s">
        <v>153</v>
      </c>
      <c r="C44" s="109" t="s">
        <v>154</v>
      </c>
      <c r="D44" s="37">
        <v>863443</v>
      </c>
      <c r="E44" s="38">
        <v>9261576</v>
      </c>
      <c r="F44" s="38">
        <v>3262233</v>
      </c>
      <c r="G44" s="38">
        <v>0</v>
      </c>
      <c r="H44" s="39">
        <v>13387252</v>
      </c>
      <c r="I44" s="40">
        <v>919044</v>
      </c>
      <c r="J44" s="41">
        <v>5205260</v>
      </c>
      <c r="K44" s="38">
        <v>6758140</v>
      </c>
      <c r="L44" s="41">
        <v>0</v>
      </c>
      <c r="M44" s="39">
        <v>12882444</v>
      </c>
    </row>
    <row r="45" spans="1:13" s="11" customFormat="1" ht="12.75">
      <c r="A45" s="35" t="s">
        <v>107</v>
      </c>
      <c r="B45" s="60" t="s">
        <v>155</v>
      </c>
      <c r="C45" s="109" t="s">
        <v>156</v>
      </c>
      <c r="D45" s="37">
        <v>0</v>
      </c>
      <c r="E45" s="38">
        <v>-13273345</v>
      </c>
      <c r="F45" s="38">
        <v>36937553</v>
      </c>
      <c r="G45" s="38">
        <v>0</v>
      </c>
      <c r="H45" s="39">
        <v>23664208</v>
      </c>
      <c r="I45" s="40">
        <v>0</v>
      </c>
      <c r="J45" s="41">
        <v>-13974879</v>
      </c>
      <c r="K45" s="38">
        <v>12558078</v>
      </c>
      <c r="L45" s="41">
        <v>0</v>
      </c>
      <c r="M45" s="39">
        <v>-1416801</v>
      </c>
    </row>
    <row r="46" spans="1:13" s="66" customFormat="1" ht="12.75">
      <c r="A46" s="61"/>
      <c r="B46" s="62" t="s">
        <v>157</v>
      </c>
      <c r="C46" s="114"/>
      <c r="D46" s="45">
        <f aca="true" t="shared" si="4" ref="D46:M46">SUM(D41:D45)</f>
        <v>483326</v>
      </c>
      <c r="E46" s="46">
        <f t="shared" si="4"/>
        <v>23080007</v>
      </c>
      <c r="F46" s="46">
        <f t="shared" si="4"/>
        <v>57300149</v>
      </c>
      <c r="G46" s="46">
        <f t="shared" si="4"/>
        <v>0</v>
      </c>
      <c r="H46" s="63">
        <f t="shared" si="4"/>
        <v>80863482</v>
      </c>
      <c r="I46" s="64">
        <f t="shared" si="4"/>
        <v>1460954</v>
      </c>
      <c r="J46" s="65">
        <f t="shared" si="4"/>
        <v>16987950</v>
      </c>
      <c r="K46" s="46">
        <f t="shared" si="4"/>
        <v>51241202</v>
      </c>
      <c r="L46" s="65">
        <f t="shared" si="4"/>
        <v>0</v>
      </c>
      <c r="M46" s="63">
        <f t="shared" si="4"/>
        <v>69690106</v>
      </c>
    </row>
    <row r="47" spans="1:13" s="11" customFormat="1" ht="12.75">
      <c r="A47" s="35" t="s">
        <v>88</v>
      </c>
      <c r="B47" s="60" t="s">
        <v>158</v>
      </c>
      <c r="C47" s="109" t="s">
        <v>159</v>
      </c>
      <c r="D47" s="37">
        <v>2850210</v>
      </c>
      <c r="E47" s="38">
        <v>74464</v>
      </c>
      <c r="F47" s="38">
        <v>4058587</v>
      </c>
      <c r="G47" s="38">
        <v>0</v>
      </c>
      <c r="H47" s="39">
        <v>6983261</v>
      </c>
      <c r="I47" s="40">
        <v>311499</v>
      </c>
      <c r="J47" s="41">
        <v>64699</v>
      </c>
      <c r="K47" s="38">
        <v>4905045</v>
      </c>
      <c r="L47" s="41">
        <v>0</v>
      </c>
      <c r="M47" s="39">
        <v>5281243</v>
      </c>
    </row>
    <row r="48" spans="1:13" s="11" customFormat="1" ht="12.75">
      <c r="A48" s="35" t="s">
        <v>88</v>
      </c>
      <c r="B48" s="60" t="s">
        <v>160</v>
      </c>
      <c r="C48" s="109" t="s">
        <v>161</v>
      </c>
      <c r="D48" s="37">
        <v>-4720</v>
      </c>
      <c r="E48" s="38">
        <v>59209</v>
      </c>
      <c r="F48" s="38">
        <v>-34557</v>
      </c>
      <c r="G48" s="38">
        <v>0</v>
      </c>
      <c r="H48" s="39">
        <v>19932</v>
      </c>
      <c r="I48" s="40">
        <v>796081</v>
      </c>
      <c r="J48" s="41">
        <v>-1724</v>
      </c>
      <c r="K48" s="38">
        <v>-415505</v>
      </c>
      <c r="L48" s="41">
        <v>0</v>
      </c>
      <c r="M48" s="39">
        <v>378852</v>
      </c>
    </row>
    <row r="49" spans="1:13" s="11" customFormat="1" ht="12.75">
      <c r="A49" s="35" t="s">
        <v>88</v>
      </c>
      <c r="B49" s="60" t="s">
        <v>162</v>
      </c>
      <c r="C49" s="109" t="s">
        <v>163</v>
      </c>
      <c r="D49" s="37">
        <v>-11791</v>
      </c>
      <c r="E49" s="38">
        <v>29791</v>
      </c>
      <c r="F49" s="38">
        <v>5314574</v>
      </c>
      <c r="G49" s="38">
        <v>0</v>
      </c>
      <c r="H49" s="39">
        <v>5332574</v>
      </c>
      <c r="I49" s="40">
        <v>1351</v>
      </c>
      <c r="J49" s="41">
        <v>26574</v>
      </c>
      <c r="K49" s="38">
        <v>6637342</v>
      </c>
      <c r="L49" s="41">
        <v>0</v>
      </c>
      <c r="M49" s="39">
        <v>6665267</v>
      </c>
    </row>
    <row r="50" spans="1:13" s="11" customFormat="1" ht="12.75">
      <c r="A50" s="35" t="s">
        <v>88</v>
      </c>
      <c r="B50" s="60" t="s">
        <v>164</v>
      </c>
      <c r="C50" s="109" t="s">
        <v>165</v>
      </c>
      <c r="D50" s="37">
        <v>89480</v>
      </c>
      <c r="E50" s="38">
        <v>186040</v>
      </c>
      <c r="F50" s="38">
        <v>1058669</v>
      </c>
      <c r="G50" s="38">
        <v>0</v>
      </c>
      <c r="H50" s="39">
        <v>1334189</v>
      </c>
      <c r="I50" s="40">
        <v>69158</v>
      </c>
      <c r="J50" s="41">
        <v>182985</v>
      </c>
      <c r="K50" s="38">
        <v>4294967</v>
      </c>
      <c r="L50" s="41">
        <v>0</v>
      </c>
      <c r="M50" s="39">
        <v>4547110</v>
      </c>
    </row>
    <row r="51" spans="1:13" s="11" customFormat="1" ht="12.75">
      <c r="A51" s="35" t="s">
        <v>88</v>
      </c>
      <c r="B51" s="60" t="s">
        <v>166</v>
      </c>
      <c r="C51" s="109" t="s">
        <v>167</v>
      </c>
      <c r="D51" s="37">
        <v>-830630</v>
      </c>
      <c r="E51" s="38">
        <v>57080844</v>
      </c>
      <c r="F51" s="38">
        <v>19600367</v>
      </c>
      <c r="G51" s="38">
        <v>0</v>
      </c>
      <c r="H51" s="39">
        <v>75850581</v>
      </c>
      <c r="I51" s="40">
        <v>-972799</v>
      </c>
      <c r="J51" s="41">
        <v>60113510</v>
      </c>
      <c r="K51" s="38">
        <v>78060085</v>
      </c>
      <c r="L51" s="41">
        <v>0</v>
      </c>
      <c r="M51" s="39">
        <v>137200796</v>
      </c>
    </row>
    <row r="52" spans="1:13" s="11" customFormat="1" ht="12.75">
      <c r="A52" s="35" t="s">
        <v>107</v>
      </c>
      <c r="B52" s="60" t="s">
        <v>168</v>
      </c>
      <c r="C52" s="109" t="s">
        <v>169</v>
      </c>
      <c r="D52" s="37">
        <v>0</v>
      </c>
      <c r="E52" s="38">
        <v>43144065</v>
      </c>
      <c r="F52" s="38">
        <v>29966971</v>
      </c>
      <c r="G52" s="38">
        <v>0</v>
      </c>
      <c r="H52" s="39">
        <v>73111036</v>
      </c>
      <c r="I52" s="40">
        <v>0</v>
      </c>
      <c r="J52" s="41">
        <v>27904144</v>
      </c>
      <c r="K52" s="38">
        <v>13480789</v>
      </c>
      <c r="L52" s="41">
        <v>0</v>
      </c>
      <c r="M52" s="39">
        <v>41384933</v>
      </c>
    </row>
    <row r="53" spans="1:13" s="66" customFormat="1" ht="12.75">
      <c r="A53" s="61"/>
      <c r="B53" s="62" t="s">
        <v>170</v>
      </c>
      <c r="C53" s="114"/>
      <c r="D53" s="45">
        <f aca="true" t="shared" si="5" ref="D53:M53">SUM(D47:D52)</f>
        <v>2092549</v>
      </c>
      <c r="E53" s="46">
        <f t="shared" si="5"/>
        <v>100574413</v>
      </c>
      <c r="F53" s="46">
        <f t="shared" si="5"/>
        <v>59964611</v>
      </c>
      <c r="G53" s="46">
        <f t="shared" si="5"/>
        <v>0</v>
      </c>
      <c r="H53" s="63">
        <f t="shared" si="5"/>
        <v>162631573</v>
      </c>
      <c r="I53" s="64">
        <f t="shared" si="5"/>
        <v>205290</v>
      </c>
      <c r="J53" s="65">
        <f t="shared" si="5"/>
        <v>88290188</v>
      </c>
      <c r="K53" s="46">
        <f t="shared" si="5"/>
        <v>106962723</v>
      </c>
      <c r="L53" s="65">
        <f t="shared" si="5"/>
        <v>0</v>
      </c>
      <c r="M53" s="63">
        <f t="shared" si="5"/>
        <v>195458201</v>
      </c>
    </row>
    <row r="54" spans="1:13" s="11" customFormat="1" ht="12.75">
      <c r="A54" s="35" t="s">
        <v>88</v>
      </c>
      <c r="B54" s="60" t="s">
        <v>171</v>
      </c>
      <c r="C54" s="109" t="s">
        <v>172</v>
      </c>
      <c r="D54" s="37">
        <v>-9369221</v>
      </c>
      <c r="E54" s="38">
        <v>10942285</v>
      </c>
      <c r="F54" s="38">
        <v>9215234</v>
      </c>
      <c r="G54" s="38">
        <v>0</v>
      </c>
      <c r="H54" s="39">
        <v>10788298</v>
      </c>
      <c r="I54" s="40">
        <v>1602422</v>
      </c>
      <c r="J54" s="41">
        <v>10810687</v>
      </c>
      <c r="K54" s="38">
        <v>3677937</v>
      </c>
      <c r="L54" s="41">
        <v>0</v>
      </c>
      <c r="M54" s="39">
        <v>16091046</v>
      </c>
    </row>
    <row r="55" spans="1:13" s="11" customFormat="1" ht="12.75">
      <c r="A55" s="35" t="s">
        <v>88</v>
      </c>
      <c r="B55" s="60" t="s">
        <v>173</v>
      </c>
      <c r="C55" s="109" t="s">
        <v>174</v>
      </c>
      <c r="D55" s="37">
        <v>1575374</v>
      </c>
      <c r="E55" s="38">
        <v>1090172</v>
      </c>
      <c r="F55" s="38">
        <v>100880614</v>
      </c>
      <c r="G55" s="38">
        <v>0</v>
      </c>
      <c r="H55" s="39">
        <v>103546160</v>
      </c>
      <c r="I55" s="40">
        <v>1897782</v>
      </c>
      <c r="J55" s="41">
        <v>528375</v>
      </c>
      <c r="K55" s="38">
        <v>3121697</v>
      </c>
      <c r="L55" s="41">
        <v>0</v>
      </c>
      <c r="M55" s="39">
        <v>5547854</v>
      </c>
    </row>
    <row r="56" spans="1:13" s="11" customFormat="1" ht="12.75">
      <c r="A56" s="35" t="s">
        <v>88</v>
      </c>
      <c r="B56" s="60" t="s">
        <v>175</v>
      </c>
      <c r="C56" s="109" t="s">
        <v>176</v>
      </c>
      <c r="D56" s="37">
        <v>2020542</v>
      </c>
      <c r="E56" s="38">
        <v>4226528</v>
      </c>
      <c r="F56" s="38">
        <v>6946158</v>
      </c>
      <c r="G56" s="38">
        <v>0</v>
      </c>
      <c r="H56" s="39">
        <v>13193228</v>
      </c>
      <c r="I56" s="40">
        <v>1244592</v>
      </c>
      <c r="J56" s="41">
        <v>4298216</v>
      </c>
      <c r="K56" s="38">
        <v>30422177</v>
      </c>
      <c r="L56" s="41">
        <v>0</v>
      </c>
      <c r="M56" s="39">
        <v>35964985</v>
      </c>
    </row>
    <row r="57" spans="1:13" s="11" customFormat="1" ht="12.75">
      <c r="A57" s="35" t="s">
        <v>88</v>
      </c>
      <c r="B57" s="60" t="s">
        <v>177</v>
      </c>
      <c r="C57" s="109" t="s">
        <v>178</v>
      </c>
      <c r="D57" s="37">
        <v>722841</v>
      </c>
      <c r="E57" s="38">
        <v>49860</v>
      </c>
      <c r="F57" s="38">
        <v>686857</v>
      </c>
      <c r="G57" s="38">
        <v>0</v>
      </c>
      <c r="H57" s="39">
        <v>1459558</v>
      </c>
      <c r="I57" s="40">
        <v>197991</v>
      </c>
      <c r="J57" s="41">
        <v>14961</v>
      </c>
      <c r="K57" s="38">
        <v>1703696</v>
      </c>
      <c r="L57" s="41">
        <v>0</v>
      </c>
      <c r="M57" s="39">
        <v>1916648</v>
      </c>
    </row>
    <row r="58" spans="1:13" s="11" customFormat="1" ht="12.75">
      <c r="A58" s="35" t="s">
        <v>107</v>
      </c>
      <c r="B58" s="60" t="s">
        <v>179</v>
      </c>
      <c r="C58" s="109" t="s">
        <v>180</v>
      </c>
      <c r="D58" s="37">
        <v>0</v>
      </c>
      <c r="E58" s="38">
        <v>2464580</v>
      </c>
      <c r="F58" s="38">
        <v>6965612</v>
      </c>
      <c r="G58" s="38">
        <v>0</v>
      </c>
      <c r="H58" s="39">
        <v>9430192</v>
      </c>
      <c r="I58" s="40">
        <v>0</v>
      </c>
      <c r="J58" s="41">
        <v>7432626</v>
      </c>
      <c r="K58" s="38">
        <v>2863692</v>
      </c>
      <c r="L58" s="41">
        <v>0</v>
      </c>
      <c r="M58" s="39">
        <v>10296318</v>
      </c>
    </row>
    <row r="59" spans="1:13" s="66" customFormat="1" ht="12.75">
      <c r="A59" s="61"/>
      <c r="B59" s="62" t="s">
        <v>181</v>
      </c>
      <c r="C59" s="114"/>
      <c r="D59" s="45">
        <f aca="true" t="shared" si="6" ref="D59:M59">SUM(D54:D58)</f>
        <v>-5050464</v>
      </c>
      <c r="E59" s="46">
        <f t="shared" si="6"/>
        <v>18773425</v>
      </c>
      <c r="F59" s="46">
        <f t="shared" si="6"/>
        <v>124694475</v>
      </c>
      <c r="G59" s="46">
        <f t="shared" si="6"/>
        <v>0</v>
      </c>
      <c r="H59" s="63">
        <f t="shared" si="6"/>
        <v>138417436</v>
      </c>
      <c r="I59" s="64">
        <f t="shared" si="6"/>
        <v>4942787</v>
      </c>
      <c r="J59" s="65">
        <f t="shared" si="6"/>
        <v>23084865</v>
      </c>
      <c r="K59" s="46">
        <f t="shared" si="6"/>
        <v>41789199</v>
      </c>
      <c r="L59" s="65">
        <f t="shared" si="6"/>
        <v>0</v>
      </c>
      <c r="M59" s="63">
        <f t="shared" si="6"/>
        <v>69816851</v>
      </c>
    </row>
    <row r="60" spans="1:13" s="66" customFormat="1" ht="12.75">
      <c r="A60" s="61"/>
      <c r="B60" s="62" t="s">
        <v>182</v>
      </c>
      <c r="C60" s="114"/>
      <c r="D60" s="45">
        <f aca="true" t="shared" si="7" ref="D60:M60">SUM(D8:D9,D11:D20,D22:D29,D31:D39,D41:D45,D47:D52,D54:D58)</f>
        <v>599936378</v>
      </c>
      <c r="E60" s="46">
        <f t="shared" si="7"/>
        <v>2718950117</v>
      </c>
      <c r="F60" s="46">
        <f t="shared" si="7"/>
        <v>2547132430</v>
      </c>
      <c r="G60" s="46">
        <f t="shared" si="7"/>
        <v>0</v>
      </c>
      <c r="H60" s="63">
        <f t="shared" si="7"/>
        <v>5866018925</v>
      </c>
      <c r="I60" s="64">
        <f t="shared" si="7"/>
        <v>358550311</v>
      </c>
      <c r="J60" s="65">
        <f t="shared" si="7"/>
        <v>1613969996</v>
      </c>
      <c r="K60" s="46">
        <f t="shared" si="7"/>
        <v>925088792</v>
      </c>
      <c r="L60" s="65">
        <f t="shared" si="7"/>
        <v>0</v>
      </c>
      <c r="M60" s="63">
        <f t="shared" si="7"/>
        <v>2897609099</v>
      </c>
    </row>
    <row r="61" spans="1:13" s="11" customFormat="1" ht="12.75">
      <c r="A61" s="67"/>
      <c r="B61" s="68"/>
      <c r="C61" s="69"/>
      <c r="D61" s="70"/>
      <c r="E61" s="71"/>
      <c r="F61" s="71"/>
      <c r="G61" s="71"/>
      <c r="H61" s="72"/>
      <c r="I61" s="70"/>
      <c r="J61" s="71"/>
      <c r="K61" s="71"/>
      <c r="L61" s="71"/>
      <c r="M61" s="72"/>
    </row>
    <row r="62" spans="1:13" s="11" customFormat="1" ht="12.75" customHeight="1">
      <c r="A62" s="55"/>
      <c r="B62" s="120" t="s">
        <v>656</v>
      </c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</row>
    <row r="63" spans="1:13" ht="12.75" customHeight="1">
      <c r="A63" s="56"/>
      <c r="B63" s="91"/>
      <c r="C63" s="117"/>
      <c r="D63" s="91"/>
      <c r="E63" s="91"/>
      <c r="F63" s="91"/>
      <c r="G63" s="91"/>
      <c r="H63" s="57"/>
      <c r="I63" s="57"/>
      <c r="J63" s="57"/>
      <c r="K63" s="57"/>
      <c r="L63" s="57"/>
      <c r="M63" s="57"/>
    </row>
    <row r="64" spans="1:13" ht="12.75">
      <c r="A64" s="56"/>
      <c r="B64" s="92"/>
      <c r="C64" s="111"/>
      <c r="D64" s="57"/>
      <c r="E64" s="57"/>
      <c r="F64" s="57"/>
      <c r="G64" s="57"/>
      <c r="H64" s="57"/>
      <c r="I64" s="57"/>
      <c r="J64" s="57"/>
      <c r="K64" s="57"/>
      <c r="L64" s="57"/>
      <c r="M64" s="57"/>
    </row>
    <row r="65" spans="1:13" ht="11.25">
      <c r="A65" s="56"/>
      <c r="B65" s="57"/>
      <c r="C65" s="111"/>
      <c r="D65" s="57"/>
      <c r="E65" s="57"/>
      <c r="F65" s="57"/>
      <c r="G65" s="57"/>
      <c r="H65" s="57"/>
      <c r="I65" s="57"/>
      <c r="J65" s="57"/>
      <c r="K65" s="57"/>
      <c r="L65" s="57"/>
      <c r="M65" s="57"/>
    </row>
    <row r="66" spans="1:13" ht="11.25">
      <c r="A66" s="56"/>
      <c r="B66" s="57"/>
      <c r="C66" s="111"/>
      <c r="D66" s="57"/>
      <c r="E66" s="57"/>
      <c r="F66" s="57"/>
      <c r="G66" s="57"/>
      <c r="H66" s="57"/>
      <c r="I66" s="57"/>
      <c r="J66" s="57"/>
      <c r="K66" s="57"/>
      <c r="L66" s="57"/>
      <c r="M66" s="57"/>
    </row>
    <row r="67" spans="1:13" ht="11.25">
      <c r="A67" s="56"/>
      <c r="B67" s="57"/>
      <c r="C67" s="111"/>
      <c r="D67" s="57"/>
      <c r="E67" s="57"/>
      <c r="F67" s="57"/>
      <c r="G67" s="57"/>
      <c r="H67" s="57"/>
      <c r="I67" s="57"/>
      <c r="J67" s="57"/>
      <c r="K67" s="57"/>
      <c r="L67" s="57"/>
      <c r="M67" s="57"/>
    </row>
    <row r="68" spans="1:13" ht="11.25">
      <c r="A68" s="56"/>
      <c r="B68" s="57"/>
      <c r="C68" s="111"/>
      <c r="D68" s="57"/>
      <c r="E68" s="57"/>
      <c r="F68" s="57"/>
      <c r="G68" s="57"/>
      <c r="H68" s="57"/>
      <c r="I68" s="57"/>
      <c r="J68" s="57"/>
      <c r="K68" s="57"/>
      <c r="L68" s="57"/>
      <c r="M68" s="57"/>
    </row>
    <row r="69" spans="1:13" ht="11.25">
      <c r="A69" s="56"/>
      <c r="B69" s="57"/>
      <c r="C69" s="111"/>
      <c r="D69" s="57"/>
      <c r="E69" s="57"/>
      <c r="F69" s="57"/>
      <c r="G69" s="57"/>
      <c r="H69" s="57"/>
      <c r="I69" s="57"/>
      <c r="J69" s="57"/>
      <c r="K69" s="57"/>
      <c r="L69" s="57"/>
      <c r="M69" s="57"/>
    </row>
    <row r="70" spans="1:13" ht="11.25">
      <c r="A70" s="56"/>
      <c r="B70" s="57"/>
      <c r="C70" s="111"/>
      <c r="D70" s="57"/>
      <c r="E70" s="57"/>
      <c r="F70" s="57"/>
      <c r="G70" s="57"/>
      <c r="H70" s="57"/>
      <c r="I70" s="57"/>
      <c r="J70" s="57"/>
      <c r="K70" s="57"/>
      <c r="L70" s="57"/>
      <c r="M70" s="57"/>
    </row>
    <row r="71" spans="1:13" ht="11.25">
      <c r="A71" s="56"/>
      <c r="B71" s="57"/>
      <c r="C71" s="111"/>
      <c r="D71" s="57"/>
      <c r="E71" s="57"/>
      <c r="F71" s="57"/>
      <c r="G71" s="57"/>
      <c r="H71" s="57"/>
      <c r="I71" s="57"/>
      <c r="J71" s="57"/>
      <c r="K71" s="57"/>
      <c r="L71" s="57"/>
      <c r="M71" s="57"/>
    </row>
    <row r="72" spans="1:13" ht="11.25">
      <c r="A72" s="56"/>
      <c r="B72" s="57"/>
      <c r="C72" s="111"/>
      <c r="D72" s="57"/>
      <c r="E72" s="57"/>
      <c r="F72" s="57"/>
      <c r="G72" s="57"/>
      <c r="H72" s="57"/>
      <c r="I72" s="57"/>
      <c r="J72" s="57"/>
      <c r="K72" s="57"/>
      <c r="L72" s="57"/>
      <c r="M72" s="57"/>
    </row>
    <row r="73" spans="1:13" ht="11.25">
      <c r="A73" s="56"/>
      <c r="B73" s="57"/>
      <c r="C73" s="111"/>
      <c r="D73" s="57"/>
      <c r="E73" s="57"/>
      <c r="F73" s="57"/>
      <c r="G73" s="57"/>
      <c r="H73" s="57"/>
      <c r="I73" s="57"/>
      <c r="J73" s="57"/>
      <c r="K73" s="57"/>
      <c r="L73" s="57"/>
      <c r="M73" s="57"/>
    </row>
    <row r="74" spans="1:13" ht="11.25">
      <c r="A74" s="56"/>
      <c r="B74" s="57"/>
      <c r="C74" s="111"/>
      <c r="D74" s="57"/>
      <c r="E74" s="57"/>
      <c r="F74" s="57"/>
      <c r="G74" s="57"/>
      <c r="H74" s="57"/>
      <c r="I74" s="57"/>
      <c r="J74" s="57"/>
      <c r="K74" s="57"/>
      <c r="L74" s="57"/>
      <c r="M74" s="57"/>
    </row>
    <row r="75" spans="1:13" ht="11.25">
      <c r="A75" s="56"/>
      <c r="B75" s="57"/>
      <c r="C75" s="111"/>
      <c r="D75" s="57"/>
      <c r="E75" s="57"/>
      <c r="F75" s="57"/>
      <c r="G75" s="57"/>
      <c r="H75" s="57"/>
      <c r="I75" s="57"/>
      <c r="J75" s="57"/>
      <c r="K75" s="57"/>
      <c r="L75" s="57"/>
      <c r="M75" s="57"/>
    </row>
    <row r="76" spans="1:13" ht="11.25">
      <c r="A76" s="56"/>
      <c r="B76" s="57"/>
      <c r="C76" s="111"/>
      <c r="D76" s="57"/>
      <c r="E76" s="57"/>
      <c r="F76" s="57"/>
      <c r="G76" s="57"/>
      <c r="H76" s="57"/>
      <c r="I76" s="57"/>
      <c r="J76" s="57"/>
      <c r="K76" s="57"/>
      <c r="L76" s="57"/>
      <c r="M76" s="57"/>
    </row>
    <row r="77" spans="1:13" ht="11.25">
      <c r="A77" s="56"/>
      <c r="B77" s="57"/>
      <c r="C77" s="111"/>
      <c r="D77" s="57"/>
      <c r="E77" s="57"/>
      <c r="F77" s="57"/>
      <c r="G77" s="57"/>
      <c r="H77" s="57"/>
      <c r="I77" s="57"/>
      <c r="J77" s="57"/>
      <c r="K77" s="57"/>
      <c r="L77" s="57"/>
      <c r="M77" s="57"/>
    </row>
    <row r="78" spans="1:13" ht="11.25">
      <c r="A78" s="56"/>
      <c r="B78" s="57"/>
      <c r="C78" s="111"/>
      <c r="D78" s="57"/>
      <c r="E78" s="57"/>
      <c r="F78" s="57"/>
      <c r="G78" s="57"/>
      <c r="H78" s="57"/>
      <c r="I78" s="57"/>
      <c r="J78" s="57"/>
      <c r="K78" s="57"/>
      <c r="L78" s="57"/>
      <c r="M78" s="57"/>
    </row>
    <row r="79" spans="1:13" ht="11.25">
      <c r="A79" s="56"/>
      <c r="B79" s="57"/>
      <c r="C79" s="111"/>
      <c r="D79" s="57"/>
      <c r="E79" s="57"/>
      <c r="F79" s="57"/>
      <c r="G79" s="57"/>
      <c r="H79" s="57"/>
      <c r="I79" s="57"/>
      <c r="J79" s="57"/>
      <c r="K79" s="57"/>
      <c r="L79" s="57"/>
      <c r="M79" s="57"/>
    </row>
    <row r="80" spans="1:13" ht="11.25">
      <c r="A80" s="56"/>
      <c r="B80" s="57"/>
      <c r="C80" s="111"/>
      <c r="D80" s="57"/>
      <c r="E80" s="57"/>
      <c r="F80" s="57"/>
      <c r="G80" s="57"/>
      <c r="H80" s="57"/>
      <c r="I80" s="57"/>
      <c r="J80" s="57"/>
      <c r="K80" s="57"/>
      <c r="L80" s="57"/>
      <c r="M80" s="57"/>
    </row>
    <row r="81" spans="1:13" ht="11.25">
      <c r="A81" s="56"/>
      <c r="B81" s="56"/>
      <c r="C81" s="112"/>
      <c r="D81" s="56"/>
      <c r="E81" s="56"/>
      <c r="F81" s="56"/>
      <c r="G81" s="56"/>
      <c r="H81" s="56"/>
      <c r="I81" s="56"/>
      <c r="J81" s="56"/>
      <c r="K81" s="56"/>
      <c r="L81" s="56"/>
      <c r="M81" s="56"/>
    </row>
    <row r="82" spans="1:13" ht="11.25">
      <c r="A82" s="56"/>
      <c r="B82" s="56"/>
      <c r="C82" s="112"/>
      <c r="D82" s="56"/>
      <c r="E82" s="56"/>
      <c r="F82" s="56"/>
      <c r="G82" s="56"/>
      <c r="H82" s="56"/>
      <c r="I82" s="56"/>
      <c r="J82" s="56"/>
      <c r="K82" s="56"/>
      <c r="L82" s="56"/>
      <c r="M82" s="56"/>
    </row>
  </sheetData>
  <sheetProtection password="F954" sheet="1" objects="1" scenarios="1"/>
  <mergeCells count="5">
    <mergeCell ref="D2:H2"/>
    <mergeCell ref="I2:M2"/>
    <mergeCell ref="D3:F3"/>
    <mergeCell ref="I3:K3"/>
    <mergeCell ref="B1:M1"/>
  </mergeCells>
  <printOptions horizontalCentered="1"/>
  <pageMargins left="0.05" right="0.05" top="0.33" bottom="0.16" header="0.33" footer="0.16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2"/>
  <sheetViews>
    <sheetView showGridLines="0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17.421875" style="1" customWidth="1"/>
    <col min="3" max="3" width="6.7109375" style="113" customWidth="1"/>
    <col min="4" max="13" width="9.7109375" style="1" customWidth="1"/>
    <col min="14" max="16384" width="9.140625" style="1" customWidth="1"/>
  </cols>
  <sheetData>
    <row r="1" spans="1:13" ht="15.75" customHeight="1">
      <c r="A1" s="104"/>
      <c r="B1" s="105" t="s">
        <v>655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2.75">
      <c r="A2" s="2"/>
      <c r="B2" s="3"/>
      <c r="C2" s="4"/>
      <c r="D2" s="5" t="s">
        <v>0</v>
      </c>
      <c r="E2" s="6"/>
      <c r="F2" s="6"/>
      <c r="G2" s="6"/>
      <c r="H2" s="7"/>
      <c r="I2" s="8" t="s">
        <v>1</v>
      </c>
      <c r="J2" s="9"/>
      <c r="K2" s="9"/>
      <c r="L2" s="9"/>
      <c r="M2" s="10"/>
    </row>
    <row r="3" spans="1:13" s="11" customFormat="1" ht="16.5" customHeight="1">
      <c r="A3" s="12"/>
      <c r="B3" s="13"/>
      <c r="C3" s="14"/>
      <c r="D3" s="5" t="s">
        <v>2</v>
      </c>
      <c r="E3" s="6"/>
      <c r="F3" s="15"/>
      <c r="G3" s="16"/>
      <c r="H3" s="17"/>
      <c r="I3" s="5" t="s">
        <v>2</v>
      </c>
      <c r="J3" s="6"/>
      <c r="K3" s="15"/>
      <c r="L3" s="18"/>
      <c r="M3" s="17"/>
    </row>
    <row r="4" spans="1:13" s="11" customFormat="1" ht="81.75" customHeight="1">
      <c r="A4" s="19"/>
      <c r="B4" s="20" t="s">
        <v>3</v>
      </c>
      <c r="C4" s="21" t="s">
        <v>4</v>
      </c>
      <c r="D4" s="22" t="s">
        <v>5</v>
      </c>
      <c r="E4" s="23" t="s">
        <v>6</v>
      </c>
      <c r="F4" s="23" t="s">
        <v>7</v>
      </c>
      <c r="G4" s="24" t="s">
        <v>8</v>
      </c>
      <c r="H4" s="25" t="s">
        <v>9</v>
      </c>
      <c r="I4" s="22" t="s">
        <v>5</v>
      </c>
      <c r="J4" s="23" t="s">
        <v>6</v>
      </c>
      <c r="K4" s="23" t="s">
        <v>7</v>
      </c>
      <c r="L4" s="24" t="s">
        <v>8</v>
      </c>
      <c r="M4" s="25" t="s">
        <v>9</v>
      </c>
    </row>
    <row r="5" spans="1:13" s="11" customFormat="1" ht="12.75">
      <c r="A5" s="2"/>
      <c r="B5" s="58"/>
      <c r="C5" s="108"/>
      <c r="D5" s="28"/>
      <c r="E5" s="29"/>
      <c r="F5" s="29"/>
      <c r="G5" s="29"/>
      <c r="H5" s="30"/>
      <c r="I5" s="28"/>
      <c r="J5" s="29"/>
      <c r="K5" s="29"/>
      <c r="L5" s="29"/>
      <c r="M5" s="30"/>
    </row>
    <row r="6" spans="1:13" s="11" customFormat="1" ht="12.75">
      <c r="A6" s="12"/>
      <c r="B6" s="59" t="s">
        <v>183</v>
      </c>
      <c r="C6" s="108"/>
      <c r="D6" s="31"/>
      <c r="E6" s="32"/>
      <c r="F6" s="32"/>
      <c r="G6" s="32"/>
      <c r="H6" s="33"/>
      <c r="I6" s="31"/>
      <c r="J6" s="32"/>
      <c r="K6" s="32"/>
      <c r="L6" s="32"/>
      <c r="M6" s="33"/>
    </row>
    <row r="7" spans="1:13" s="11" customFormat="1" ht="12.75">
      <c r="A7" s="12"/>
      <c r="B7" s="27"/>
      <c r="C7" s="108"/>
      <c r="D7" s="31"/>
      <c r="E7" s="32"/>
      <c r="F7" s="32"/>
      <c r="G7" s="32"/>
      <c r="H7" s="33"/>
      <c r="I7" s="31"/>
      <c r="J7" s="32"/>
      <c r="K7" s="32"/>
      <c r="L7" s="32"/>
      <c r="M7" s="33"/>
    </row>
    <row r="8" spans="1:13" s="11" customFormat="1" ht="12.75">
      <c r="A8" s="35" t="s">
        <v>86</v>
      </c>
      <c r="B8" s="60" t="s">
        <v>40</v>
      </c>
      <c r="C8" s="109" t="s">
        <v>41</v>
      </c>
      <c r="D8" s="37">
        <v>228659701</v>
      </c>
      <c r="E8" s="38">
        <v>676302569</v>
      </c>
      <c r="F8" s="38">
        <v>244852302</v>
      </c>
      <c r="G8" s="38">
        <v>0</v>
      </c>
      <c r="H8" s="39">
        <v>1149814572</v>
      </c>
      <c r="I8" s="40">
        <v>128630759</v>
      </c>
      <c r="J8" s="41">
        <v>577483638</v>
      </c>
      <c r="K8" s="38">
        <v>292883322</v>
      </c>
      <c r="L8" s="41">
        <v>0</v>
      </c>
      <c r="M8" s="39">
        <v>998997719</v>
      </c>
    </row>
    <row r="9" spans="1:13" s="66" customFormat="1" ht="12.75">
      <c r="A9" s="61"/>
      <c r="B9" s="62" t="s">
        <v>87</v>
      </c>
      <c r="C9" s="114"/>
      <c r="D9" s="45">
        <f aca="true" t="shared" si="0" ref="D9:M9">D8</f>
        <v>228659701</v>
      </c>
      <c r="E9" s="46">
        <f t="shared" si="0"/>
        <v>676302569</v>
      </c>
      <c r="F9" s="46">
        <f t="shared" si="0"/>
        <v>244852302</v>
      </c>
      <c r="G9" s="46">
        <f t="shared" si="0"/>
        <v>0</v>
      </c>
      <c r="H9" s="63">
        <f t="shared" si="0"/>
        <v>1149814572</v>
      </c>
      <c r="I9" s="64">
        <f t="shared" si="0"/>
        <v>128630759</v>
      </c>
      <c r="J9" s="65">
        <f t="shared" si="0"/>
        <v>577483638</v>
      </c>
      <c r="K9" s="46">
        <f t="shared" si="0"/>
        <v>292883322</v>
      </c>
      <c r="L9" s="65">
        <f t="shared" si="0"/>
        <v>0</v>
      </c>
      <c r="M9" s="63">
        <f t="shared" si="0"/>
        <v>998997719</v>
      </c>
    </row>
    <row r="10" spans="1:13" s="11" customFormat="1" ht="12.75">
      <c r="A10" s="35" t="s">
        <v>88</v>
      </c>
      <c r="B10" s="60" t="s">
        <v>184</v>
      </c>
      <c r="C10" s="109" t="s">
        <v>185</v>
      </c>
      <c r="D10" s="37">
        <v>2039853</v>
      </c>
      <c r="E10" s="38">
        <v>7411499</v>
      </c>
      <c r="F10" s="38">
        <v>908861</v>
      </c>
      <c r="G10" s="38">
        <v>0</v>
      </c>
      <c r="H10" s="39">
        <v>10360213</v>
      </c>
      <c r="I10" s="40">
        <v>1460555</v>
      </c>
      <c r="J10" s="41">
        <v>8897850</v>
      </c>
      <c r="K10" s="38">
        <v>1698071</v>
      </c>
      <c r="L10" s="41">
        <v>0</v>
      </c>
      <c r="M10" s="39">
        <v>12056476</v>
      </c>
    </row>
    <row r="11" spans="1:13" s="11" customFormat="1" ht="12.75">
      <c r="A11" s="35" t="s">
        <v>88</v>
      </c>
      <c r="B11" s="60" t="s">
        <v>186</v>
      </c>
      <c r="C11" s="109" t="s">
        <v>187</v>
      </c>
      <c r="D11" s="37">
        <v>671158</v>
      </c>
      <c r="E11" s="38">
        <v>893551</v>
      </c>
      <c r="F11" s="38">
        <v>10475138</v>
      </c>
      <c r="G11" s="38">
        <v>0</v>
      </c>
      <c r="H11" s="39">
        <v>12039847</v>
      </c>
      <c r="I11" s="40">
        <v>1990508</v>
      </c>
      <c r="J11" s="41">
        <v>3177574</v>
      </c>
      <c r="K11" s="38">
        <v>34935163</v>
      </c>
      <c r="L11" s="41">
        <v>0</v>
      </c>
      <c r="M11" s="39">
        <v>40103245</v>
      </c>
    </row>
    <row r="12" spans="1:13" s="11" customFormat="1" ht="12.75">
      <c r="A12" s="35" t="s">
        <v>88</v>
      </c>
      <c r="B12" s="60" t="s">
        <v>188</v>
      </c>
      <c r="C12" s="109" t="s">
        <v>189</v>
      </c>
      <c r="D12" s="37">
        <v>292535</v>
      </c>
      <c r="E12" s="38">
        <v>6312769</v>
      </c>
      <c r="F12" s="38">
        <v>512817</v>
      </c>
      <c r="G12" s="38">
        <v>0</v>
      </c>
      <c r="H12" s="39">
        <v>7118121</v>
      </c>
      <c r="I12" s="40">
        <v>432520</v>
      </c>
      <c r="J12" s="41">
        <v>6174612</v>
      </c>
      <c r="K12" s="38">
        <v>2400635</v>
      </c>
      <c r="L12" s="41">
        <v>0</v>
      </c>
      <c r="M12" s="39">
        <v>9007767</v>
      </c>
    </row>
    <row r="13" spans="1:13" s="11" customFormat="1" ht="12.75">
      <c r="A13" s="35" t="s">
        <v>88</v>
      </c>
      <c r="B13" s="60" t="s">
        <v>190</v>
      </c>
      <c r="C13" s="109" t="s">
        <v>191</v>
      </c>
      <c r="D13" s="37">
        <v>484482</v>
      </c>
      <c r="E13" s="38">
        <v>2701069</v>
      </c>
      <c r="F13" s="38">
        <v>7325268</v>
      </c>
      <c r="G13" s="38">
        <v>0</v>
      </c>
      <c r="H13" s="39">
        <v>10510819</v>
      </c>
      <c r="I13" s="40">
        <v>563715</v>
      </c>
      <c r="J13" s="41">
        <v>2647830</v>
      </c>
      <c r="K13" s="38">
        <v>19762539</v>
      </c>
      <c r="L13" s="41">
        <v>0</v>
      </c>
      <c r="M13" s="39">
        <v>22974084</v>
      </c>
    </row>
    <row r="14" spans="1:13" s="11" customFormat="1" ht="12.75">
      <c r="A14" s="35" t="s">
        <v>107</v>
      </c>
      <c r="B14" s="60" t="s">
        <v>192</v>
      </c>
      <c r="C14" s="109" t="s">
        <v>193</v>
      </c>
      <c r="D14" s="37">
        <v>0</v>
      </c>
      <c r="E14" s="38">
        <v>0</v>
      </c>
      <c r="F14" s="38">
        <v>15075259</v>
      </c>
      <c r="G14" s="38">
        <v>0</v>
      </c>
      <c r="H14" s="39">
        <v>15075259</v>
      </c>
      <c r="I14" s="40">
        <v>0</v>
      </c>
      <c r="J14" s="41">
        <v>0</v>
      </c>
      <c r="K14" s="38">
        <v>15777536</v>
      </c>
      <c r="L14" s="41">
        <v>0</v>
      </c>
      <c r="M14" s="39">
        <v>15777536</v>
      </c>
    </row>
    <row r="15" spans="1:13" s="66" customFormat="1" ht="12.75">
      <c r="A15" s="61"/>
      <c r="B15" s="62" t="s">
        <v>194</v>
      </c>
      <c r="C15" s="114"/>
      <c r="D15" s="45">
        <f aca="true" t="shared" si="1" ref="D15:M15">SUM(D10:D14)</f>
        <v>3488028</v>
      </c>
      <c r="E15" s="46">
        <f t="shared" si="1"/>
        <v>17318888</v>
      </c>
      <c r="F15" s="46">
        <f t="shared" si="1"/>
        <v>34297343</v>
      </c>
      <c r="G15" s="46">
        <f t="shared" si="1"/>
        <v>0</v>
      </c>
      <c r="H15" s="63">
        <f t="shared" si="1"/>
        <v>55104259</v>
      </c>
      <c r="I15" s="64">
        <f t="shared" si="1"/>
        <v>4447298</v>
      </c>
      <c r="J15" s="65">
        <f t="shared" si="1"/>
        <v>20897866</v>
      </c>
      <c r="K15" s="46">
        <f t="shared" si="1"/>
        <v>74573944</v>
      </c>
      <c r="L15" s="65">
        <f t="shared" si="1"/>
        <v>0</v>
      </c>
      <c r="M15" s="63">
        <f t="shared" si="1"/>
        <v>99919108</v>
      </c>
    </row>
    <row r="16" spans="1:13" s="11" customFormat="1" ht="12.75">
      <c r="A16" s="35" t="s">
        <v>88</v>
      </c>
      <c r="B16" s="60" t="s">
        <v>195</v>
      </c>
      <c r="C16" s="109" t="s">
        <v>196</v>
      </c>
      <c r="D16" s="37">
        <v>4184986</v>
      </c>
      <c r="E16" s="38">
        <v>26276684</v>
      </c>
      <c r="F16" s="38">
        <v>5389477</v>
      </c>
      <c r="G16" s="38">
        <v>0</v>
      </c>
      <c r="H16" s="39">
        <v>35851147</v>
      </c>
      <c r="I16" s="40">
        <v>4264732</v>
      </c>
      <c r="J16" s="41">
        <v>8905679</v>
      </c>
      <c r="K16" s="38">
        <v>7089556</v>
      </c>
      <c r="L16" s="41">
        <v>0</v>
      </c>
      <c r="M16" s="39">
        <v>20259967</v>
      </c>
    </row>
    <row r="17" spans="1:13" s="11" customFormat="1" ht="12.75">
      <c r="A17" s="35" t="s">
        <v>88</v>
      </c>
      <c r="B17" s="60" t="s">
        <v>197</v>
      </c>
      <c r="C17" s="109" t="s">
        <v>198</v>
      </c>
      <c r="D17" s="37">
        <v>5675</v>
      </c>
      <c r="E17" s="38">
        <v>4719019</v>
      </c>
      <c r="F17" s="38">
        <v>841924</v>
      </c>
      <c r="G17" s="38">
        <v>0</v>
      </c>
      <c r="H17" s="39">
        <v>5566618</v>
      </c>
      <c r="I17" s="40">
        <v>29404</v>
      </c>
      <c r="J17" s="41">
        <v>4364359</v>
      </c>
      <c r="K17" s="38">
        <v>541269</v>
      </c>
      <c r="L17" s="41">
        <v>0</v>
      </c>
      <c r="M17" s="39">
        <v>4935032</v>
      </c>
    </row>
    <row r="18" spans="1:13" s="11" customFormat="1" ht="12.75">
      <c r="A18" s="35" t="s">
        <v>88</v>
      </c>
      <c r="B18" s="60" t="s">
        <v>199</v>
      </c>
      <c r="C18" s="109" t="s">
        <v>200</v>
      </c>
      <c r="D18" s="37">
        <v>958614</v>
      </c>
      <c r="E18" s="38">
        <v>21054494</v>
      </c>
      <c r="F18" s="38">
        <v>-423213</v>
      </c>
      <c r="G18" s="38">
        <v>0</v>
      </c>
      <c r="H18" s="39">
        <v>21589895</v>
      </c>
      <c r="I18" s="40">
        <v>250886</v>
      </c>
      <c r="J18" s="41">
        <v>6964298</v>
      </c>
      <c r="K18" s="38">
        <v>2001636</v>
      </c>
      <c r="L18" s="41">
        <v>0</v>
      </c>
      <c r="M18" s="39">
        <v>9216820</v>
      </c>
    </row>
    <row r="19" spans="1:13" s="11" customFormat="1" ht="12.75">
      <c r="A19" s="35" t="s">
        <v>88</v>
      </c>
      <c r="B19" s="60" t="s">
        <v>47</v>
      </c>
      <c r="C19" s="109" t="s">
        <v>48</v>
      </c>
      <c r="D19" s="37">
        <v>52067224</v>
      </c>
      <c r="E19" s="38">
        <v>227536605</v>
      </c>
      <c r="F19" s="38">
        <v>74177241</v>
      </c>
      <c r="G19" s="38">
        <v>0</v>
      </c>
      <c r="H19" s="39">
        <v>353781070</v>
      </c>
      <c r="I19" s="40">
        <v>45827436</v>
      </c>
      <c r="J19" s="41">
        <v>218469819</v>
      </c>
      <c r="K19" s="38">
        <v>75890601</v>
      </c>
      <c r="L19" s="41">
        <v>0</v>
      </c>
      <c r="M19" s="39">
        <v>340187856</v>
      </c>
    </row>
    <row r="20" spans="1:13" s="11" customFormat="1" ht="12.75">
      <c r="A20" s="35" t="s">
        <v>88</v>
      </c>
      <c r="B20" s="60" t="s">
        <v>201</v>
      </c>
      <c r="C20" s="109" t="s">
        <v>202</v>
      </c>
      <c r="D20" s="37">
        <v>2064612</v>
      </c>
      <c r="E20" s="38">
        <v>21410989</v>
      </c>
      <c r="F20" s="38">
        <v>199987</v>
      </c>
      <c r="G20" s="38">
        <v>0</v>
      </c>
      <c r="H20" s="39">
        <v>23675588</v>
      </c>
      <c r="I20" s="40">
        <v>0</v>
      </c>
      <c r="J20" s="41">
        <v>0</v>
      </c>
      <c r="K20" s="38">
        <v>0</v>
      </c>
      <c r="L20" s="41">
        <v>0</v>
      </c>
      <c r="M20" s="39">
        <v>0</v>
      </c>
    </row>
    <row r="21" spans="1:13" s="11" customFormat="1" ht="12.75">
      <c r="A21" s="35" t="s">
        <v>107</v>
      </c>
      <c r="B21" s="60" t="s">
        <v>203</v>
      </c>
      <c r="C21" s="109" t="s">
        <v>204</v>
      </c>
      <c r="D21" s="37">
        <v>0</v>
      </c>
      <c r="E21" s="38">
        <v>0</v>
      </c>
      <c r="F21" s="38">
        <v>10472652</v>
      </c>
      <c r="G21" s="38">
        <v>0</v>
      </c>
      <c r="H21" s="39">
        <v>10472652</v>
      </c>
      <c r="I21" s="40">
        <v>0</v>
      </c>
      <c r="J21" s="41">
        <v>0</v>
      </c>
      <c r="K21" s="38">
        <v>1622977</v>
      </c>
      <c r="L21" s="41">
        <v>0</v>
      </c>
      <c r="M21" s="39">
        <v>1622977</v>
      </c>
    </row>
    <row r="22" spans="1:13" s="66" customFormat="1" ht="12.75">
      <c r="A22" s="61"/>
      <c r="B22" s="62" t="s">
        <v>205</v>
      </c>
      <c r="C22" s="114"/>
      <c r="D22" s="45">
        <f aca="true" t="shared" si="2" ref="D22:M22">SUM(D16:D21)</f>
        <v>59281111</v>
      </c>
      <c r="E22" s="46">
        <f t="shared" si="2"/>
        <v>300997791</v>
      </c>
      <c r="F22" s="46">
        <f t="shared" si="2"/>
        <v>90658068</v>
      </c>
      <c r="G22" s="46">
        <f t="shared" si="2"/>
        <v>0</v>
      </c>
      <c r="H22" s="63">
        <f t="shared" si="2"/>
        <v>450936970</v>
      </c>
      <c r="I22" s="64">
        <f t="shared" si="2"/>
        <v>50372458</v>
      </c>
      <c r="J22" s="65">
        <f t="shared" si="2"/>
        <v>238704155</v>
      </c>
      <c r="K22" s="46">
        <f t="shared" si="2"/>
        <v>87146039</v>
      </c>
      <c r="L22" s="65">
        <f t="shared" si="2"/>
        <v>0</v>
      </c>
      <c r="M22" s="63">
        <f t="shared" si="2"/>
        <v>376222652</v>
      </c>
    </row>
    <row r="23" spans="1:13" s="11" customFormat="1" ht="12.75">
      <c r="A23" s="35" t="s">
        <v>88</v>
      </c>
      <c r="B23" s="60" t="s">
        <v>206</v>
      </c>
      <c r="C23" s="109" t="s">
        <v>207</v>
      </c>
      <c r="D23" s="37">
        <v>0</v>
      </c>
      <c r="E23" s="38">
        <v>27291940</v>
      </c>
      <c r="F23" s="38">
        <v>9315523</v>
      </c>
      <c r="G23" s="38">
        <v>0</v>
      </c>
      <c r="H23" s="39">
        <v>36607463</v>
      </c>
      <c r="I23" s="40">
        <v>-39331</v>
      </c>
      <c r="J23" s="41">
        <v>26746488</v>
      </c>
      <c r="K23" s="38">
        <v>8266676</v>
      </c>
      <c r="L23" s="41">
        <v>0</v>
      </c>
      <c r="M23" s="39">
        <v>34973833</v>
      </c>
    </row>
    <row r="24" spans="1:13" s="11" customFormat="1" ht="12.75">
      <c r="A24" s="35" t="s">
        <v>88</v>
      </c>
      <c r="B24" s="60" t="s">
        <v>208</v>
      </c>
      <c r="C24" s="109" t="s">
        <v>209</v>
      </c>
      <c r="D24" s="37">
        <v>6156823</v>
      </c>
      <c r="E24" s="38">
        <v>29337017</v>
      </c>
      <c r="F24" s="38">
        <v>6716427</v>
      </c>
      <c r="G24" s="38">
        <v>0</v>
      </c>
      <c r="H24" s="39">
        <v>42210267</v>
      </c>
      <c r="I24" s="40">
        <v>13749315</v>
      </c>
      <c r="J24" s="41">
        <v>69343439</v>
      </c>
      <c r="K24" s="38">
        <v>10728990</v>
      </c>
      <c r="L24" s="41">
        <v>0</v>
      </c>
      <c r="M24" s="39">
        <v>93821744</v>
      </c>
    </row>
    <row r="25" spans="1:13" s="11" customFormat="1" ht="12.75">
      <c r="A25" s="35" t="s">
        <v>88</v>
      </c>
      <c r="B25" s="60" t="s">
        <v>210</v>
      </c>
      <c r="C25" s="109" t="s">
        <v>211</v>
      </c>
      <c r="D25" s="37">
        <v>943090</v>
      </c>
      <c r="E25" s="38">
        <v>20175002</v>
      </c>
      <c r="F25" s="38">
        <v>22030926</v>
      </c>
      <c r="G25" s="38">
        <v>0</v>
      </c>
      <c r="H25" s="39">
        <v>43149018</v>
      </c>
      <c r="I25" s="40">
        <v>1902493</v>
      </c>
      <c r="J25" s="41">
        <v>5731154</v>
      </c>
      <c r="K25" s="38">
        <v>2008649</v>
      </c>
      <c r="L25" s="41">
        <v>0</v>
      </c>
      <c r="M25" s="39">
        <v>9642296</v>
      </c>
    </row>
    <row r="26" spans="1:13" s="11" customFormat="1" ht="12.75">
      <c r="A26" s="35" t="s">
        <v>88</v>
      </c>
      <c r="B26" s="60" t="s">
        <v>212</v>
      </c>
      <c r="C26" s="109" t="s">
        <v>213</v>
      </c>
      <c r="D26" s="37">
        <v>-2727055</v>
      </c>
      <c r="E26" s="38">
        <v>225397669</v>
      </c>
      <c r="F26" s="38">
        <v>25399066</v>
      </c>
      <c r="G26" s="38">
        <v>0</v>
      </c>
      <c r="H26" s="39">
        <v>248069680</v>
      </c>
      <c r="I26" s="40">
        <v>35837531</v>
      </c>
      <c r="J26" s="41">
        <v>114447159</v>
      </c>
      <c r="K26" s="38">
        <v>44072680</v>
      </c>
      <c r="L26" s="41">
        <v>0</v>
      </c>
      <c r="M26" s="39">
        <v>194357370</v>
      </c>
    </row>
    <row r="27" spans="1:13" s="11" customFormat="1" ht="12.75">
      <c r="A27" s="35" t="s">
        <v>88</v>
      </c>
      <c r="B27" s="60" t="s">
        <v>214</v>
      </c>
      <c r="C27" s="109" t="s">
        <v>215</v>
      </c>
      <c r="D27" s="37">
        <v>730888</v>
      </c>
      <c r="E27" s="38">
        <v>6882539</v>
      </c>
      <c r="F27" s="38">
        <v>2823612</v>
      </c>
      <c r="G27" s="38">
        <v>0</v>
      </c>
      <c r="H27" s="39">
        <v>10437039</v>
      </c>
      <c r="I27" s="40">
        <v>282078</v>
      </c>
      <c r="J27" s="41">
        <v>1384986</v>
      </c>
      <c r="K27" s="38">
        <v>9453636</v>
      </c>
      <c r="L27" s="41">
        <v>0</v>
      </c>
      <c r="M27" s="39">
        <v>11120700</v>
      </c>
    </row>
    <row r="28" spans="1:13" s="11" customFormat="1" ht="12.75">
      <c r="A28" s="35" t="s">
        <v>88</v>
      </c>
      <c r="B28" s="60" t="s">
        <v>216</v>
      </c>
      <c r="C28" s="109" t="s">
        <v>217</v>
      </c>
      <c r="D28" s="37">
        <v>2398321</v>
      </c>
      <c r="E28" s="38">
        <v>35194703</v>
      </c>
      <c r="F28" s="38">
        <v>14838693</v>
      </c>
      <c r="G28" s="38">
        <v>0</v>
      </c>
      <c r="H28" s="39">
        <v>52431717</v>
      </c>
      <c r="I28" s="40">
        <v>969444</v>
      </c>
      <c r="J28" s="41">
        <v>19842884</v>
      </c>
      <c r="K28" s="38">
        <v>9353775</v>
      </c>
      <c r="L28" s="41">
        <v>0</v>
      </c>
      <c r="M28" s="39">
        <v>30166103</v>
      </c>
    </row>
    <row r="29" spans="1:13" s="11" customFormat="1" ht="12.75">
      <c r="A29" s="35" t="s">
        <v>107</v>
      </c>
      <c r="B29" s="60" t="s">
        <v>218</v>
      </c>
      <c r="C29" s="109" t="s">
        <v>219</v>
      </c>
      <c r="D29" s="37">
        <v>0</v>
      </c>
      <c r="E29" s="38">
        <v>0</v>
      </c>
      <c r="F29" s="38">
        <v>477512</v>
      </c>
      <c r="G29" s="38">
        <v>0</v>
      </c>
      <c r="H29" s="39">
        <v>477512</v>
      </c>
      <c r="I29" s="40">
        <v>0</v>
      </c>
      <c r="J29" s="41">
        <v>0</v>
      </c>
      <c r="K29" s="38">
        <v>948569</v>
      </c>
      <c r="L29" s="41">
        <v>0</v>
      </c>
      <c r="M29" s="39">
        <v>948569</v>
      </c>
    </row>
    <row r="30" spans="1:13" s="66" customFormat="1" ht="12.75">
      <c r="A30" s="61"/>
      <c r="B30" s="62" t="s">
        <v>220</v>
      </c>
      <c r="C30" s="114"/>
      <c r="D30" s="45">
        <f aca="true" t="shared" si="3" ref="D30:M30">SUM(D23:D29)</f>
        <v>7502067</v>
      </c>
      <c r="E30" s="46">
        <f t="shared" si="3"/>
        <v>344278870</v>
      </c>
      <c r="F30" s="46">
        <f t="shared" si="3"/>
        <v>81601759</v>
      </c>
      <c r="G30" s="46">
        <f t="shared" si="3"/>
        <v>0</v>
      </c>
      <c r="H30" s="63">
        <f t="shared" si="3"/>
        <v>433382696</v>
      </c>
      <c r="I30" s="64">
        <f t="shared" si="3"/>
        <v>52701530</v>
      </c>
      <c r="J30" s="65">
        <f t="shared" si="3"/>
        <v>237496110</v>
      </c>
      <c r="K30" s="46">
        <f t="shared" si="3"/>
        <v>84832975</v>
      </c>
      <c r="L30" s="65">
        <f t="shared" si="3"/>
        <v>0</v>
      </c>
      <c r="M30" s="63">
        <f t="shared" si="3"/>
        <v>375030615</v>
      </c>
    </row>
    <row r="31" spans="1:13" s="11" customFormat="1" ht="12.75">
      <c r="A31" s="35" t="s">
        <v>88</v>
      </c>
      <c r="B31" s="60" t="s">
        <v>221</v>
      </c>
      <c r="C31" s="109" t="s">
        <v>222</v>
      </c>
      <c r="D31" s="37">
        <v>9091831</v>
      </c>
      <c r="E31" s="38">
        <v>82787775</v>
      </c>
      <c r="F31" s="38">
        <v>4932424</v>
      </c>
      <c r="G31" s="38">
        <v>0</v>
      </c>
      <c r="H31" s="39">
        <v>96812030</v>
      </c>
      <c r="I31" s="40">
        <v>9552998</v>
      </c>
      <c r="J31" s="41">
        <v>80460187</v>
      </c>
      <c r="K31" s="38">
        <v>4717955</v>
      </c>
      <c r="L31" s="41">
        <v>0</v>
      </c>
      <c r="M31" s="39">
        <v>94731140</v>
      </c>
    </row>
    <row r="32" spans="1:13" s="11" customFormat="1" ht="12.75">
      <c r="A32" s="35" t="s">
        <v>88</v>
      </c>
      <c r="B32" s="60" t="s">
        <v>223</v>
      </c>
      <c r="C32" s="109" t="s">
        <v>224</v>
      </c>
      <c r="D32" s="37">
        <v>10963127</v>
      </c>
      <c r="E32" s="38">
        <v>108836108</v>
      </c>
      <c r="F32" s="38">
        <v>10285182</v>
      </c>
      <c r="G32" s="38">
        <v>0</v>
      </c>
      <c r="H32" s="39">
        <v>130084417</v>
      </c>
      <c r="I32" s="40">
        <v>11069297</v>
      </c>
      <c r="J32" s="41">
        <v>84233694</v>
      </c>
      <c r="K32" s="38">
        <v>6657936</v>
      </c>
      <c r="L32" s="41">
        <v>0</v>
      </c>
      <c r="M32" s="39">
        <v>101960927</v>
      </c>
    </row>
    <row r="33" spans="1:13" s="11" customFormat="1" ht="12.75">
      <c r="A33" s="35" t="s">
        <v>88</v>
      </c>
      <c r="B33" s="60" t="s">
        <v>225</v>
      </c>
      <c r="C33" s="109" t="s">
        <v>226</v>
      </c>
      <c r="D33" s="37">
        <v>24084327</v>
      </c>
      <c r="E33" s="38">
        <v>94977677</v>
      </c>
      <c r="F33" s="38">
        <v>7162736</v>
      </c>
      <c r="G33" s="38">
        <v>0</v>
      </c>
      <c r="H33" s="39">
        <v>126224740</v>
      </c>
      <c r="I33" s="40">
        <v>21295213</v>
      </c>
      <c r="J33" s="41">
        <v>92249986</v>
      </c>
      <c r="K33" s="38">
        <v>12561201</v>
      </c>
      <c r="L33" s="41">
        <v>0</v>
      </c>
      <c r="M33" s="39">
        <v>126106400</v>
      </c>
    </row>
    <row r="34" spans="1:13" s="11" customFormat="1" ht="12.75">
      <c r="A34" s="35" t="s">
        <v>88</v>
      </c>
      <c r="B34" s="60" t="s">
        <v>227</v>
      </c>
      <c r="C34" s="109" t="s">
        <v>228</v>
      </c>
      <c r="D34" s="37">
        <v>4970381</v>
      </c>
      <c r="E34" s="38">
        <v>13706207</v>
      </c>
      <c r="F34" s="38">
        <v>348357</v>
      </c>
      <c r="G34" s="38">
        <v>0</v>
      </c>
      <c r="H34" s="39">
        <v>19024945</v>
      </c>
      <c r="I34" s="40">
        <v>2549979</v>
      </c>
      <c r="J34" s="41">
        <v>5211200</v>
      </c>
      <c r="K34" s="38">
        <v>9930343</v>
      </c>
      <c r="L34" s="41">
        <v>0</v>
      </c>
      <c r="M34" s="39">
        <v>17691522</v>
      </c>
    </row>
    <row r="35" spans="1:13" s="11" customFormat="1" ht="12.75">
      <c r="A35" s="35" t="s">
        <v>107</v>
      </c>
      <c r="B35" s="60" t="s">
        <v>229</v>
      </c>
      <c r="C35" s="109" t="s">
        <v>230</v>
      </c>
      <c r="D35" s="37">
        <v>0</v>
      </c>
      <c r="E35" s="38">
        <v>0</v>
      </c>
      <c r="F35" s="38">
        <v>4511465</v>
      </c>
      <c r="G35" s="38">
        <v>0</v>
      </c>
      <c r="H35" s="39">
        <v>4511465</v>
      </c>
      <c r="I35" s="40">
        <v>0</v>
      </c>
      <c r="J35" s="41">
        <v>0</v>
      </c>
      <c r="K35" s="38">
        <v>825917</v>
      </c>
      <c r="L35" s="41">
        <v>0</v>
      </c>
      <c r="M35" s="39">
        <v>825917</v>
      </c>
    </row>
    <row r="36" spans="1:13" s="66" customFormat="1" ht="12.75">
      <c r="A36" s="61"/>
      <c r="B36" s="62" t="s">
        <v>231</v>
      </c>
      <c r="C36" s="114"/>
      <c r="D36" s="45">
        <f aca="true" t="shared" si="4" ref="D36:M36">SUM(D31:D35)</f>
        <v>49109666</v>
      </c>
      <c r="E36" s="46">
        <f t="shared" si="4"/>
        <v>300307767</v>
      </c>
      <c r="F36" s="46">
        <f t="shared" si="4"/>
        <v>27240164</v>
      </c>
      <c r="G36" s="46">
        <f t="shared" si="4"/>
        <v>0</v>
      </c>
      <c r="H36" s="63">
        <f t="shared" si="4"/>
        <v>376657597</v>
      </c>
      <c r="I36" s="64">
        <f t="shared" si="4"/>
        <v>44467487</v>
      </c>
      <c r="J36" s="65">
        <f t="shared" si="4"/>
        <v>262155067</v>
      </c>
      <c r="K36" s="46">
        <f t="shared" si="4"/>
        <v>34693352</v>
      </c>
      <c r="L36" s="65">
        <f t="shared" si="4"/>
        <v>0</v>
      </c>
      <c r="M36" s="63">
        <f t="shared" si="4"/>
        <v>341315906</v>
      </c>
    </row>
    <row r="37" spans="1:13" s="66" customFormat="1" ht="12.75">
      <c r="A37" s="61"/>
      <c r="B37" s="62" t="s">
        <v>232</v>
      </c>
      <c r="C37" s="114"/>
      <c r="D37" s="45">
        <f aca="true" t="shared" si="5" ref="D37:M37">SUM(D8,D10:D14,D16:D21,D23:D29,D31:D35)</f>
        <v>348040573</v>
      </c>
      <c r="E37" s="46">
        <f t="shared" si="5"/>
        <v>1639205885</v>
      </c>
      <c r="F37" s="46">
        <f t="shared" si="5"/>
        <v>478649636</v>
      </c>
      <c r="G37" s="46">
        <f t="shared" si="5"/>
        <v>0</v>
      </c>
      <c r="H37" s="63">
        <f t="shared" si="5"/>
        <v>2465896094</v>
      </c>
      <c r="I37" s="64">
        <f t="shared" si="5"/>
        <v>280619532</v>
      </c>
      <c r="J37" s="65">
        <f t="shared" si="5"/>
        <v>1336736836</v>
      </c>
      <c r="K37" s="46">
        <f t="shared" si="5"/>
        <v>574129632</v>
      </c>
      <c r="L37" s="65">
        <f t="shared" si="5"/>
        <v>0</v>
      </c>
      <c r="M37" s="63">
        <f t="shared" si="5"/>
        <v>2191486000</v>
      </c>
    </row>
    <row r="38" spans="1:13" s="11" customFormat="1" ht="12.75">
      <c r="A38" s="67"/>
      <c r="B38" s="68"/>
      <c r="C38" s="69"/>
      <c r="D38" s="70"/>
      <c r="E38" s="71"/>
      <c r="F38" s="71"/>
      <c r="G38" s="71"/>
      <c r="H38" s="72"/>
      <c r="I38" s="70"/>
      <c r="J38" s="71"/>
      <c r="K38" s="71"/>
      <c r="L38" s="71"/>
      <c r="M38" s="72"/>
    </row>
    <row r="39" spans="1:13" s="11" customFormat="1" ht="12.75">
      <c r="A39" s="55"/>
      <c r="B39" s="120" t="s">
        <v>656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13" ht="11.25">
      <c r="A40" s="56"/>
      <c r="B40" s="57"/>
      <c r="C40" s="111"/>
      <c r="D40" s="57"/>
      <c r="E40" s="57"/>
      <c r="F40" s="57"/>
      <c r="G40" s="57"/>
      <c r="H40" s="57"/>
      <c r="I40" s="57"/>
      <c r="J40" s="57"/>
      <c r="K40" s="57"/>
      <c r="L40" s="57"/>
      <c r="M40" s="57"/>
    </row>
    <row r="41" spans="1:13" ht="11.25">
      <c r="A41" s="56"/>
      <c r="B41" s="57"/>
      <c r="C41" s="111"/>
      <c r="D41" s="57"/>
      <c r="E41" s="57"/>
      <c r="F41" s="57"/>
      <c r="G41" s="57"/>
      <c r="H41" s="57"/>
      <c r="I41" s="57"/>
      <c r="J41" s="57"/>
      <c r="K41" s="57"/>
      <c r="L41" s="57"/>
      <c r="M41" s="57"/>
    </row>
    <row r="42" spans="1:13" ht="11.25">
      <c r="A42" s="56"/>
      <c r="B42" s="57"/>
      <c r="C42" s="111"/>
      <c r="D42" s="57"/>
      <c r="E42" s="57"/>
      <c r="F42" s="57"/>
      <c r="G42" s="57"/>
      <c r="H42" s="57"/>
      <c r="I42" s="57"/>
      <c r="J42" s="57"/>
      <c r="K42" s="57"/>
      <c r="L42" s="57"/>
      <c r="M42" s="57"/>
    </row>
    <row r="43" spans="1:13" ht="11.25">
      <c r="A43" s="56"/>
      <c r="B43" s="57"/>
      <c r="C43" s="111"/>
      <c r="D43" s="57"/>
      <c r="E43" s="57"/>
      <c r="F43" s="57"/>
      <c r="G43" s="57"/>
      <c r="H43" s="57"/>
      <c r="I43" s="57"/>
      <c r="J43" s="57"/>
      <c r="K43" s="57"/>
      <c r="L43" s="57"/>
      <c r="M43" s="57"/>
    </row>
    <row r="44" spans="1:13" ht="11.25">
      <c r="A44" s="56"/>
      <c r="B44" s="57"/>
      <c r="C44" s="111"/>
      <c r="D44" s="57"/>
      <c r="E44" s="57"/>
      <c r="F44" s="57"/>
      <c r="G44" s="57"/>
      <c r="H44" s="57"/>
      <c r="I44" s="57"/>
      <c r="J44" s="57"/>
      <c r="K44" s="57"/>
      <c r="L44" s="57"/>
      <c r="M44" s="57"/>
    </row>
    <row r="45" spans="1:13" ht="11.25">
      <c r="A45" s="56"/>
      <c r="B45" s="57"/>
      <c r="C45" s="111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3" ht="11.25">
      <c r="A46" s="56"/>
      <c r="B46" s="57"/>
      <c r="C46" s="111"/>
      <c r="D46" s="57"/>
      <c r="E46" s="57"/>
      <c r="F46" s="57"/>
      <c r="G46" s="57"/>
      <c r="H46" s="57"/>
      <c r="I46" s="57"/>
      <c r="J46" s="57"/>
      <c r="K46" s="57"/>
      <c r="L46" s="57"/>
      <c r="M46" s="57"/>
    </row>
    <row r="47" spans="1:13" ht="11.25">
      <c r="A47" s="56"/>
      <c r="B47" s="57"/>
      <c r="C47" s="111"/>
      <c r="D47" s="57"/>
      <c r="E47" s="57"/>
      <c r="F47" s="57"/>
      <c r="G47" s="57"/>
      <c r="H47" s="57"/>
      <c r="I47" s="57"/>
      <c r="J47" s="57"/>
      <c r="K47" s="57"/>
      <c r="L47" s="57"/>
      <c r="M47" s="57"/>
    </row>
    <row r="48" spans="1:13" ht="11.25">
      <c r="A48" s="56"/>
      <c r="B48" s="57"/>
      <c r="C48" s="111"/>
      <c r="D48" s="57"/>
      <c r="E48" s="57"/>
      <c r="F48" s="57"/>
      <c r="G48" s="57"/>
      <c r="H48" s="57"/>
      <c r="I48" s="57"/>
      <c r="J48" s="57"/>
      <c r="K48" s="57"/>
      <c r="L48" s="57"/>
      <c r="M48" s="57"/>
    </row>
    <row r="49" spans="1:13" ht="11.25">
      <c r="A49" s="56"/>
      <c r="B49" s="57"/>
      <c r="C49" s="111"/>
      <c r="D49" s="57"/>
      <c r="E49" s="57"/>
      <c r="F49" s="57"/>
      <c r="G49" s="57"/>
      <c r="H49" s="57"/>
      <c r="I49" s="57"/>
      <c r="J49" s="57"/>
      <c r="K49" s="57"/>
      <c r="L49" s="57"/>
      <c r="M49" s="57"/>
    </row>
    <row r="50" spans="1:13" ht="11.25">
      <c r="A50" s="56"/>
      <c r="B50" s="57"/>
      <c r="C50" s="111"/>
      <c r="D50" s="57"/>
      <c r="E50" s="57"/>
      <c r="F50" s="57"/>
      <c r="G50" s="57"/>
      <c r="H50" s="57"/>
      <c r="I50" s="57"/>
      <c r="J50" s="57"/>
      <c r="K50" s="57"/>
      <c r="L50" s="57"/>
      <c r="M50" s="57"/>
    </row>
    <row r="51" spans="1:13" ht="11.25">
      <c r="A51" s="56"/>
      <c r="B51" s="57"/>
      <c r="C51" s="111"/>
      <c r="D51" s="57"/>
      <c r="E51" s="57"/>
      <c r="F51" s="57"/>
      <c r="G51" s="57"/>
      <c r="H51" s="57"/>
      <c r="I51" s="57"/>
      <c r="J51" s="57"/>
      <c r="K51" s="57"/>
      <c r="L51" s="57"/>
      <c r="M51" s="57"/>
    </row>
    <row r="52" spans="1:13" ht="11.25">
      <c r="A52" s="56"/>
      <c r="B52" s="57"/>
      <c r="C52" s="111"/>
      <c r="D52" s="57"/>
      <c r="E52" s="57"/>
      <c r="F52" s="57"/>
      <c r="G52" s="57"/>
      <c r="H52" s="57"/>
      <c r="I52" s="57"/>
      <c r="J52" s="57"/>
      <c r="K52" s="57"/>
      <c r="L52" s="57"/>
      <c r="M52" s="57"/>
    </row>
    <row r="53" spans="1:13" ht="11.25">
      <c r="A53" s="56"/>
      <c r="B53" s="57"/>
      <c r="C53" s="111"/>
      <c r="D53" s="57"/>
      <c r="E53" s="57"/>
      <c r="F53" s="57"/>
      <c r="G53" s="57"/>
      <c r="H53" s="57"/>
      <c r="I53" s="57"/>
      <c r="J53" s="57"/>
      <c r="K53" s="57"/>
      <c r="L53" s="57"/>
      <c r="M53" s="57"/>
    </row>
    <row r="54" spans="1:13" ht="11.25">
      <c r="A54" s="56"/>
      <c r="B54" s="57"/>
      <c r="C54" s="111"/>
      <c r="D54" s="57"/>
      <c r="E54" s="57"/>
      <c r="F54" s="57"/>
      <c r="G54" s="57"/>
      <c r="H54" s="57"/>
      <c r="I54" s="57"/>
      <c r="J54" s="57"/>
      <c r="K54" s="57"/>
      <c r="L54" s="57"/>
      <c r="M54" s="57"/>
    </row>
    <row r="55" spans="1:13" ht="11.25">
      <c r="A55" s="56"/>
      <c r="B55" s="57"/>
      <c r="C55" s="111"/>
      <c r="D55" s="57"/>
      <c r="E55" s="57"/>
      <c r="F55" s="57"/>
      <c r="G55" s="57"/>
      <c r="H55" s="57"/>
      <c r="I55" s="57"/>
      <c r="J55" s="57"/>
      <c r="K55" s="57"/>
      <c r="L55" s="57"/>
      <c r="M55" s="57"/>
    </row>
    <row r="56" spans="1:13" ht="11.25">
      <c r="A56" s="56"/>
      <c r="B56" s="57"/>
      <c r="C56" s="111"/>
      <c r="D56" s="57"/>
      <c r="E56" s="57"/>
      <c r="F56" s="57"/>
      <c r="G56" s="57"/>
      <c r="H56" s="57"/>
      <c r="I56" s="57"/>
      <c r="J56" s="57"/>
      <c r="K56" s="57"/>
      <c r="L56" s="57"/>
      <c r="M56" s="57"/>
    </row>
    <row r="57" spans="1:13" ht="11.25">
      <c r="A57" s="56"/>
      <c r="B57" s="57"/>
      <c r="C57" s="111"/>
      <c r="D57" s="57"/>
      <c r="E57" s="57"/>
      <c r="F57" s="57"/>
      <c r="G57" s="57"/>
      <c r="H57" s="57"/>
      <c r="I57" s="57"/>
      <c r="J57" s="57"/>
      <c r="K57" s="57"/>
      <c r="L57" s="57"/>
      <c r="M57" s="57"/>
    </row>
    <row r="58" spans="1:13" ht="11.25">
      <c r="A58" s="56"/>
      <c r="B58" s="57"/>
      <c r="C58" s="111"/>
      <c r="D58" s="57"/>
      <c r="E58" s="57"/>
      <c r="F58" s="57"/>
      <c r="G58" s="57"/>
      <c r="H58" s="57"/>
      <c r="I58" s="57"/>
      <c r="J58" s="57"/>
      <c r="K58" s="57"/>
      <c r="L58" s="57"/>
      <c r="M58" s="57"/>
    </row>
    <row r="59" spans="1:13" ht="11.25">
      <c r="A59" s="56"/>
      <c r="B59" s="57"/>
      <c r="C59" s="111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1:13" ht="11.25">
      <c r="A60" s="56"/>
      <c r="B60" s="57"/>
      <c r="C60" s="111"/>
      <c r="D60" s="57"/>
      <c r="E60" s="57"/>
      <c r="F60" s="57"/>
      <c r="G60" s="57"/>
      <c r="H60" s="57"/>
      <c r="I60" s="57"/>
      <c r="J60" s="57"/>
      <c r="K60" s="57"/>
      <c r="L60" s="57"/>
      <c r="M60" s="57"/>
    </row>
    <row r="61" spans="1:13" ht="11.25">
      <c r="A61" s="56"/>
      <c r="B61" s="57"/>
      <c r="C61" s="111"/>
      <c r="D61" s="57"/>
      <c r="E61" s="57"/>
      <c r="F61" s="57"/>
      <c r="G61" s="57"/>
      <c r="H61" s="57"/>
      <c r="I61" s="57"/>
      <c r="J61" s="57"/>
      <c r="K61" s="57"/>
      <c r="L61" s="57"/>
      <c r="M61" s="57"/>
    </row>
    <row r="62" spans="1:13" ht="11.25">
      <c r="A62" s="56"/>
      <c r="B62" s="57"/>
      <c r="C62" s="111"/>
      <c r="D62" s="57"/>
      <c r="E62" s="57"/>
      <c r="F62" s="57"/>
      <c r="G62" s="57"/>
      <c r="H62" s="57"/>
      <c r="I62" s="57"/>
      <c r="J62" s="57"/>
      <c r="K62" s="57"/>
      <c r="L62" s="57"/>
      <c r="M62" s="57"/>
    </row>
    <row r="63" spans="1:13" ht="11.25">
      <c r="A63" s="56"/>
      <c r="B63" s="57"/>
      <c r="C63" s="111"/>
      <c r="D63" s="57"/>
      <c r="E63" s="57"/>
      <c r="F63" s="57"/>
      <c r="G63" s="57"/>
      <c r="H63" s="57"/>
      <c r="I63" s="57"/>
      <c r="J63" s="57"/>
      <c r="K63" s="57"/>
      <c r="L63" s="57"/>
      <c r="M63" s="57"/>
    </row>
    <row r="64" spans="1:13" ht="11.25">
      <c r="A64" s="56"/>
      <c r="B64" s="57"/>
      <c r="C64" s="111"/>
      <c r="D64" s="57"/>
      <c r="E64" s="57"/>
      <c r="F64" s="57"/>
      <c r="G64" s="57"/>
      <c r="H64" s="57"/>
      <c r="I64" s="57"/>
      <c r="J64" s="57"/>
      <c r="K64" s="57"/>
      <c r="L64" s="57"/>
      <c r="M64" s="57"/>
    </row>
    <row r="65" spans="1:13" ht="11.25">
      <c r="A65" s="56"/>
      <c r="B65" s="57"/>
      <c r="C65" s="111"/>
      <c r="D65" s="57"/>
      <c r="E65" s="57"/>
      <c r="F65" s="57"/>
      <c r="G65" s="57"/>
      <c r="H65" s="57"/>
      <c r="I65" s="57"/>
      <c r="J65" s="57"/>
      <c r="K65" s="57"/>
      <c r="L65" s="57"/>
      <c r="M65" s="57"/>
    </row>
    <row r="66" spans="1:13" ht="11.25">
      <c r="A66" s="56"/>
      <c r="B66" s="57"/>
      <c r="C66" s="111"/>
      <c r="D66" s="57"/>
      <c r="E66" s="57"/>
      <c r="F66" s="57"/>
      <c r="G66" s="57"/>
      <c r="H66" s="57"/>
      <c r="I66" s="57"/>
      <c r="J66" s="57"/>
      <c r="K66" s="57"/>
      <c r="L66" s="57"/>
      <c r="M66" s="57"/>
    </row>
    <row r="67" spans="1:13" ht="11.25">
      <c r="A67" s="56"/>
      <c r="B67" s="57"/>
      <c r="C67" s="111"/>
      <c r="D67" s="57"/>
      <c r="E67" s="57"/>
      <c r="F67" s="57"/>
      <c r="G67" s="57"/>
      <c r="H67" s="57"/>
      <c r="I67" s="57"/>
      <c r="J67" s="57"/>
      <c r="K67" s="57"/>
      <c r="L67" s="57"/>
      <c r="M67" s="57"/>
    </row>
    <row r="68" spans="1:13" ht="11.25">
      <c r="A68" s="56"/>
      <c r="B68" s="57"/>
      <c r="C68" s="111"/>
      <c r="D68" s="57"/>
      <c r="E68" s="57"/>
      <c r="F68" s="57"/>
      <c r="G68" s="57"/>
      <c r="H68" s="57"/>
      <c r="I68" s="57"/>
      <c r="J68" s="57"/>
      <c r="K68" s="57"/>
      <c r="L68" s="57"/>
      <c r="M68" s="57"/>
    </row>
    <row r="69" spans="1:13" ht="11.25">
      <c r="A69" s="56"/>
      <c r="B69" s="57"/>
      <c r="C69" s="111"/>
      <c r="D69" s="57"/>
      <c r="E69" s="57"/>
      <c r="F69" s="57"/>
      <c r="G69" s="57"/>
      <c r="H69" s="57"/>
      <c r="I69" s="57"/>
      <c r="J69" s="57"/>
      <c r="K69" s="57"/>
      <c r="L69" s="57"/>
      <c r="M69" s="57"/>
    </row>
    <row r="70" spans="1:13" ht="11.25">
      <c r="A70" s="56"/>
      <c r="B70" s="57"/>
      <c r="C70" s="111"/>
      <c r="D70" s="57"/>
      <c r="E70" s="57"/>
      <c r="F70" s="57"/>
      <c r="G70" s="57"/>
      <c r="H70" s="57"/>
      <c r="I70" s="57"/>
      <c r="J70" s="57"/>
      <c r="K70" s="57"/>
      <c r="L70" s="57"/>
      <c r="M70" s="57"/>
    </row>
    <row r="71" spans="1:13" ht="11.25">
      <c r="A71" s="56"/>
      <c r="B71" s="57"/>
      <c r="C71" s="111"/>
      <c r="D71" s="57"/>
      <c r="E71" s="57"/>
      <c r="F71" s="57"/>
      <c r="G71" s="57"/>
      <c r="H71" s="57"/>
      <c r="I71" s="57"/>
      <c r="J71" s="57"/>
      <c r="K71" s="57"/>
      <c r="L71" s="57"/>
      <c r="M71" s="57"/>
    </row>
    <row r="72" spans="1:13" ht="11.25">
      <c r="A72" s="56"/>
      <c r="B72" s="57"/>
      <c r="C72" s="111"/>
      <c r="D72" s="57"/>
      <c r="E72" s="57"/>
      <c r="F72" s="57"/>
      <c r="G72" s="57"/>
      <c r="H72" s="57"/>
      <c r="I72" s="57"/>
      <c r="J72" s="57"/>
      <c r="K72" s="57"/>
      <c r="L72" s="57"/>
      <c r="M72" s="57"/>
    </row>
    <row r="73" spans="1:13" ht="11.25">
      <c r="A73" s="56"/>
      <c r="B73" s="57"/>
      <c r="C73" s="111"/>
      <c r="D73" s="57"/>
      <c r="E73" s="57"/>
      <c r="F73" s="57"/>
      <c r="G73" s="57"/>
      <c r="H73" s="57"/>
      <c r="I73" s="57"/>
      <c r="J73" s="57"/>
      <c r="K73" s="57"/>
      <c r="L73" s="57"/>
      <c r="M73" s="57"/>
    </row>
    <row r="74" spans="1:13" ht="11.25">
      <c r="A74" s="56"/>
      <c r="B74" s="57"/>
      <c r="C74" s="111"/>
      <c r="D74" s="57"/>
      <c r="E74" s="57"/>
      <c r="F74" s="57"/>
      <c r="G74" s="57"/>
      <c r="H74" s="57"/>
      <c r="I74" s="57"/>
      <c r="J74" s="57"/>
      <c r="K74" s="57"/>
      <c r="L74" s="57"/>
      <c r="M74" s="57"/>
    </row>
    <row r="75" spans="1:13" ht="11.25">
      <c r="A75" s="56"/>
      <c r="B75" s="57"/>
      <c r="C75" s="111"/>
      <c r="D75" s="57"/>
      <c r="E75" s="57"/>
      <c r="F75" s="57"/>
      <c r="G75" s="57"/>
      <c r="H75" s="57"/>
      <c r="I75" s="57"/>
      <c r="J75" s="57"/>
      <c r="K75" s="57"/>
      <c r="L75" s="57"/>
      <c r="M75" s="57"/>
    </row>
    <row r="76" spans="1:13" ht="11.25">
      <c r="A76" s="56"/>
      <c r="B76" s="57"/>
      <c r="C76" s="111"/>
      <c r="D76" s="57"/>
      <c r="E76" s="57"/>
      <c r="F76" s="57"/>
      <c r="G76" s="57"/>
      <c r="H76" s="57"/>
      <c r="I76" s="57"/>
      <c r="J76" s="57"/>
      <c r="K76" s="57"/>
      <c r="L76" s="57"/>
      <c r="M76" s="57"/>
    </row>
    <row r="77" spans="1:13" ht="11.25">
      <c r="A77" s="56"/>
      <c r="B77" s="57"/>
      <c r="C77" s="111"/>
      <c r="D77" s="57"/>
      <c r="E77" s="57"/>
      <c r="F77" s="57"/>
      <c r="G77" s="57"/>
      <c r="H77" s="57"/>
      <c r="I77" s="57"/>
      <c r="J77" s="57"/>
      <c r="K77" s="57"/>
      <c r="L77" s="57"/>
      <c r="M77" s="57"/>
    </row>
    <row r="78" spans="1:13" ht="11.25">
      <c r="A78" s="56"/>
      <c r="B78" s="57"/>
      <c r="C78" s="111"/>
      <c r="D78" s="57"/>
      <c r="E78" s="57"/>
      <c r="F78" s="57"/>
      <c r="G78" s="57"/>
      <c r="H78" s="57"/>
      <c r="I78" s="57"/>
      <c r="J78" s="57"/>
      <c r="K78" s="57"/>
      <c r="L78" s="57"/>
      <c r="M78" s="57"/>
    </row>
    <row r="79" spans="1:13" ht="11.25">
      <c r="A79" s="56"/>
      <c r="B79" s="57"/>
      <c r="C79" s="111"/>
      <c r="D79" s="57"/>
      <c r="E79" s="57"/>
      <c r="F79" s="57"/>
      <c r="G79" s="57"/>
      <c r="H79" s="57"/>
      <c r="I79" s="57"/>
      <c r="J79" s="57"/>
      <c r="K79" s="57"/>
      <c r="L79" s="57"/>
      <c r="M79" s="57"/>
    </row>
    <row r="80" spans="1:13" ht="11.25">
      <c r="A80" s="56"/>
      <c r="B80" s="57"/>
      <c r="C80" s="111"/>
      <c r="D80" s="57"/>
      <c r="E80" s="57"/>
      <c r="F80" s="57"/>
      <c r="G80" s="57"/>
      <c r="H80" s="57"/>
      <c r="I80" s="57"/>
      <c r="J80" s="57"/>
      <c r="K80" s="57"/>
      <c r="L80" s="57"/>
      <c r="M80" s="57"/>
    </row>
    <row r="81" spans="1:13" ht="11.25">
      <c r="A81" s="56"/>
      <c r="B81" s="56"/>
      <c r="C81" s="112"/>
      <c r="D81" s="56"/>
      <c r="E81" s="56"/>
      <c r="F81" s="56"/>
      <c r="G81" s="56"/>
      <c r="H81" s="56"/>
      <c r="I81" s="56"/>
      <c r="J81" s="56"/>
      <c r="K81" s="56"/>
      <c r="L81" s="56"/>
      <c r="M81" s="56"/>
    </row>
    <row r="82" spans="1:13" ht="11.25">
      <c r="A82" s="56"/>
      <c r="B82" s="56"/>
      <c r="C82" s="112"/>
      <c r="D82" s="56"/>
      <c r="E82" s="56"/>
      <c r="F82" s="56"/>
      <c r="G82" s="56"/>
      <c r="H82" s="56"/>
      <c r="I82" s="56"/>
      <c r="J82" s="56"/>
      <c r="K82" s="56"/>
      <c r="L82" s="56"/>
      <c r="M82" s="56"/>
    </row>
  </sheetData>
  <sheetProtection password="F954" sheet="1" objects="1" scenarios="1"/>
  <mergeCells count="5">
    <mergeCell ref="D2:H2"/>
    <mergeCell ref="I2:M2"/>
    <mergeCell ref="D3:F3"/>
    <mergeCell ref="I3:K3"/>
    <mergeCell ref="B1:M1"/>
  </mergeCells>
  <printOptions horizontalCentered="1"/>
  <pageMargins left="0.05" right="0.05" top="0.33" bottom="0.16" header="0.33" footer="0.16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2"/>
  <sheetViews>
    <sheetView showGridLines="0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17.421875" style="1" customWidth="1"/>
    <col min="3" max="3" width="6.7109375" style="113" customWidth="1"/>
    <col min="4" max="13" width="9.7109375" style="1" customWidth="1"/>
    <col min="14" max="16384" width="9.140625" style="1" customWidth="1"/>
  </cols>
  <sheetData>
    <row r="1" spans="1:13" ht="15.75" customHeight="1">
      <c r="A1" s="104"/>
      <c r="B1" s="105" t="s">
        <v>655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2.75">
      <c r="A2" s="2"/>
      <c r="B2" s="3"/>
      <c r="C2" s="4"/>
      <c r="D2" s="5" t="s">
        <v>0</v>
      </c>
      <c r="E2" s="6"/>
      <c r="F2" s="6"/>
      <c r="G2" s="6"/>
      <c r="H2" s="7"/>
      <c r="I2" s="8" t="s">
        <v>1</v>
      </c>
      <c r="J2" s="9"/>
      <c r="K2" s="9"/>
      <c r="L2" s="9"/>
      <c r="M2" s="10"/>
    </row>
    <row r="3" spans="1:13" s="11" customFormat="1" ht="16.5" customHeight="1">
      <c r="A3" s="12"/>
      <c r="B3" s="13"/>
      <c r="C3" s="14"/>
      <c r="D3" s="5" t="s">
        <v>2</v>
      </c>
      <c r="E3" s="6"/>
      <c r="F3" s="15"/>
      <c r="G3" s="16"/>
      <c r="H3" s="17"/>
      <c r="I3" s="5" t="s">
        <v>2</v>
      </c>
      <c r="J3" s="6"/>
      <c r="K3" s="15"/>
      <c r="L3" s="18"/>
      <c r="M3" s="17"/>
    </row>
    <row r="4" spans="1:13" s="11" customFormat="1" ht="81.75" customHeight="1">
      <c r="A4" s="19"/>
      <c r="B4" s="20" t="s">
        <v>3</v>
      </c>
      <c r="C4" s="21" t="s">
        <v>4</v>
      </c>
      <c r="D4" s="22" t="s">
        <v>5</v>
      </c>
      <c r="E4" s="23" t="s">
        <v>6</v>
      </c>
      <c r="F4" s="23" t="s">
        <v>7</v>
      </c>
      <c r="G4" s="24" t="s">
        <v>8</v>
      </c>
      <c r="H4" s="25" t="s">
        <v>9</v>
      </c>
      <c r="I4" s="22" t="s">
        <v>5</v>
      </c>
      <c r="J4" s="23" t="s">
        <v>6</v>
      </c>
      <c r="K4" s="23" t="s">
        <v>7</v>
      </c>
      <c r="L4" s="24" t="s">
        <v>8</v>
      </c>
      <c r="M4" s="25" t="s">
        <v>9</v>
      </c>
    </row>
    <row r="5" spans="1:13" s="11" customFormat="1" ht="12.75">
      <c r="A5" s="2"/>
      <c r="B5" s="58"/>
      <c r="C5" s="108"/>
      <c r="D5" s="28"/>
      <c r="E5" s="29"/>
      <c r="F5" s="29"/>
      <c r="G5" s="29"/>
      <c r="H5" s="30"/>
      <c r="I5" s="28"/>
      <c r="J5" s="29"/>
      <c r="K5" s="29"/>
      <c r="L5" s="29"/>
      <c r="M5" s="30"/>
    </row>
    <row r="6" spans="1:13" s="11" customFormat="1" ht="12.75">
      <c r="A6" s="12"/>
      <c r="B6" s="59" t="s">
        <v>233</v>
      </c>
      <c r="C6" s="108"/>
      <c r="D6" s="31"/>
      <c r="E6" s="32"/>
      <c r="F6" s="32"/>
      <c r="G6" s="32"/>
      <c r="H6" s="33"/>
      <c r="I6" s="31"/>
      <c r="J6" s="32"/>
      <c r="K6" s="32"/>
      <c r="L6" s="32"/>
      <c r="M6" s="33"/>
    </row>
    <row r="7" spans="1:13" s="11" customFormat="1" ht="12.75">
      <c r="A7" s="12"/>
      <c r="B7" s="27"/>
      <c r="C7" s="108"/>
      <c r="D7" s="31"/>
      <c r="E7" s="32"/>
      <c r="F7" s="32"/>
      <c r="G7" s="32"/>
      <c r="H7" s="33"/>
      <c r="I7" s="31"/>
      <c r="J7" s="32"/>
      <c r="K7" s="32"/>
      <c r="L7" s="32"/>
      <c r="M7" s="33"/>
    </row>
    <row r="8" spans="1:13" s="11" customFormat="1" ht="12.75">
      <c r="A8" s="35" t="s">
        <v>86</v>
      </c>
      <c r="B8" s="60" t="s">
        <v>34</v>
      </c>
      <c r="C8" s="109" t="s">
        <v>35</v>
      </c>
      <c r="D8" s="37">
        <v>909227670</v>
      </c>
      <c r="E8" s="38">
        <v>3631036117</v>
      </c>
      <c r="F8" s="38">
        <v>511409587</v>
      </c>
      <c r="G8" s="38">
        <v>0</v>
      </c>
      <c r="H8" s="39">
        <v>5051673374</v>
      </c>
      <c r="I8" s="40">
        <v>782266248</v>
      </c>
      <c r="J8" s="41">
        <v>3349502402</v>
      </c>
      <c r="K8" s="38">
        <v>455897029</v>
      </c>
      <c r="L8" s="41">
        <v>0</v>
      </c>
      <c r="M8" s="39">
        <v>4587665679</v>
      </c>
    </row>
    <row r="9" spans="1:13" s="11" customFormat="1" ht="12.75">
      <c r="A9" s="35" t="s">
        <v>86</v>
      </c>
      <c r="B9" s="60" t="s">
        <v>38</v>
      </c>
      <c r="C9" s="109" t="s">
        <v>39</v>
      </c>
      <c r="D9" s="37">
        <v>2064282758</v>
      </c>
      <c r="E9" s="38">
        <v>4664412091</v>
      </c>
      <c r="F9" s="38">
        <v>2889639693</v>
      </c>
      <c r="G9" s="38">
        <v>0</v>
      </c>
      <c r="H9" s="39">
        <v>9618334542</v>
      </c>
      <c r="I9" s="40">
        <v>1373363798</v>
      </c>
      <c r="J9" s="41">
        <v>4822254455</v>
      </c>
      <c r="K9" s="38">
        <v>2076753165</v>
      </c>
      <c r="L9" s="41">
        <v>0</v>
      </c>
      <c r="M9" s="39">
        <v>8272371418</v>
      </c>
    </row>
    <row r="10" spans="1:13" s="11" customFormat="1" ht="12.75">
      <c r="A10" s="35" t="s">
        <v>86</v>
      </c>
      <c r="B10" s="60" t="s">
        <v>44</v>
      </c>
      <c r="C10" s="109" t="s">
        <v>45</v>
      </c>
      <c r="D10" s="37">
        <v>1131884457</v>
      </c>
      <c r="E10" s="38">
        <v>3171906714</v>
      </c>
      <c r="F10" s="38">
        <v>537037170</v>
      </c>
      <c r="G10" s="38">
        <v>0</v>
      </c>
      <c r="H10" s="39">
        <v>4840828341</v>
      </c>
      <c r="I10" s="40">
        <v>1306342914</v>
      </c>
      <c r="J10" s="41">
        <v>3163511226</v>
      </c>
      <c r="K10" s="38">
        <v>678685038</v>
      </c>
      <c r="L10" s="41">
        <v>0</v>
      </c>
      <c r="M10" s="39">
        <v>5148539178</v>
      </c>
    </row>
    <row r="11" spans="1:13" s="66" customFormat="1" ht="12.75">
      <c r="A11" s="61"/>
      <c r="B11" s="62" t="s">
        <v>87</v>
      </c>
      <c r="C11" s="114"/>
      <c r="D11" s="45">
        <f aca="true" t="shared" si="0" ref="D11:M11">SUM(D8:D10)</f>
        <v>4105394885</v>
      </c>
      <c r="E11" s="46">
        <f t="shared" si="0"/>
        <v>11467354922</v>
      </c>
      <c r="F11" s="46">
        <f t="shared" si="0"/>
        <v>3938086450</v>
      </c>
      <c r="G11" s="46">
        <f t="shared" si="0"/>
        <v>0</v>
      </c>
      <c r="H11" s="63">
        <f t="shared" si="0"/>
        <v>19510836257</v>
      </c>
      <c r="I11" s="64">
        <f t="shared" si="0"/>
        <v>3461972960</v>
      </c>
      <c r="J11" s="65">
        <f t="shared" si="0"/>
        <v>11335268083</v>
      </c>
      <c r="K11" s="46">
        <f t="shared" si="0"/>
        <v>3211335232</v>
      </c>
      <c r="L11" s="65">
        <f t="shared" si="0"/>
        <v>0</v>
      </c>
      <c r="M11" s="63">
        <f t="shared" si="0"/>
        <v>18008576275</v>
      </c>
    </row>
    <row r="12" spans="1:13" s="11" customFormat="1" ht="12.75">
      <c r="A12" s="35" t="s">
        <v>88</v>
      </c>
      <c r="B12" s="60" t="s">
        <v>49</v>
      </c>
      <c r="C12" s="109" t="s">
        <v>50</v>
      </c>
      <c r="D12" s="37">
        <v>118917746</v>
      </c>
      <c r="E12" s="38">
        <v>712876779</v>
      </c>
      <c r="F12" s="38">
        <v>24167349</v>
      </c>
      <c r="G12" s="38">
        <v>0</v>
      </c>
      <c r="H12" s="39">
        <v>855961874</v>
      </c>
      <c r="I12" s="40">
        <v>101589243</v>
      </c>
      <c r="J12" s="41">
        <v>649889984</v>
      </c>
      <c r="K12" s="38">
        <v>45602788</v>
      </c>
      <c r="L12" s="41">
        <v>0</v>
      </c>
      <c r="M12" s="39">
        <v>797082015</v>
      </c>
    </row>
    <row r="13" spans="1:13" s="11" customFormat="1" ht="12.75">
      <c r="A13" s="35" t="s">
        <v>88</v>
      </c>
      <c r="B13" s="60" t="s">
        <v>234</v>
      </c>
      <c r="C13" s="109" t="s">
        <v>235</v>
      </c>
      <c r="D13" s="37">
        <v>25886185</v>
      </c>
      <c r="E13" s="38">
        <v>101829780</v>
      </c>
      <c r="F13" s="38">
        <v>16259311</v>
      </c>
      <c r="G13" s="38">
        <v>0</v>
      </c>
      <c r="H13" s="39">
        <v>143975276</v>
      </c>
      <c r="I13" s="40">
        <v>38428545</v>
      </c>
      <c r="J13" s="41">
        <v>81790414</v>
      </c>
      <c r="K13" s="38">
        <v>26860512</v>
      </c>
      <c r="L13" s="41">
        <v>0</v>
      </c>
      <c r="M13" s="39">
        <v>147079471</v>
      </c>
    </row>
    <row r="14" spans="1:13" s="11" customFormat="1" ht="12.75">
      <c r="A14" s="35" t="s">
        <v>88</v>
      </c>
      <c r="B14" s="60" t="s">
        <v>236</v>
      </c>
      <c r="C14" s="109" t="s">
        <v>237</v>
      </c>
      <c r="D14" s="37">
        <v>15486304</v>
      </c>
      <c r="E14" s="38">
        <v>73302419</v>
      </c>
      <c r="F14" s="38">
        <v>27018088</v>
      </c>
      <c r="G14" s="38">
        <v>0</v>
      </c>
      <c r="H14" s="39">
        <v>115806811</v>
      </c>
      <c r="I14" s="40">
        <v>14614372</v>
      </c>
      <c r="J14" s="41">
        <v>72738809</v>
      </c>
      <c r="K14" s="38">
        <v>20968087</v>
      </c>
      <c r="L14" s="41">
        <v>0</v>
      </c>
      <c r="M14" s="39">
        <v>108321268</v>
      </c>
    </row>
    <row r="15" spans="1:13" s="11" customFormat="1" ht="12.75">
      <c r="A15" s="35" t="s">
        <v>107</v>
      </c>
      <c r="B15" s="60" t="s">
        <v>238</v>
      </c>
      <c r="C15" s="109" t="s">
        <v>239</v>
      </c>
      <c r="D15" s="37">
        <v>0</v>
      </c>
      <c r="E15" s="38">
        <v>0</v>
      </c>
      <c r="F15" s="38">
        <v>33489427</v>
      </c>
      <c r="G15" s="38">
        <v>0</v>
      </c>
      <c r="H15" s="39">
        <v>33489427</v>
      </c>
      <c r="I15" s="40">
        <v>0</v>
      </c>
      <c r="J15" s="41">
        <v>0</v>
      </c>
      <c r="K15" s="38">
        <v>20423386</v>
      </c>
      <c r="L15" s="41">
        <v>0</v>
      </c>
      <c r="M15" s="39">
        <v>20423386</v>
      </c>
    </row>
    <row r="16" spans="1:13" s="66" customFormat="1" ht="12.75">
      <c r="A16" s="61"/>
      <c r="B16" s="62" t="s">
        <v>240</v>
      </c>
      <c r="C16" s="114"/>
      <c r="D16" s="45">
        <f aca="true" t="shared" si="1" ref="D16:M16">SUM(D12:D15)</f>
        <v>160290235</v>
      </c>
      <c r="E16" s="46">
        <f t="shared" si="1"/>
        <v>888008978</v>
      </c>
      <c r="F16" s="46">
        <f t="shared" si="1"/>
        <v>100934175</v>
      </c>
      <c r="G16" s="46">
        <f t="shared" si="1"/>
        <v>0</v>
      </c>
      <c r="H16" s="63">
        <f t="shared" si="1"/>
        <v>1149233388</v>
      </c>
      <c r="I16" s="64">
        <f t="shared" si="1"/>
        <v>154632160</v>
      </c>
      <c r="J16" s="65">
        <f t="shared" si="1"/>
        <v>804419207</v>
      </c>
      <c r="K16" s="46">
        <f t="shared" si="1"/>
        <v>113854773</v>
      </c>
      <c r="L16" s="65">
        <f t="shared" si="1"/>
        <v>0</v>
      </c>
      <c r="M16" s="63">
        <f t="shared" si="1"/>
        <v>1072906140</v>
      </c>
    </row>
    <row r="17" spans="1:13" s="11" customFormat="1" ht="12.75">
      <c r="A17" s="35" t="s">
        <v>88</v>
      </c>
      <c r="B17" s="60" t="s">
        <v>51</v>
      </c>
      <c r="C17" s="109" t="s">
        <v>52</v>
      </c>
      <c r="D17" s="37">
        <v>104621637</v>
      </c>
      <c r="E17" s="38">
        <v>259056702</v>
      </c>
      <c r="F17" s="38">
        <v>15693234</v>
      </c>
      <c r="G17" s="38">
        <v>0</v>
      </c>
      <c r="H17" s="39">
        <v>379371573</v>
      </c>
      <c r="I17" s="40">
        <v>66524647</v>
      </c>
      <c r="J17" s="41">
        <v>270574362</v>
      </c>
      <c r="K17" s="38">
        <v>28191641</v>
      </c>
      <c r="L17" s="41">
        <v>0</v>
      </c>
      <c r="M17" s="39">
        <v>365290650</v>
      </c>
    </row>
    <row r="18" spans="1:13" s="11" customFormat="1" ht="12.75">
      <c r="A18" s="35" t="s">
        <v>88</v>
      </c>
      <c r="B18" s="60" t="s">
        <v>241</v>
      </c>
      <c r="C18" s="109" t="s">
        <v>242</v>
      </c>
      <c r="D18" s="37">
        <v>45615082</v>
      </c>
      <c r="E18" s="38">
        <v>108292491</v>
      </c>
      <c r="F18" s="38">
        <v>30877274</v>
      </c>
      <c r="G18" s="38">
        <v>0</v>
      </c>
      <c r="H18" s="39">
        <v>184784847</v>
      </c>
      <c r="I18" s="40">
        <v>18235107</v>
      </c>
      <c r="J18" s="41">
        <v>124738451</v>
      </c>
      <c r="K18" s="38">
        <v>21795024</v>
      </c>
      <c r="L18" s="41">
        <v>0</v>
      </c>
      <c r="M18" s="39">
        <v>164768582</v>
      </c>
    </row>
    <row r="19" spans="1:13" s="11" customFormat="1" ht="12.75">
      <c r="A19" s="35" t="s">
        <v>88</v>
      </c>
      <c r="B19" s="60" t="s">
        <v>243</v>
      </c>
      <c r="C19" s="109" t="s">
        <v>244</v>
      </c>
      <c r="D19" s="37">
        <v>-2366103</v>
      </c>
      <c r="E19" s="38">
        <v>-19147589</v>
      </c>
      <c r="F19" s="38">
        <v>120941522</v>
      </c>
      <c r="G19" s="38">
        <v>0</v>
      </c>
      <c r="H19" s="39">
        <v>99427830</v>
      </c>
      <c r="I19" s="40">
        <v>8402577</v>
      </c>
      <c r="J19" s="41">
        <v>60482974</v>
      </c>
      <c r="K19" s="38">
        <v>7152032</v>
      </c>
      <c r="L19" s="41">
        <v>0</v>
      </c>
      <c r="M19" s="39">
        <v>76037583</v>
      </c>
    </row>
    <row r="20" spans="1:13" s="11" customFormat="1" ht="12.75">
      <c r="A20" s="35" t="s">
        <v>88</v>
      </c>
      <c r="B20" s="60" t="s">
        <v>245</v>
      </c>
      <c r="C20" s="109" t="s">
        <v>246</v>
      </c>
      <c r="D20" s="37">
        <v>67497846</v>
      </c>
      <c r="E20" s="38">
        <v>102293870</v>
      </c>
      <c r="F20" s="38">
        <v>46133977</v>
      </c>
      <c r="G20" s="38">
        <v>0</v>
      </c>
      <c r="H20" s="39">
        <v>215925693</v>
      </c>
      <c r="I20" s="40">
        <v>63745066</v>
      </c>
      <c r="J20" s="41">
        <v>102822329</v>
      </c>
      <c r="K20" s="38">
        <v>20020538</v>
      </c>
      <c r="L20" s="41">
        <v>0</v>
      </c>
      <c r="M20" s="39">
        <v>186587933</v>
      </c>
    </row>
    <row r="21" spans="1:13" s="11" customFormat="1" ht="12.75">
      <c r="A21" s="35" t="s">
        <v>107</v>
      </c>
      <c r="B21" s="60" t="s">
        <v>247</v>
      </c>
      <c r="C21" s="109" t="s">
        <v>248</v>
      </c>
      <c r="D21" s="37">
        <v>0</v>
      </c>
      <c r="E21" s="38">
        <v>704977</v>
      </c>
      <c r="F21" s="38">
        <v>10269379</v>
      </c>
      <c r="G21" s="38">
        <v>0</v>
      </c>
      <c r="H21" s="39">
        <v>10974356</v>
      </c>
      <c r="I21" s="40">
        <v>0</v>
      </c>
      <c r="J21" s="41">
        <v>0</v>
      </c>
      <c r="K21" s="38">
        <v>1770607</v>
      </c>
      <c r="L21" s="41">
        <v>0</v>
      </c>
      <c r="M21" s="39">
        <v>1770607</v>
      </c>
    </row>
    <row r="22" spans="1:13" s="66" customFormat="1" ht="12.75">
      <c r="A22" s="61"/>
      <c r="B22" s="62" t="s">
        <v>249</v>
      </c>
      <c r="C22" s="114"/>
      <c r="D22" s="45">
        <f aca="true" t="shared" si="2" ref="D22:M22">SUM(D17:D21)</f>
        <v>215368462</v>
      </c>
      <c r="E22" s="46">
        <f t="shared" si="2"/>
        <v>451200451</v>
      </c>
      <c r="F22" s="46">
        <f t="shared" si="2"/>
        <v>223915386</v>
      </c>
      <c r="G22" s="46">
        <f t="shared" si="2"/>
        <v>0</v>
      </c>
      <c r="H22" s="63">
        <f t="shared" si="2"/>
        <v>890484299</v>
      </c>
      <c r="I22" s="64">
        <f t="shared" si="2"/>
        <v>156907397</v>
      </c>
      <c r="J22" s="65">
        <f t="shared" si="2"/>
        <v>558618116</v>
      </c>
      <c r="K22" s="46">
        <f t="shared" si="2"/>
        <v>78929842</v>
      </c>
      <c r="L22" s="65">
        <f t="shared" si="2"/>
        <v>0</v>
      </c>
      <c r="M22" s="63">
        <f t="shared" si="2"/>
        <v>794455355</v>
      </c>
    </row>
    <row r="23" spans="1:13" s="66" customFormat="1" ht="12.75">
      <c r="A23" s="61"/>
      <c r="B23" s="62" t="s">
        <v>250</v>
      </c>
      <c r="C23" s="114"/>
      <c r="D23" s="45">
        <f aca="true" t="shared" si="3" ref="D23:M23">SUM(D8:D10,D12:D15,D17:D21)</f>
        <v>4481053582</v>
      </c>
      <c r="E23" s="46">
        <f t="shared" si="3"/>
        <v>12806564351</v>
      </c>
      <c r="F23" s="46">
        <f t="shared" si="3"/>
        <v>4262936011</v>
      </c>
      <c r="G23" s="46">
        <f t="shared" si="3"/>
        <v>0</v>
      </c>
      <c r="H23" s="63">
        <f t="shared" si="3"/>
        <v>21550553944</v>
      </c>
      <c r="I23" s="64">
        <f t="shared" si="3"/>
        <v>3773512517</v>
      </c>
      <c r="J23" s="65">
        <f t="shared" si="3"/>
        <v>12698305406</v>
      </c>
      <c r="K23" s="46">
        <f t="shared" si="3"/>
        <v>3404119847</v>
      </c>
      <c r="L23" s="65">
        <f t="shared" si="3"/>
        <v>0</v>
      </c>
      <c r="M23" s="63">
        <f t="shared" si="3"/>
        <v>19875937770</v>
      </c>
    </row>
    <row r="24" spans="1:13" s="11" customFormat="1" ht="12.75">
      <c r="A24" s="67"/>
      <c r="B24" s="68"/>
      <c r="C24" s="69"/>
      <c r="D24" s="70"/>
      <c r="E24" s="71"/>
      <c r="F24" s="71"/>
      <c r="G24" s="71"/>
      <c r="H24" s="72"/>
      <c r="I24" s="70"/>
      <c r="J24" s="71"/>
      <c r="K24" s="71"/>
      <c r="L24" s="71"/>
      <c r="M24" s="72"/>
    </row>
    <row r="25" spans="1:13" s="11" customFormat="1" ht="12.75">
      <c r="A25" s="55"/>
      <c r="B25" s="120" t="s">
        <v>656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</row>
    <row r="26" spans="1:13" ht="11.25">
      <c r="A26" s="56"/>
      <c r="B26" s="57"/>
      <c r="C26" s="111"/>
      <c r="D26" s="57"/>
      <c r="E26" s="57"/>
      <c r="F26" s="57"/>
      <c r="G26" s="57"/>
      <c r="H26" s="57"/>
      <c r="I26" s="57"/>
      <c r="J26" s="57"/>
      <c r="K26" s="57"/>
      <c r="L26" s="57"/>
      <c r="M26" s="57"/>
    </row>
    <row r="27" spans="1:13" ht="11.25">
      <c r="A27" s="56"/>
      <c r="B27" s="57"/>
      <c r="C27" s="111"/>
      <c r="D27" s="57"/>
      <c r="E27" s="57"/>
      <c r="F27" s="57"/>
      <c r="G27" s="57"/>
      <c r="H27" s="57"/>
      <c r="I27" s="57"/>
      <c r="J27" s="57"/>
      <c r="K27" s="57"/>
      <c r="L27" s="57"/>
      <c r="M27" s="57"/>
    </row>
    <row r="28" spans="1:13" ht="11.25">
      <c r="A28" s="56"/>
      <c r="B28" s="57"/>
      <c r="C28" s="111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1:13" ht="11.25">
      <c r="A29" s="56"/>
      <c r="B29" s="57"/>
      <c r="C29" s="111"/>
      <c r="D29" s="57"/>
      <c r="E29" s="57"/>
      <c r="F29" s="57"/>
      <c r="G29" s="57"/>
      <c r="H29" s="57"/>
      <c r="I29" s="57"/>
      <c r="J29" s="57"/>
      <c r="K29" s="57"/>
      <c r="L29" s="57"/>
      <c r="M29" s="57"/>
    </row>
    <row r="30" spans="1:13" ht="11.25">
      <c r="A30" s="56"/>
      <c r="B30" s="57"/>
      <c r="C30" s="111"/>
      <c r="D30" s="57"/>
      <c r="E30" s="57"/>
      <c r="F30" s="57"/>
      <c r="G30" s="57"/>
      <c r="H30" s="57"/>
      <c r="I30" s="57"/>
      <c r="J30" s="57"/>
      <c r="K30" s="57"/>
      <c r="L30" s="57"/>
      <c r="M30" s="57"/>
    </row>
    <row r="31" spans="1:13" ht="11.25">
      <c r="A31" s="56"/>
      <c r="B31" s="57"/>
      <c r="C31" s="111"/>
      <c r="D31" s="57"/>
      <c r="E31" s="57"/>
      <c r="F31" s="57"/>
      <c r="G31" s="57"/>
      <c r="H31" s="57"/>
      <c r="I31" s="57"/>
      <c r="J31" s="57"/>
      <c r="K31" s="57"/>
      <c r="L31" s="57"/>
      <c r="M31" s="57"/>
    </row>
    <row r="32" spans="1:13" ht="11.25">
      <c r="A32" s="56"/>
      <c r="B32" s="57"/>
      <c r="C32" s="111"/>
      <c r="D32" s="57"/>
      <c r="E32" s="57"/>
      <c r="F32" s="57"/>
      <c r="G32" s="57"/>
      <c r="H32" s="57"/>
      <c r="I32" s="57"/>
      <c r="J32" s="57"/>
      <c r="K32" s="57"/>
      <c r="L32" s="57"/>
      <c r="M32" s="57"/>
    </row>
    <row r="33" spans="1:13" ht="11.25">
      <c r="A33" s="56"/>
      <c r="B33" s="57"/>
      <c r="C33" s="111"/>
      <c r="D33" s="57"/>
      <c r="E33" s="57"/>
      <c r="F33" s="57"/>
      <c r="G33" s="57"/>
      <c r="H33" s="57"/>
      <c r="I33" s="57"/>
      <c r="J33" s="57"/>
      <c r="K33" s="57"/>
      <c r="L33" s="57"/>
      <c r="M33" s="57"/>
    </row>
    <row r="34" spans="1:13" ht="11.25">
      <c r="A34" s="56"/>
      <c r="B34" s="57"/>
      <c r="C34" s="111"/>
      <c r="D34" s="57"/>
      <c r="E34" s="57"/>
      <c r="F34" s="57"/>
      <c r="G34" s="57"/>
      <c r="H34" s="57"/>
      <c r="I34" s="57"/>
      <c r="J34" s="57"/>
      <c r="K34" s="57"/>
      <c r="L34" s="57"/>
      <c r="M34" s="57"/>
    </row>
    <row r="35" spans="1:13" ht="11.25">
      <c r="A35" s="56"/>
      <c r="B35" s="57"/>
      <c r="C35" s="111"/>
      <c r="D35" s="57"/>
      <c r="E35" s="57"/>
      <c r="F35" s="57"/>
      <c r="G35" s="57"/>
      <c r="H35" s="57"/>
      <c r="I35" s="57"/>
      <c r="J35" s="57"/>
      <c r="K35" s="57"/>
      <c r="L35" s="57"/>
      <c r="M35" s="57"/>
    </row>
    <row r="36" spans="1:13" ht="11.25">
      <c r="A36" s="56"/>
      <c r="B36" s="57"/>
      <c r="C36" s="111"/>
      <c r="D36" s="57"/>
      <c r="E36" s="57"/>
      <c r="F36" s="57"/>
      <c r="G36" s="57"/>
      <c r="H36" s="57"/>
      <c r="I36" s="57"/>
      <c r="J36" s="57"/>
      <c r="K36" s="57"/>
      <c r="L36" s="57"/>
      <c r="M36" s="57"/>
    </row>
    <row r="37" spans="1:13" ht="11.25">
      <c r="A37" s="56"/>
      <c r="B37" s="57"/>
      <c r="C37" s="111"/>
      <c r="D37" s="57"/>
      <c r="E37" s="57"/>
      <c r="F37" s="57"/>
      <c r="G37" s="57"/>
      <c r="H37" s="57"/>
      <c r="I37" s="57"/>
      <c r="J37" s="57"/>
      <c r="K37" s="57"/>
      <c r="L37" s="57"/>
      <c r="M37" s="57"/>
    </row>
    <row r="38" spans="1:13" ht="11.25">
      <c r="A38" s="56"/>
      <c r="B38" s="57"/>
      <c r="C38" s="111"/>
      <c r="D38" s="57"/>
      <c r="E38" s="57"/>
      <c r="F38" s="57"/>
      <c r="G38" s="57"/>
      <c r="H38" s="57"/>
      <c r="I38" s="57"/>
      <c r="J38" s="57"/>
      <c r="K38" s="57"/>
      <c r="L38" s="57"/>
      <c r="M38" s="57"/>
    </row>
    <row r="39" spans="1:13" ht="11.25">
      <c r="A39" s="56"/>
      <c r="B39" s="57"/>
      <c r="C39" s="111"/>
      <c r="D39" s="57"/>
      <c r="E39" s="57"/>
      <c r="F39" s="57"/>
      <c r="G39" s="57"/>
      <c r="H39" s="57"/>
      <c r="I39" s="57"/>
      <c r="J39" s="57"/>
      <c r="K39" s="57"/>
      <c r="L39" s="57"/>
      <c r="M39" s="57"/>
    </row>
    <row r="40" spans="1:13" ht="11.25">
      <c r="A40" s="56"/>
      <c r="B40" s="57"/>
      <c r="C40" s="111"/>
      <c r="D40" s="57"/>
      <c r="E40" s="57"/>
      <c r="F40" s="57"/>
      <c r="G40" s="57"/>
      <c r="H40" s="57"/>
      <c r="I40" s="57"/>
      <c r="J40" s="57"/>
      <c r="K40" s="57"/>
      <c r="L40" s="57"/>
      <c r="M40" s="57"/>
    </row>
    <row r="41" spans="1:13" ht="11.25">
      <c r="A41" s="56"/>
      <c r="B41" s="57"/>
      <c r="C41" s="111"/>
      <c r="D41" s="57"/>
      <c r="E41" s="57"/>
      <c r="F41" s="57"/>
      <c r="G41" s="57"/>
      <c r="H41" s="57"/>
      <c r="I41" s="57"/>
      <c r="J41" s="57"/>
      <c r="K41" s="57"/>
      <c r="L41" s="57"/>
      <c r="M41" s="57"/>
    </row>
    <row r="42" spans="1:13" ht="11.25">
      <c r="A42" s="56"/>
      <c r="B42" s="57"/>
      <c r="C42" s="111"/>
      <c r="D42" s="57"/>
      <c r="E42" s="57"/>
      <c r="F42" s="57"/>
      <c r="G42" s="57"/>
      <c r="H42" s="57"/>
      <c r="I42" s="57"/>
      <c r="J42" s="57"/>
      <c r="K42" s="57"/>
      <c r="L42" s="57"/>
      <c r="M42" s="57"/>
    </row>
    <row r="43" spans="1:13" ht="11.25">
      <c r="A43" s="56"/>
      <c r="B43" s="57"/>
      <c r="C43" s="111"/>
      <c r="D43" s="57"/>
      <c r="E43" s="57"/>
      <c r="F43" s="57"/>
      <c r="G43" s="57"/>
      <c r="H43" s="57"/>
      <c r="I43" s="57"/>
      <c r="J43" s="57"/>
      <c r="K43" s="57"/>
      <c r="L43" s="57"/>
      <c r="M43" s="57"/>
    </row>
    <row r="44" spans="1:13" ht="11.25">
      <c r="A44" s="56"/>
      <c r="B44" s="57"/>
      <c r="C44" s="111"/>
      <c r="D44" s="57"/>
      <c r="E44" s="57"/>
      <c r="F44" s="57"/>
      <c r="G44" s="57"/>
      <c r="H44" s="57"/>
      <c r="I44" s="57"/>
      <c r="J44" s="57"/>
      <c r="K44" s="57"/>
      <c r="L44" s="57"/>
      <c r="M44" s="57"/>
    </row>
    <row r="45" spans="1:13" ht="11.25">
      <c r="A45" s="56"/>
      <c r="B45" s="57"/>
      <c r="C45" s="111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3" ht="11.25">
      <c r="A46" s="56"/>
      <c r="B46" s="57"/>
      <c r="C46" s="111"/>
      <c r="D46" s="57"/>
      <c r="E46" s="57"/>
      <c r="F46" s="57"/>
      <c r="G46" s="57"/>
      <c r="H46" s="57"/>
      <c r="I46" s="57"/>
      <c r="J46" s="57"/>
      <c r="K46" s="57"/>
      <c r="L46" s="57"/>
      <c r="M46" s="57"/>
    </row>
    <row r="47" spans="1:13" ht="11.25">
      <c r="A47" s="56"/>
      <c r="B47" s="57"/>
      <c r="C47" s="111"/>
      <c r="D47" s="57"/>
      <c r="E47" s="57"/>
      <c r="F47" s="57"/>
      <c r="G47" s="57"/>
      <c r="H47" s="57"/>
      <c r="I47" s="57"/>
      <c r="J47" s="57"/>
      <c r="K47" s="57"/>
      <c r="L47" s="57"/>
      <c r="M47" s="57"/>
    </row>
    <row r="48" spans="1:13" ht="11.25">
      <c r="A48" s="56"/>
      <c r="B48" s="57"/>
      <c r="C48" s="111"/>
      <c r="D48" s="57"/>
      <c r="E48" s="57"/>
      <c r="F48" s="57"/>
      <c r="G48" s="57"/>
      <c r="H48" s="57"/>
      <c r="I48" s="57"/>
      <c r="J48" s="57"/>
      <c r="K48" s="57"/>
      <c r="L48" s="57"/>
      <c r="M48" s="57"/>
    </row>
    <row r="49" spans="1:13" ht="11.25">
      <c r="A49" s="56"/>
      <c r="B49" s="57"/>
      <c r="C49" s="111"/>
      <c r="D49" s="57"/>
      <c r="E49" s="57"/>
      <c r="F49" s="57"/>
      <c r="G49" s="57"/>
      <c r="H49" s="57"/>
      <c r="I49" s="57"/>
      <c r="J49" s="57"/>
      <c r="K49" s="57"/>
      <c r="L49" s="57"/>
      <c r="M49" s="57"/>
    </row>
    <row r="50" spans="1:13" ht="11.25">
      <c r="A50" s="56"/>
      <c r="B50" s="57"/>
      <c r="C50" s="111"/>
      <c r="D50" s="57"/>
      <c r="E50" s="57"/>
      <c r="F50" s="57"/>
      <c r="G50" s="57"/>
      <c r="H50" s="57"/>
      <c r="I50" s="57"/>
      <c r="J50" s="57"/>
      <c r="K50" s="57"/>
      <c r="L50" s="57"/>
      <c r="M50" s="57"/>
    </row>
    <row r="51" spans="1:13" ht="11.25">
      <c r="A51" s="56"/>
      <c r="B51" s="57"/>
      <c r="C51" s="111"/>
      <c r="D51" s="57"/>
      <c r="E51" s="57"/>
      <c r="F51" s="57"/>
      <c r="G51" s="57"/>
      <c r="H51" s="57"/>
      <c r="I51" s="57"/>
      <c r="J51" s="57"/>
      <c r="K51" s="57"/>
      <c r="L51" s="57"/>
      <c r="M51" s="57"/>
    </row>
    <row r="52" spans="1:13" ht="11.25">
      <c r="A52" s="56"/>
      <c r="B52" s="57"/>
      <c r="C52" s="111"/>
      <c r="D52" s="57"/>
      <c r="E52" s="57"/>
      <c r="F52" s="57"/>
      <c r="G52" s="57"/>
      <c r="H52" s="57"/>
      <c r="I52" s="57"/>
      <c r="J52" s="57"/>
      <c r="K52" s="57"/>
      <c r="L52" s="57"/>
      <c r="M52" s="57"/>
    </row>
    <row r="53" spans="1:13" ht="11.25">
      <c r="A53" s="56"/>
      <c r="B53" s="57"/>
      <c r="C53" s="111"/>
      <c r="D53" s="57"/>
      <c r="E53" s="57"/>
      <c r="F53" s="57"/>
      <c r="G53" s="57"/>
      <c r="H53" s="57"/>
      <c r="I53" s="57"/>
      <c r="J53" s="57"/>
      <c r="K53" s="57"/>
      <c r="L53" s="57"/>
      <c r="M53" s="57"/>
    </row>
    <row r="54" spans="1:13" ht="11.25">
      <c r="A54" s="56"/>
      <c r="B54" s="57"/>
      <c r="C54" s="111"/>
      <c r="D54" s="57"/>
      <c r="E54" s="57"/>
      <c r="F54" s="57"/>
      <c r="G54" s="57"/>
      <c r="H54" s="57"/>
      <c r="I54" s="57"/>
      <c r="J54" s="57"/>
      <c r="K54" s="57"/>
      <c r="L54" s="57"/>
      <c r="M54" s="57"/>
    </row>
    <row r="55" spans="1:13" ht="11.25">
      <c r="A55" s="56"/>
      <c r="B55" s="57"/>
      <c r="C55" s="111"/>
      <c r="D55" s="57"/>
      <c r="E55" s="57"/>
      <c r="F55" s="57"/>
      <c r="G55" s="57"/>
      <c r="H55" s="57"/>
      <c r="I55" s="57"/>
      <c r="J55" s="57"/>
      <c r="K55" s="57"/>
      <c r="L55" s="57"/>
      <c r="M55" s="57"/>
    </row>
    <row r="56" spans="1:13" ht="11.25">
      <c r="A56" s="56"/>
      <c r="B56" s="57"/>
      <c r="C56" s="111"/>
      <c r="D56" s="57"/>
      <c r="E56" s="57"/>
      <c r="F56" s="57"/>
      <c r="G56" s="57"/>
      <c r="H56" s="57"/>
      <c r="I56" s="57"/>
      <c r="J56" s="57"/>
      <c r="K56" s="57"/>
      <c r="L56" s="57"/>
      <c r="M56" s="57"/>
    </row>
    <row r="57" spans="1:13" ht="11.25">
      <c r="A57" s="56"/>
      <c r="B57" s="57"/>
      <c r="C57" s="111"/>
      <c r="D57" s="57"/>
      <c r="E57" s="57"/>
      <c r="F57" s="57"/>
      <c r="G57" s="57"/>
      <c r="H57" s="57"/>
      <c r="I57" s="57"/>
      <c r="J57" s="57"/>
      <c r="K57" s="57"/>
      <c r="L57" s="57"/>
      <c r="M57" s="57"/>
    </row>
    <row r="58" spans="1:13" ht="11.25">
      <c r="A58" s="56"/>
      <c r="B58" s="57"/>
      <c r="C58" s="111"/>
      <c r="D58" s="57"/>
      <c r="E58" s="57"/>
      <c r="F58" s="57"/>
      <c r="G58" s="57"/>
      <c r="H58" s="57"/>
      <c r="I58" s="57"/>
      <c r="J58" s="57"/>
      <c r="K58" s="57"/>
      <c r="L58" s="57"/>
      <c r="M58" s="57"/>
    </row>
    <row r="59" spans="1:13" ht="11.25">
      <c r="A59" s="56"/>
      <c r="B59" s="57"/>
      <c r="C59" s="111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1:13" ht="11.25">
      <c r="A60" s="56"/>
      <c r="B60" s="57"/>
      <c r="C60" s="111"/>
      <c r="D60" s="57"/>
      <c r="E60" s="57"/>
      <c r="F60" s="57"/>
      <c r="G60" s="57"/>
      <c r="H60" s="57"/>
      <c r="I60" s="57"/>
      <c r="J60" s="57"/>
      <c r="K60" s="57"/>
      <c r="L60" s="57"/>
      <c r="M60" s="57"/>
    </row>
    <row r="61" spans="1:13" ht="11.25">
      <c r="A61" s="56"/>
      <c r="B61" s="57"/>
      <c r="C61" s="111"/>
      <c r="D61" s="57"/>
      <c r="E61" s="57"/>
      <c r="F61" s="57"/>
      <c r="G61" s="57"/>
      <c r="H61" s="57"/>
      <c r="I61" s="57"/>
      <c r="J61" s="57"/>
      <c r="K61" s="57"/>
      <c r="L61" s="57"/>
      <c r="M61" s="57"/>
    </row>
    <row r="62" spans="1:13" ht="11.25">
      <c r="A62" s="56"/>
      <c r="B62" s="57"/>
      <c r="C62" s="111"/>
      <c r="D62" s="57"/>
      <c r="E62" s="57"/>
      <c r="F62" s="57"/>
      <c r="G62" s="57"/>
      <c r="H62" s="57"/>
      <c r="I62" s="57"/>
      <c r="J62" s="57"/>
      <c r="K62" s="57"/>
      <c r="L62" s="57"/>
      <c r="M62" s="57"/>
    </row>
    <row r="63" spans="1:13" ht="11.25">
      <c r="A63" s="56"/>
      <c r="B63" s="57"/>
      <c r="C63" s="111"/>
      <c r="D63" s="57"/>
      <c r="E63" s="57"/>
      <c r="F63" s="57"/>
      <c r="G63" s="57"/>
      <c r="H63" s="57"/>
      <c r="I63" s="57"/>
      <c r="J63" s="57"/>
      <c r="K63" s="57"/>
      <c r="L63" s="57"/>
      <c r="M63" s="57"/>
    </row>
    <row r="64" spans="1:13" ht="11.25">
      <c r="A64" s="56"/>
      <c r="B64" s="57"/>
      <c r="C64" s="111"/>
      <c r="D64" s="57"/>
      <c r="E64" s="57"/>
      <c r="F64" s="57"/>
      <c r="G64" s="57"/>
      <c r="H64" s="57"/>
      <c r="I64" s="57"/>
      <c r="J64" s="57"/>
      <c r="K64" s="57"/>
      <c r="L64" s="57"/>
      <c r="M64" s="57"/>
    </row>
    <row r="65" spans="1:13" ht="11.25">
      <c r="A65" s="56"/>
      <c r="B65" s="57"/>
      <c r="C65" s="111"/>
      <c r="D65" s="57"/>
      <c r="E65" s="57"/>
      <c r="F65" s="57"/>
      <c r="G65" s="57"/>
      <c r="H65" s="57"/>
      <c r="I65" s="57"/>
      <c r="J65" s="57"/>
      <c r="K65" s="57"/>
      <c r="L65" s="57"/>
      <c r="M65" s="57"/>
    </row>
    <row r="66" spans="1:13" ht="11.25">
      <c r="A66" s="56"/>
      <c r="B66" s="57"/>
      <c r="C66" s="111"/>
      <c r="D66" s="57"/>
      <c r="E66" s="57"/>
      <c r="F66" s="57"/>
      <c r="G66" s="57"/>
      <c r="H66" s="57"/>
      <c r="I66" s="57"/>
      <c r="J66" s="57"/>
      <c r="K66" s="57"/>
      <c r="L66" s="57"/>
      <c r="M66" s="57"/>
    </row>
    <row r="67" spans="1:13" ht="11.25">
      <c r="A67" s="56"/>
      <c r="B67" s="57"/>
      <c r="C67" s="111"/>
      <c r="D67" s="57"/>
      <c r="E67" s="57"/>
      <c r="F67" s="57"/>
      <c r="G67" s="57"/>
      <c r="H67" s="57"/>
      <c r="I67" s="57"/>
      <c r="J67" s="57"/>
      <c r="K67" s="57"/>
      <c r="L67" s="57"/>
      <c r="M67" s="57"/>
    </row>
    <row r="68" spans="1:13" ht="11.25">
      <c r="A68" s="56"/>
      <c r="B68" s="57"/>
      <c r="C68" s="111"/>
      <c r="D68" s="57"/>
      <c r="E68" s="57"/>
      <c r="F68" s="57"/>
      <c r="G68" s="57"/>
      <c r="H68" s="57"/>
      <c r="I68" s="57"/>
      <c r="J68" s="57"/>
      <c r="K68" s="57"/>
      <c r="L68" s="57"/>
      <c r="M68" s="57"/>
    </row>
    <row r="69" spans="1:13" ht="11.25">
      <c r="A69" s="56"/>
      <c r="B69" s="57"/>
      <c r="C69" s="111"/>
      <c r="D69" s="57"/>
      <c r="E69" s="57"/>
      <c r="F69" s="57"/>
      <c r="G69" s="57"/>
      <c r="H69" s="57"/>
      <c r="I69" s="57"/>
      <c r="J69" s="57"/>
      <c r="K69" s="57"/>
      <c r="L69" s="57"/>
      <c r="M69" s="57"/>
    </row>
    <row r="70" spans="1:13" ht="11.25">
      <c r="A70" s="56"/>
      <c r="B70" s="57"/>
      <c r="C70" s="111"/>
      <c r="D70" s="57"/>
      <c r="E70" s="57"/>
      <c r="F70" s="57"/>
      <c r="G70" s="57"/>
      <c r="H70" s="57"/>
      <c r="I70" s="57"/>
      <c r="J70" s="57"/>
      <c r="K70" s="57"/>
      <c r="L70" s="57"/>
      <c r="M70" s="57"/>
    </row>
    <row r="71" spans="1:13" ht="11.25">
      <c r="A71" s="56"/>
      <c r="B71" s="57"/>
      <c r="C71" s="111"/>
      <c r="D71" s="57"/>
      <c r="E71" s="57"/>
      <c r="F71" s="57"/>
      <c r="G71" s="57"/>
      <c r="H71" s="57"/>
      <c r="I71" s="57"/>
      <c r="J71" s="57"/>
      <c r="K71" s="57"/>
      <c r="L71" s="57"/>
      <c r="M71" s="57"/>
    </row>
    <row r="72" spans="1:13" ht="11.25">
      <c r="A72" s="56"/>
      <c r="B72" s="57"/>
      <c r="C72" s="111"/>
      <c r="D72" s="57"/>
      <c r="E72" s="57"/>
      <c r="F72" s="57"/>
      <c r="G72" s="57"/>
      <c r="H72" s="57"/>
      <c r="I72" s="57"/>
      <c r="J72" s="57"/>
      <c r="K72" s="57"/>
      <c r="L72" s="57"/>
      <c r="M72" s="57"/>
    </row>
    <row r="73" spans="1:13" ht="11.25">
      <c r="A73" s="56"/>
      <c r="B73" s="57"/>
      <c r="C73" s="111"/>
      <c r="D73" s="57"/>
      <c r="E73" s="57"/>
      <c r="F73" s="57"/>
      <c r="G73" s="57"/>
      <c r="H73" s="57"/>
      <c r="I73" s="57"/>
      <c r="J73" s="57"/>
      <c r="K73" s="57"/>
      <c r="L73" s="57"/>
      <c r="M73" s="57"/>
    </row>
    <row r="74" spans="1:13" ht="11.25">
      <c r="A74" s="56"/>
      <c r="B74" s="57"/>
      <c r="C74" s="111"/>
      <c r="D74" s="57"/>
      <c r="E74" s="57"/>
      <c r="F74" s="57"/>
      <c r="G74" s="57"/>
      <c r="H74" s="57"/>
      <c r="I74" s="57"/>
      <c r="J74" s="57"/>
      <c r="K74" s="57"/>
      <c r="L74" s="57"/>
      <c r="M74" s="57"/>
    </row>
    <row r="75" spans="1:13" ht="11.25">
      <c r="A75" s="56"/>
      <c r="B75" s="57"/>
      <c r="C75" s="111"/>
      <c r="D75" s="57"/>
      <c r="E75" s="57"/>
      <c r="F75" s="57"/>
      <c r="G75" s="57"/>
      <c r="H75" s="57"/>
      <c r="I75" s="57"/>
      <c r="J75" s="57"/>
      <c r="K75" s="57"/>
      <c r="L75" s="57"/>
      <c r="M75" s="57"/>
    </row>
    <row r="76" spans="1:13" ht="11.25">
      <c r="A76" s="56"/>
      <c r="B76" s="57"/>
      <c r="C76" s="111"/>
      <c r="D76" s="57"/>
      <c r="E76" s="57"/>
      <c r="F76" s="57"/>
      <c r="G76" s="57"/>
      <c r="H76" s="57"/>
      <c r="I76" s="57"/>
      <c r="J76" s="57"/>
      <c r="K76" s="57"/>
      <c r="L76" s="57"/>
      <c r="M76" s="57"/>
    </row>
    <row r="77" spans="1:13" ht="11.25">
      <c r="A77" s="56"/>
      <c r="B77" s="57"/>
      <c r="C77" s="111"/>
      <c r="D77" s="57"/>
      <c r="E77" s="57"/>
      <c r="F77" s="57"/>
      <c r="G77" s="57"/>
      <c r="H77" s="57"/>
      <c r="I77" s="57"/>
      <c r="J77" s="57"/>
      <c r="K77" s="57"/>
      <c r="L77" s="57"/>
      <c r="M77" s="57"/>
    </row>
    <row r="78" spans="1:13" ht="11.25">
      <c r="A78" s="56"/>
      <c r="B78" s="57"/>
      <c r="C78" s="111"/>
      <c r="D78" s="57"/>
      <c r="E78" s="57"/>
      <c r="F78" s="57"/>
      <c r="G78" s="57"/>
      <c r="H78" s="57"/>
      <c r="I78" s="57"/>
      <c r="J78" s="57"/>
      <c r="K78" s="57"/>
      <c r="L78" s="57"/>
      <c r="M78" s="57"/>
    </row>
    <row r="79" spans="1:13" ht="11.25">
      <c r="A79" s="56"/>
      <c r="B79" s="57"/>
      <c r="C79" s="111"/>
      <c r="D79" s="57"/>
      <c r="E79" s="57"/>
      <c r="F79" s="57"/>
      <c r="G79" s="57"/>
      <c r="H79" s="57"/>
      <c r="I79" s="57"/>
      <c r="J79" s="57"/>
      <c r="K79" s="57"/>
      <c r="L79" s="57"/>
      <c r="M79" s="57"/>
    </row>
    <row r="80" spans="1:13" ht="11.25">
      <c r="A80" s="56"/>
      <c r="B80" s="57"/>
      <c r="C80" s="111"/>
      <c r="D80" s="57"/>
      <c r="E80" s="57"/>
      <c r="F80" s="57"/>
      <c r="G80" s="57"/>
      <c r="H80" s="57"/>
      <c r="I80" s="57"/>
      <c r="J80" s="57"/>
      <c r="K80" s="57"/>
      <c r="L80" s="57"/>
      <c r="M80" s="57"/>
    </row>
    <row r="81" spans="1:13" ht="11.25">
      <c r="A81" s="56"/>
      <c r="B81" s="56"/>
      <c r="C81" s="112"/>
      <c r="D81" s="56"/>
      <c r="E81" s="56"/>
      <c r="F81" s="56"/>
      <c r="G81" s="56"/>
      <c r="H81" s="56"/>
      <c r="I81" s="56"/>
      <c r="J81" s="56"/>
      <c r="K81" s="56"/>
      <c r="L81" s="56"/>
      <c r="M81" s="56"/>
    </row>
    <row r="82" spans="1:13" ht="11.25">
      <c r="A82" s="56"/>
      <c r="B82" s="56"/>
      <c r="C82" s="112"/>
      <c r="D82" s="56"/>
      <c r="E82" s="56"/>
      <c r="F82" s="56"/>
      <c r="G82" s="56"/>
      <c r="H82" s="56"/>
      <c r="I82" s="56"/>
      <c r="J82" s="56"/>
      <c r="K82" s="56"/>
      <c r="L82" s="56"/>
      <c r="M82" s="56"/>
    </row>
  </sheetData>
  <sheetProtection password="F954" sheet="1" objects="1" scenarios="1"/>
  <mergeCells count="5">
    <mergeCell ref="D2:H2"/>
    <mergeCell ref="I2:M2"/>
    <mergeCell ref="D3:F3"/>
    <mergeCell ref="I3:K3"/>
    <mergeCell ref="B1:M1"/>
  </mergeCells>
  <printOptions horizontalCentered="1"/>
  <pageMargins left="0.05" right="0.05" top="0.33" bottom="0.16" header="0.33" footer="0.16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3"/>
  <sheetViews>
    <sheetView showGridLines="0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17.421875" style="1" customWidth="1"/>
    <col min="3" max="3" width="7.140625" style="113" customWidth="1"/>
    <col min="4" max="13" width="9.7109375" style="1" customWidth="1"/>
    <col min="14" max="16384" width="9.140625" style="1" customWidth="1"/>
  </cols>
  <sheetData>
    <row r="1" spans="1:13" ht="15.75" customHeight="1">
      <c r="A1" s="104"/>
      <c r="B1" s="105" t="s">
        <v>655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2.75">
      <c r="A2" s="2"/>
      <c r="B2" s="3"/>
      <c r="C2" s="4"/>
      <c r="D2" s="5" t="s">
        <v>0</v>
      </c>
      <c r="E2" s="6"/>
      <c r="F2" s="6"/>
      <c r="G2" s="6"/>
      <c r="H2" s="7"/>
      <c r="I2" s="8" t="s">
        <v>1</v>
      </c>
      <c r="J2" s="9"/>
      <c r="K2" s="9"/>
      <c r="L2" s="9"/>
      <c r="M2" s="10"/>
    </row>
    <row r="3" spans="1:13" s="11" customFormat="1" ht="16.5" customHeight="1">
      <c r="A3" s="12"/>
      <c r="B3" s="13"/>
      <c r="C3" s="14"/>
      <c r="D3" s="5" t="s">
        <v>2</v>
      </c>
      <c r="E3" s="6"/>
      <c r="F3" s="15"/>
      <c r="G3" s="16"/>
      <c r="H3" s="17"/>
      <c r="I3" s="5" t="s">
        <v>2</v>
      </c>
      <c r="J3" s="6"/>
      <c r="K3" s="15"/>
      <c r="L3" s="18"/>
      <c r="M3" s="17"/>
    </row>
    <row r="4" spans="1:13" s="11" customFormat="1" ht="81.75" customHeight="1">
      <c r="A4" s="19"/>
      <c r="B4" s="20" t="s">
        <v>3</v>
      </c>
      <c r="C4" s="21" t="s">
        <v>4</v>
      </c>
      <c r="D4" s="22" t="s">
        <v>5</v>
      </c>
      <c r="E4" s="23" t="s">
        <v>6</v>
      </c>
      <c r="F4" s="23" t="s">
        <v>7</v>
      </c>
      <c r="G4" s="24" t="s">
        <v>8</v>
      </c>
      <c r="H4" s="25" t="s">
        <v>9</v>
      </c>
      <c r="I4" s="22" t="s">
        <v>5</v>
      </c>
      <c r="J4" s="23" t="s">
        <v>6</v>
      </c>
      <c r="K4" s="23" t="s">
        <v>7</v>
      </c>
      <c r="L4" s="24" t="s">
        <v>8</v>
      </c>
      <c r="M4" s="25" t="s">
        <v>9</v>
      </c>
    </row>
    <row r="5" spans="1:13" s="11" customFormat="1" ht="12.75">
      <c r="A5" s="2"/>
      <c r="B5" s="58"/>
      <c r="C5" s="108"/>
      <c r="D5" s="28"/>
      <c r="E5" s="29"/>
      <c r="F5" s="29"/>
      <c r="G5" s="29"/>
      <c r="H5" s="30"/>
      <c r="I5" s="28"/>
      <c r="J5" s="29"/>
      <c r="K5" s="29"/>
      <c r="L5" s="29"/>
      <c r="M5" s="30"/>
    </row>
    <row r="6" spans="1:13" s="11" customFormat="1" ht="12.75">
      <c r="A6" s="12"/>
      <c r="B6" s="59" t="s">
        <v>251</v>
      </c>
      <c r="C6" s="108"/>
      <c r="D6" s="31"/>
      <c r="E6" s="32"/>
      <c r="F6" s="32"/>
      <c r="G6" s="32"/>
      <c r="H6" s="33"/>
      <c r="I6" s="31"/>
      <c r="J6" s="32"/>
      <c r="K6" s="32"/>
      <c r="L6" s="32"/>
      <c r="M6" s="33"/>
    </row>
    <row r="7" spans="1:13" s="11" customFormat="1" ht="12.75">
      <c r="A7" s="12"/>
      <c r="B7" s="27"/>
      <c r="C7" s="108"/>
      <c r="D7" s="31"/>
      <c r="E7" s="32"/>
      <c r="F7" s="32"/>
      <c r="G7" s="32"/>
      <c r="H7" s="33"/>
      <c r="I7" s="31"/>
      <c r="J7" s="32"/>
      <c r="K7" s="32"/>
      <c r="L7" s="32"/>
      <c r="M7" s="33"/>
    </row>
    <row r="8" spans="1:13" s="11" customFormat="1" ht="12.75" customHeight="1">
      <c r="A8" s="35" t="s">
        <v>86</v>
      </c>
      <c r="B8" s="60" t="s">
        <v>36</v>
      </c>
      <c r="C8" s="109" t="s">
        <v>37</v>
      </c>
      <c r="D8" s="37">
        <v>1558614617</v>
      </c>
      <c r="E8" s="38">
        <v>3496841048</v>
      </c>
      <c r="F8" s="38">
        <v>787485116</v>
      </c>
      <c r="G8" s="38">
        <v>0</v>
      </c>
      <c r="H8" s="39">
        <v>5842940781</v>
      </c>
      <c r="I8" s="40">
        <v>1184144034</v>
      </c>
      <c r="J8" s="41">
        <v>3195538110</v>
      </c>
      <c r="K8" s="38">
        <v>763823020</v>
      </c>
      <c r="L8" s="41">
        <v>0</v>
      </c>
      <c r="M8" s="39">
        <v>5143505164</v>
      </c>
    </row>
    <row r="9" spans="1:13" s="66" customFormat="1" ht="12.75" customHeight="1">
      <c r="A9" s="61"/>
      <c r="B9" s="62" t="s">
        <v>87</v>
      </c>
      <c r="C9" s="114"/>
      <c r="D9" s="45">
        <f aca="true" t="shared" si="0" ref="D9:M9">D8</f>
        <v>1558614617</v>
      </c>
      <c r="E9" s="46">
        <f t="shared" si="0"/>
        <v>3496841048</v>
      </c>
      <c r="F9" s="46">
        <f t="shared" si="0"/>
        <v>787485116</v>
      </c>
      <c r="G9" s="46">
        <f t="shared" si="0"/>
        <v>0</v>
      </c>
      <c r="H9" s="63">
        <f t="shared" si="0"/>
        <v>5842940781</v>
      </c>
      <c r="I9" s="64">
        <f t="shared" si="0"/>
        <v>1184144034</v>
      </c>
      <c r="J9" s="65">
        <f t="shared" si="0"/>
        <v>3195538110</v>
      </c>
      <c r="K9" s="46">
        <f t="shared" si="0"/>
        <v>763823020</v>
      </c>
      <c r="L9" s="65">
        <f t="shared" si="0"/>
        <v>0</v>
      </c>
      <c r="M9" s="63">
        <f t="shared" si="0"/>
        <v>5143505164</v>
      </c>
    </row>
    <row r="10" spans="1:13" s="11" customFormat="1" ht="12.75" customHeight="1">
      <c r="A10" s="35" t="s">
        <v>88</v>
      </c>
      <c r="B10" s="60" t="s">
        <v>252</v>
      </c>
      <c r="C10" s="109" t="s">
        <v>253</v>
      </c>
      <c r="D10" s="37">
        <v>535920</v>
      </c>
      <c r="E10" s="38">
        <v>0</v>
      </c>
      <c r="F10" s="38">
        <v>3876150</v>
      </c>
      <c r="G10" s="38">
        <v>0</v>
      </c>
      <c r="H10" s="39">
        <v>4412070</v>
      </c>
      <c r="I10" s="40">
        <v>464010</v>
      </c>
      <c r="J10" s="41">
        <v>0</v>
      </c>
      <c r="K10" s="38">
        <v>10539653</v>
      </c>
      <c r="L10" s="41">
        <v>0</v>
      </c>
      <c r="M10" s="39">
        <v>11003663</v>
      </c>
    </row>
    <row r="11" spans="1:13" s="11" customFormat="1" ht="12.75" customHeight="1">
      <c r="A11" s="35" t="s">
        <v>88</v>
      </c>
      <c r="B11" s="60" t="s">
        <v>254</v>
      </c>
      <c r="C11" s="109" t="s">
        <v>255</v>
      </c>
      <c r="D11" s="37">
        <v>-48744</v>
      </c>
      <c r="E11" s="38">
        <v>94994</v>
      </c>
      <c r="F11" s="38">
        <v>6513211</v>
      </c>
      <c r="G11" s="38">
        <v>0</v>
      </c>
      <c r="H11" s="39">
        <v>6559461</v>
      </c>
      <c r="I11" s="40">
        <v>90849</v>
      </c>
      <c r="J11" s="41">
        <v>-51787</v>
      </c>
      <c r="K11" s="38">
        <v>1443889</v>
      </c>
      <c r="L11" s="41">
        <v>0</v>
      </c>
      <c r="M11" s="39">
        <v>1482951</v>
      </c>
    </row>
    <row r="12" spans="1:13" s="11" customFormat="1" ht="12.75" customHeight="1">
      <c r="A12" s="35" t="s">
        <v>88</v>
      </c>
      <c r="B12" s="60" t="s">
        <v>256</v>
      </c>
      <c r="C12" s="109" t="s">
        <v>257</v>
      </c>
      <c r="D12" s="37">
        <v>0</v>
      </c>
      <c r="E12" s="38">
        <v>0</v>
      </c>
      <c r="F12" s="38">
        <v>21168080</v>
      </c>
      <c r="G12" s="38">
        <v>0</v>
      </c>
      <c r="H12" s="39">
        <v>21168080</v>
      </c>
      <c r="I12" s="40">
        <v>0</v>
      </c>
      <c r="J12" s="41">
        <v>0</v>
      </c>
      <c r="K12" s="38">
        <v>23285690</v>
      </c>
      <c r="L12" s="41">
        <v>0</v>
      </c>
      <c r="M12" s="39">
        <v>23285690</v>
      </c>
    </row>
    <row r="13" spans="1:13" s="11" customFormat="1" ht="12.75" customHeight="1">
      <c r="A13" s="35" t="s">
        <v>88</v>
      </c>
      <c r="B13" s="60" t="s">
        <v>258</v>
      </c>
      <c r="C13" s="109" t="s">
        <v>259</v>
      </c>
      <c r="D13" s="37">
        <v>2427039</v>
      </c>
      <c r="E13" s="38">
        <v>4972226</v>
      </c>
      <c r="F13" s="38">
        <v>15300257</v>
      </c>
      <c r="G13" s="38">
        <v>0</v>
      </c>
      <c r="H13" s="39">
        <v>22699522</v>
      </c>
      <c r="I13" s="40">
        <v>2925620</v>
      </c>
      <c r="J13" s="41">
        <v>5267266</v>
      </c>
      <c r="K13" s="38">
        <v>-1146052</v>
      </c>
      <c r="L13" s="41">
        <v>0</v>
      </c>
      <c r="M13" s="39">
        <v>7046834</v>
      </c>
    </row>
    <row r="14" spans="1:13" s="11" customFormat="1" ht="12.75" customHeight="1">
      <c r="A14" s="35" t="s">
        <v>88</v>
      </c>
      <c r="B14" s="60" t="s">
        <v>260</v>
      </c>
      <c r="C14" s="109" t="s">
        <v>261</v>
      </c>
      <c r="D14" s="37">
        <v>564141</v>
      </c>
      <c r="E14" s="38">
        <v>0</v>
      </c>
      <c r="F14" s="38">
        <v>2171641</v>
      </c>
      <c r="G14" s="38">
        <v>0</v>
      </c>
      <c r="H14" s="39">
        <v>2735782</v>
      </c>
      <c r="I14" s="40">
        <v>164241</v>
      </c>
      <c r="J14" s="41">
        <v>0</v>
      </c>
      <c r="K14" s="38">
        <v>301862</v>
      </c>
      <c r="L14" s="41">
        <v>0</v>
      </c>
      <c r="M14" s="39">
        <v>466103</v>
      </c>
    </row>
    <row r="15" spans="1:13" s="11" customFormat="1" ht="12.75" customHeight="1">
      <c r="A15" s="35" t="s">
        <v>88</v>
      </c>
      <c r="B15" s="60" t="s">
        <v>262</v>
      </c>
      <c r="C15" s="109" t="s">
        <v>263</v>
      </c>
      <c r="D15" s="37">
        <v>25382507</v>
      </c>
      <c r="E15" s="38">
        <v>32828229</v>
      </c>
      <c r="F15" s="38">
        <v>45582983</v>
      </c>
      <c r="G15" s="38">
        <v>0</v>
      </c>
      <c r="H15" s="39">
        <v>103793719</v>
      </c>
      <c r="I15" s="40">
        <v>24109368</v>
      </c>
      <c r="J15" s="41">
        <v>25066838</v>
      </c>
      <c r="K15" s="38">
        <v>15846703</v>
      </c>
      <c r="L15" s="41">
        <v>0</v>
      </c>
      <c r="M15" s="39">
        <v>65022909</v>
      </c>
    </row>
    <row r="16" spans="1:13" s="11" customFormat="1" ht="12.75" customHeight="1">
      <c r="A16" s="35" t="s">
        <v>107</v>
      </c>
      <c r="B16" s="60" t="s">
        <v>264</v>
      </c>
      <c r="C16" s="109" t="s">
        <v>265</v>
      </c>
      <c r="D16" s="37">
        <v>0</v>
      </c>
      <c r="E16" s="38">
        <v>85546400</v>
      </c>
      <c r="F16" s="38">
        <v>212309838</v>
      </c>
      <c r="G16" s="38">
        <v>0</v>
      </c>
      <c r="H16" s="39">
        <v>297856238</v>
      </c>
      <c r="I16" s="40">
        <v>0</v>
      </c>
      <c r="J16" s="41">
        <v>66641048</v>
      </c>
      <c r="K16" s="38">
        <v>156948403</v>
      </c>
      <c r="L16" s="41">
        <v>0</v>
      </c>
      <c r="M16" s="39">
        <v>223589451</v>
      </c>
    </row>
    <row r="17" spans="1:13" s="66" customFormat="1" ht="12.75" customHeight="1">
      <c r="A17" s="61"/>
      <c r="B17" s="62" t="s">
        <v>266</v>
      </c>
      <c r="C17" s="114"/>
      <c r="D17" s="45">
        <f aca="true" t="shared" si="1" ref="D17:M17">SUM(D10:D16)</f>
        <v>28860863</v>
      </c>
      <c r="E17" s="46">
        <f t="shared" si="1"/>
        <v>123441849</v>
      </c>
      <c r="F17" s="46">
        <f t="shared" si="1"/>
        <v>306922160</v>
      </c>
      <c r="G17" s="46">
        <f t="shared" si="1"/>
        <v>0</v>
      </c>
      <c r="H17" s="63">
        <f t="shared" si="1"/>
        <v>459224872</v>
      </c>
      <c r="I17" s="64">
        <f t="shared" si="1"/>
        <v>27754088</v>
      </c>
      <c r="J17" s="65">
        <f t="shared" si="1"/>
        <v>96923365</v>
      </c>
      <c r="K17" s="46">
        <f t="shared" si="1"/>
        <v>207220148</v>
      </c>
      <c r="L17" s="65">
        <f t="shared" si="1"/>
        <v>0</v>
      </c>
      <c r="M17" s="63">
        <f t="shared" si="1"/>
        <v>331897601</v>
      </c>
    </row>
    <row r="18" spans="1:13" s="11" customFormat="1" ht="12.75" customHeight="1">
      <c r="A18" s="35" t="s">
        <v>88</v>
      </c>
      <c r="B18" s="60" t="s">
        <v>267</v>
      </c>
      <c r="C18" s="109" t="s">
        <v>268</v>
      </c>
      <c r="D18" s="37">
        <v>6709155</v>
      </c>
      <c r="E18" s="38">
        <v>453114</v>
      </c>
      <c r="F18" s="38">
        <v>3999254</v>
      </c>
      <c r="G18" s="38">
        <v>0</v>
      </c>
      <c r="H18" s="39">
        <v>11161523</v>
      </c>
      <c r="I18" s="40">
        <v>16286625</v>
      </c>
      <c r="J18" s="41">
        <v>427632</v>
      </c>
      <c r="K18" s="38">
        <v>3640310</v>
      </c>
      <c r="L18" s="41">
        <v>0</v>
      </c>
      <c r="M18" s="39">
        <v>20354567</v>
      </c>
    </row>
    <row r="19" spans="1:13" s="11" customFormat="1" ht="12.75" customHeight="1">
      <c r="A19" s="35" t="s">
        <v>88</v>
      </c>
      <c r="B19" s="60" t="s">
        <v>269</v>
      </c>
      <c r="C19" s="109" t="s">
        <v>270</v>
      </c>
      <c r="D19" s="37">
        <v>33300542</v>
      </c>
      <c r="E19" s="38">
        <v>13458427</v>
      </c>
      <c r="F19" s="38">
        <v>9672733</v>
      </c>
      <c r="G19" s="38">
        <v>0</v>
      </c>
      <c r="H19" s="39">
        <v>56431702</v>
      </c>
      <c r="I19" s="40">
        <v>46980283</v>
      </c>
      <c r="J19" s="41">
        <v>19234484</v>
      </c>
      <c r="K19" s="38">
        <v>11728537</v>
      </c>
      <c r="L19" s="41">
        <v>0</v>
      </c>
      <c r="M19" s="39">
        <v>77943304</v>
      </c>
    </row>
    <row r="20" spans="1:13" s="11" customFormat="1" ht="12.75" customHeight="1">
      <c r="A20" s="35" t="s">
        <v>88</v>
      </c>
      <c r="B20" s="60" t="s">
        <v>271</v>
      </c>
      <c r="C20" s="109" t="s">
        <v>272</v>
      </c>
      <c r="D20" s="37">
        <v>3060959</v>
      </c>
      <c r="E20" s="38">
        <v>11388090</v>
      </c>
      <c r="F20" s="38">
        <v>4458446</v>
      </c>
      <c r="G20" s="38">
        <v>0</v>
      </c>
      <c r="H20" s="39">
        <v>18907495</v>
      </c>
      <c r="I20" s="40">
        <v>2932989</v>
      </c>
      <c r="J20" s="41">
        <v>6699954</v>
      </c>
      <c r="K20" s="38">
        <v>2568765</v>
      </c>
      <c r="L20" s="41">
        <v>0</v>
      </c>
      <c r="M20" s="39">
        <v>12201708</v>
      </c>
    </row>
    <row r="21" spans="1:13" s="11" customFormat="1" ht="12.75" customHeight="1">
      <c r="A21" s="35" t="s">
        <v>88</v>
      </c>
      <c r="B21" s="60" t="s">
        <v>273</v>
      </c>
      <c r="C21" s="109" t="s">
        <v>274</v>
      </c>
      <c r="D21" s="37">
        <v>228318</v>
      </c>
      <c r="E21" s="38">
        <v>14245</v>
      </c>
      <c r="F21" s="38">
        <v>2147863</v>
      </c>
      <c r="G21" s="38">
        <v>0</v>
      </c>
      <c r="H21" s="39">
        <v>2390426</v>
      </c>
      <c r="I21" s="40">
        <v>312701</v>
      </c>
      <c r="J21" s="41">
        <v>7817</v>
      </c>
      <c r="K21" s="38">
        <v>6076729</v>
      </c>
      <c r="L21" s="41">
        <v>0</v>
      </c>
      <c r="M21" s="39">
        <v>6397247</v>
      </c>
    </row>
    <row r="22" spans="1:13" s="11" customFormat="1" ht="12.75" customHeight="1">
      <c r="A22" s="35" t="s">
        <v>88</v>
      </c>
      <c r="B22" s="60" t="s">
        <v>53</v>
      </c>
      <c r="C22" s="109" t="s">
        <v>54</v>
      </c>
      <c r="D22" s="37">
        <v>140590329</v>
      </c>
      <c r="E22" s="38">
        <v>495015970</v>
      </c>
      <c r="F22" s="38">
        <v>225357027</v>
      </c>
      <c r="G22" s="38">
        <v>0</v>
      </c>
      <c r="H22" s="39">
        <v>860963326</v>
      </c>
      <c r="I22" s="40">
        <v>160240001</v>
      </c>
      <c r="J22" s="41">
        <v>510007905</v>
      </c>
      <c r="K22" s="38">
        <v>205827798</v>
      </c>
      <c r="L22" s="41">
        <v>0</v>
      </c>
      <c r="M22" s="39">
        <v>876075704</v>
      </c>
    </row>
    <row r="23" spans="1:13" s="11" customFormat="1" ht="12.75" customHeight="1">
      <c r="A23" s="35" t="s">
        <v>88</v>
      </c>
      <c r="B23" s="60" t="s">
        <v>275</v>
      </c>
      <c r="C23" s="109" t="s">
        <v>276</v>
      </c>
      <c r="D23" s="37">
        <v>1912081</v>
      </c>
      <c r="E23" s="38">
        <v>0</v>
      </c>
      <c r="F23" s="38">
        <v>3157610</v>
      </c>
      <c r="G23" s="38">
        <v>0</v>
      </c>
      <c r="H23" s="39">
        <v>5069691</v>
      </c>
      <c r="I23" s="40">
        <v>7972222</v>
      </c>
      <c r="J23" s="41">
        <v>0</v>
      </c>
      <c r="K23" s="38">
        <v>44211684</v>
      </c>
      <c r="L23" s="41">
        <v>0</v>
      </c>
      <c r="M23" s="39">
        <v>52183906</v>
      </c>
    </row>
    <row r="24" spans="1:13" s="11" customFormat="1" ht="12.75" customHeight="1">
      <c r="A24" s="35" t="s">
        <v>88</v>
      </c>
      <c r="B24" s="60" t="s">
        <v>277</v>
      </c>
      <c r="C24" s="109" t="s">
        <v>278</v>
      </c>
      <c r="D24" s="37">
        <v>1252354</v>
      </c>
      <c r="E24" s="38">
        <v>99712</v>
      </c>
      <c r="F24" s="38">
        <v>10665783</v>
      </c>
      <c r="G24" s="38">
        <v>0</v>
      </c>
      <c r="H24" s="39">
        <v>12017849</v>
      </c>
      <c r="I24" s="40">
        <v>1087901</v>
      </c>
      <c r="J24" s="41">
        <v>74730</v>
      </c>
      <c r="K24" s="38">
        <v>2517253</v>
      </c>
      <c r="L24" s="41">
        <v>0</v>
      </c>
      <c r="M24" s="39">
        <v>3679884</v>
      </c>
    </row>
    <row r="25" spans="1:13" s="11" customFormat="1" ht="12.75" customHeight="1">
      <c r="A25" s="35" t="s">
        <v>107</v>
      </c>
      <c r="B25" s="60" t="s">
        <v>279</v>
      </c>
      <c r="C25" s="109" t="s">
        <v>280</v>
      </c>
      <c r="D25" s="37">
        <v>0</v>
      </c>
      <c r="E25" s="38">
        <v>24482057</v>
      </c>
      <c r="F25" s="38">
        <v>10769178</v>
      </c>
      <c r="G25" s="38">
        <v>0</v>
      </c>
      <c r="H25" s="39">
        <v>35251235</v>
      </c>
      <c r="I25" s="40">
        <v>0</v>
      </c>
      <c r="J25" s="41">
        <v>48006343</v>
      </c>
      <c r="K25" s="38">
        <v>24491609</v>
      </c>
      <c r="L25" s="41">
        <v>0</v>
      </c>
      <c r="M25" s="39">
        <v>72497952</v>
      </c>
    </row>
    <row r="26" spans="1:13" s="66" customFormat="1" ht="12.75" customHeight="1">
      <c r="A26" s="61"/>
      <c r="B26" s="62" t="s">
        <v>281</v>
      </c>
      <c r="C26" s="114"/>
      <c r="D26" s="45">
        <f aca="true" t="shared" si="2" ref="D26:M26">SUM(D18:D25)</f>
        <v>187053738</v>
      </c>
      <c r="E26" s="46">
        <f t="shared" si="2"/>
        <v>544911615</v>
      </c>
      <c r="F26" s="46">
        <f t="shared" si="2"/>
        <v>270227894</v>
      </c>
      <c r="G26" s="46">
        <f t="shared" si="2"/>
        <v>0</v>
      </c>
      <c r="H26" s="63">
        <f t="shared" si="2"/>
        <v>1002193247</v>
      </c>
      <c r="I26" s="64">
        <f t="shared" si="2"/>
        <v>235812722</v>
      </c>
      <c r="J26" s="65">
        <f t="shared" si="2"/>
        <v>584458865</v>
      </c>
      <c r="K26" s="46">
        <f t="shared" si="2"/>
        <v>301062685</v>
      </c>
      <c r="L26" s="65">
        <f t="shared" si="2"/>
        <v>0</v>
      </c>
      <c r="M26" s="63">
        <f t="shared" si="2"/>
        <v>1121334272</v>
      </c>
    </row>
    <row r="27" spans="1:13" s="11" customFormat="1" ht="12.75" customHeight="1">
      <c r="A27" s="35" t="s">
        <v>88</v>
      </c>
      <c r="B27" s="60" t="s">
        <v>282</v>
      </c>
      <c r="C27" s="109" t="s">
        <v>283</v>
      </c>
      <c r="D27" s="37">
        <v>1799854</v>
      </c>
      <c r="E27" s="38">
        <v>58435031</v>
      </c>
      <c r="F27" s="38">
        <v>6979020</v>
      </c>
      <c r="G27" s="38">
        <v>0</v>
      </c>
      <c r="H27" s="39">
        <v>67213905</v>
      </c>
      <c r="I27" s="40">
        <v>-926537</v>
      </c>
      <c r="J27" s="41">
        <v>55901435</v>
      </c>
      <c r="K27" s="38">
        <v>7587954</v>
      </c>
      <c r="L27" s="41">
        <v>0</v>
      </c>
      <c r="M27" s="39">
        <v>62562852</v>
      </c>
    </row>
    <row r="28" spans="1:13" s="11" customFormat="1" ht="12.75" customHeight="1">
      <c r="A28" s="35" t="s">
        <v>88</v>
      </c>
      <c r="B28" s="60" t="s">
        <v>284</v>
      </c>
      <c r="C28" s="109" t="s">
        <v>285</v>
      </c>
      <c r="D28" s="37">
        <v>62077</v>
      </c>
      <c r="E28" s="38">
        <v>34781</v>
      </c>
      <c r="F28" s="38">
        <v>3569909</v>
      </c>
      <c r="G28" s="38">
        <v>0</v>
      </c>
      <c r="H28" s="39">
        <v>3666767</v>
      </c>
      <c r="I28" s="40">
        <v>200433</v>
      </c>
      <c r="J28" s="41">
        <v>44703</v>
      </c>
      <c r="K28" s="38">
        <v>3676437</v>
      </c>
      <c r="L28" s="41">
        <v>0</v>
      </c>
      <c r="M28" s="39">
        <v>3921573</v>
      </c>
    </row>
    <row r="29" spans="1:13" s="11" customFormat="1" ht="12.75" customHeight="1">
      <c r="A29" s="35" t="s">
        <v>88</v>
      </c>
      <c r="B29" s="60" t="s">
        <v>286</v>
      </c>
      <c r="C29" s="109" t="s">
        <v>287</v>
      </c>
      <c r="D29" s="37">
        <v>17851581</v>
      </c>
      <c r="E29" s="38">
        <v>47049232</v>
      </c>
      <c r="F29" s="38">
        <v>3379929</v>
      </c>
      <c r="G29" s="38">
        <v>0</v>
      </c>
      <c r="H29" s="39">
        <v>68280742</v>
      </c>
      <c r="I29" s="40">
        <v>13468907</v>
      </c>
      <c r="J29" s="41">
        <v>42378692</v>
      </c>
      <c r="K29" s="38">
        <v>4588382</v>
      </c>
      <c r="L29" s="41">
        <v>0</v>
      </c>
      <c r="M29" s="39">
        <v>60435981</v>
      </c>
    </row>
    <row r="30" spans="1:13" s="11" customFormat="1" ht="12.75" customHeight="1">
      <c r="A30" s="35" t="s">
        <v>88</v>
      </c>
      <c r="B30" s="60" t="s">
        <v>288</v>
      </c>
      <c r="C30" s="109" t="s">
        <v>289</v>
      </c>
      <c r="D30" s="37">
        <v>6271685</v>
      </c>
      <c r="E30" s="38">
        <v>92652</v>
      </c>
      <c r="F30" s="38">
        <v>1282840</v>
      </c>
      <c r="G30" s="38">
        <v>0</v>
      </c>
      <c r="H30" s="39">
        <v>7647177</v>
      </c>
      <c r="I30" s="40">
        <v>5787989</v>
      </c>
      <c r="J30" s="41">
        <v>88054</v>
      </c>
      <c r="K30" s="38">
        <v>1892470</v>
      </c>
      <c r="L30" s="41">
        <v>0</v>
      </c>
      <c r="M30" s="39">
        <v>7768513</v>
      </c>
    </row>
    <row r="31" spans="1:13" s="11" customFormat="1" ht="12.75" customHeight="1">
      <c r="A31" s="35" t="s">
        <v>88</v>
      </c>
      <c r="B31" s="60" t="s">
        <v>290</v>
      </c>
      <c r="C31" s="109" t="s">
        <v>291</v>
      </c>
      <c r="D31" s="37">
        <v>628268</v>
      </c>
      <c r="E31" s="38">
        <v>0</v>
      </c>
      <c r="F31" s="38">
        <v>1271225</v>
      </c>
      <c r="G31" s="38">
        <v>0</v>
      </c>
      <c r="H31" s="39">
        <v>1899493</v>
      </c>
      <c r="I31" s="40">
        <v>75938</v>
      </c>
      <c r="J31" s="41">
        <v>0</v>
      </c>
      <c r="K31" s="38">
        <v>1829747</v>
      </c>
      <c r="L31" s="41">
        <v>0</v>
      </c>
      <c r="M31" s="39">
        <v>1905685</v>
      </c>
    </row>
    <row r="32" spans="1:13" s="11" customFormat="1" ht="12.75" customHeight="1">
      <c r="A32" s="35" t="s">
        <v>107</v>
      </c>
      <c r="B32" s="60" t="s">
        <v>292</v>
      </c>
      <c r="C32" s="109" t="s">
        <v>293</v>
      </c>
      <c r="D32" s="37">
        <v>0</v>
      </c>
      <c r="E32" s="38">
        <v>33143265</v>
      </c>
      <c r="F32" s="38">
        <v>16396569</v>
      </c>
      <c r="G32" s="38">
        <v>0</v>
      </c>
      <c r="H32" s="39">
        <v>49539834</v>
      </c>
      <c r="I32" s="40">
        <v>0</v>
      </c>
      <c r="J32" s="41">
        <v>56233603</v>
      </c>
      <c r="K32" s="38">
        <v>19780779</v>
      </c>
      <c r="L32" s="41">
        <v>0</v>
      </c>
      <c r="M32" s="39">
        <v>76014382</v>
      </c>
    </row>
    <row r="33" spans="1:13" s="66" customFormat="1" ht="12.75" customHeight="1">
      <c r="A33" s="61"/>
      <c r="B33" s="62" t="s">
        <v>294</v>
      </c>
      <c r="C33" s="114"/>
      <c r="D33" s="45">
        <f aca="true" t="shared" si="3" ref="D33:M33">SUM(D27:D32)</f>
        <v>26613465</v>
      </c>
      <c r="E33" s="46">
        <f t="shared" si="3"/>
        <v>138754961</v>
      </c>
      <c r="F33" s="46">
        <f t="shared" si="3"/>
        <v>32879492</v>
      </c>
      <c r="G33" s="46">
        <f t="shared" si="3"/>
        <v>0</v>
      </c>
      <c r="H33" s="63">
        <f t="shared" si="3"/>
        <v>198247918</v>
      </c>
      <c r="I33" s="64">
        <f t="shared" si="3"/>
        <v>18606730</v>
      </c>
      <c r="J33" s="65">
        <f t="shared" si="3"/>
        <v>154646487</v>
      </c>
      <c r="K33" s="46">
        <f t="shared" si="3"/>
        <v>39355769</v>
      </c>
      <c r="L33" s="65">
        <f t="shared" si="3"/>
        <v>0</v>
      </c>
      <c r="M33" s="63">
        <f t="shared" si="3"/>
        <v>212608986</v>
      </c>
    </row>
    <row r="34" spans="1:13" s="11" customFormat="1" ht="12.75" customHeight="1">
      <c r="A34" s="35" t="s">
        <v>88</v>
      </c>
      <c r="B34" s="60" t="s">
        <v>295</v>
      </c>
      <c r="C34" s="109" t="s">
        <v>296</v>
      </c>
      <c r="D34" s="37">
        <v>11920726</v>
      </c>
      <c r="E34" s="38">
        <v>24912465</v>
      </c>
      <c r="F34" s="38">
        <v>5631576</v>
      </c>
      <c r="G34" s="38">
        <v>0</v>
      </c>
      <c r="H34" s="39">
        <v>42464767</v>
      </c>
      <c r="I34" s="40">
        <v>11175025</v>
      </c>
      <c r="J34" s="41">
        <v>23813473</v>
      </c>
      <c r="K34" s="38">
        <v>4900250</v>
      </c>
      <c r="L34" s="41">
        <v>0</v>
      </c>
      <c r="M34" s="39">
        <v>39888748</v>
      </c>
    </row>
    <row r="35" spans="1:13" s="11" customFormat="1" ht="12.75" customHeight="1">
      <c r="A35" s="35" t="s">
        <v>88</v>
      </c>
      <c r="B35" s="60" t="s">
        <v>297</v>
      </c>
      <c r="C35" s="109" t="s">
        <v>298</v>
      </c>
      <c r="D35" s="37">
        <v>116534</v>
      </c>
      <c r="E35" s="38">
        <v>2806647</v>
      </c>
      <c r="F35" s="38">
        <v>2828428</v>
      </c>
      <c r="G35" s="38">
        <v>0</v>
      </c>
      <c r="H35" s="39">
        <v>5751609</v>
      </c>
      <c r="I35" s="40">
        <v>43648</v>
      </c>
      <c r="J35" s="41">
        <v>371084</v>
      </c>
      <c r="K35" s="38">
        <v>4779659</v>
      </c>
      <c r="L35" s="41">
        <v>0</v>
      </c>
      <c r="M35" s="39">
        <v>5194391</v>
      </c>
    </row>
    <row r="36" spans="1:13" s="11" customFormat="1" ht="12.75" customHeight="1">
      <c r="A36" s="35" t="s">
        <v>88</v>
      </c>
      <c r="B36" s="60" t="s">
        <v>299</v>
      </c>
      <c r="C36" s="109" t="s">
        <v>300</v>
      </c>
      <c r="D36" s="37">
        <v>2120391</v>
      </c>
      <c r="E36" s="38">
        <v>0</v>
      </c>
      <c r="F36" s="38">
        <v>46626297</v>
      </c>
      <c r="G36" s="38">
        <v>0</v>
      </c>
      <c r="H36" s="39">
        <v>48746688</v>
      </c>
      <c r="I36" s="40">
        <v>110262</v>
      </c>
      <c r="J36" s="41">
        <v>0</v>
      </c>
      <c r="K36" s="38">
        <v>36851584</v>
      </c>
      <c r="L36" s="41">
        <v>0</v>
      </c>
      <c r="M36" s="39">
        <v>36961846</v>
      </c>
    </row>
    <row r="37" spans="1:13" s="11" customFormat="1" ht="12.75" customHeight="1">
      <c r="A37" s="35" t="s">
        <v>88</v>
      </c>
      <c r="B37" s="60" t="s">
        <v>301</v>
      </c>
      <c r="C37" s="109" t="s">
        <v>302</v>
      </c>
      <c r="D37" s="37">
        <v>5809566</v>
      </c>
      <c r="E37" s="38">
        <v>14651108</v>
      </c>
      <c r="F37" s="38">
        <v>10350003</v>
      </c>
      <c r="G37" s="38">
        <v>0</v>
      </c>
      <c r="H37" s="39">
        <v>30810677</v>
      </c>
      <c r="I37" s="40">
        <v>5228332</v>
      </c>
      <c r="J37" s="41">
        <v>8938060</v>
      </c>
      <c r="K37" s="38">
        <v>30660360</v>
      </c>
      <c r="L37" s="41">
        <v>0</v>
      </c>
      <c r="M37" s="39">
        <v>44826752</v>
      </c>
    </row>
    <row r="38" spans="1:13" s="11" customFormat="1" ht="12.75" customHeight="1">
      <c r="A38" s="35" t="s">
        <v>107</v>
      </c>
      <c r="B38" s="60" t="s">
        <v>303</v>
      </c>
      <c r="C38" s="109" t="s">
        <v>304</v>
      </c>
      <c r="D38" s="37">
        <v>0</v>
      </c>
      <c r="E38" s="38">
        <v>11562736</v>
      </c>
      <c r="F38" s="38">
        <v>8774290</v>
      </c>
      <c r="G38" s="38">
        <v>0</v>
      </c>
      <c r="H38" s="39">
        <v>20337026</v>
      </c>
      <c r="I38" s="40">
        <v>0</v>
      </c>
      <c r="J38" s="41">
        <v>8311149</v>
      </c>
      <c r="K38" s="38">
        <v>15040109</v>
      </c>
      <c r="L38" s="41">
        <v>0</v>
      </c>
      <c r="M38" s="39">
        <v>23351258</v>
      </c>
    </row>
    <row r="39" spans="1:13" s="66" customFormat="1" ht="12.75" customHeight="1">
      <c r="A39" s="61"/>
      <c r="B39" s="62" t="s">
        <v>305</v>
      </c>
      <c r="C39" s="114"/>
      <c r="D39" s="45">
        <f aca="true" t="shared" si="4" ref="D39:M39">SUM(D34:D38)</f>
        <v>19967217</v>
      </c>
      <c r="E39" s="46">
        <f t="shared" si="4"/>
        <v>53932956</v>
      </c>
      <c r="F39" s="46">
        <f t="shared" si="4"/>
        <v>74210594</v>
      </c>
      <c r="G39" s="46">
        <f t="shared" si="4"/>
        <v>0</v>
      </c>
      <c r="H39" s="63">
        <f t="shared" si="4"/>
        <v>148110767</v>
      </c>
      <c r="I39" s="64">
        <f t="shared" si="4"/>
        <v>16557267</v>
      </c>
      <c r="J39" s="65">
        <f t="shared" si="4"/>
        <v>41433766</v>
      </c>
      <c r="K39" s="46">
        <f t="shared" si="4"/>
        <v>92231962</v>
      </c>
      <c r="L39" s="65">
        <f t="shared" si="4"/>
        <v>0</v>
      </c>
      <c r="M39" s="63">
        <f t="shared" si="4"/>
        <v>150222995</v>
      </c>
    </row>
    <row r="40" spans="1:13" s="11" customFormat="1" ht="12.75" customHeight="1">
      <c r="A40" s="35" t="s">
        <v>88</v>
      </c>
      <c r="B40" s="60" t="s">
        <v>55</v>
      </c>
      <c r="C40" s="109" t="s">
        <v>56</v>
      </c>
      <c r="D40" s="37">
        <v>46763263</v>
      </c>
      <c r="E40" s="38">
        <v>199368464</v>
      </c>
      <c r="F40" s="38">
        <v>50467467</v>
      </c>
      <c r="G40" s="38">
        <v>0</v>
      </c>
      <c r="H40" s="39">
        <v>296599194</v>
      </c>
      <c r="I40" s="40">
        <v>42137160</v>
      </c>
      <c r="J40" s="41">
        <v>184085839</v>
      </c>
      <c r="K40" s="38">
        <v>57582393</v>
      </c>
      <c r="L40" s="41">
        <v>0</v>
      </c>
      <c r="M40" s="39">
        <v>283805392</v>
      </c>
    </row>
    <row r="41" spans="1:13" s="11" customFormat="1" ht="12.75" customHeight="1">
      <c r="A41" s="35" t="s">
        <v>88</v>
      </c>
      <c r="B41" s="60" t="s">
        <v>306</v>
      </c>
      <c r="C41" s="109" t="s">
        <v>307</v>
      </c>
      <c r="D41" s="37">
        <v>1008935</v>
      </c>
      <c r="E41" s="38">
        <v>2112988</v>
      </c>
      <c r="F41" s="38">
        <v>7377674</v>
      </c>
      <c r="G41" s="38">
        <v>0</v>
      </c>
      <c r="H41" s="39">
        <v>10499597</v>
      </c>
      <c r="I41" s="40">
        <v>2735158</v>
      </c>
      <c r="J41" s="41">
        <v>2933757</v>
      </c>
      <c r="K41" s="38">
        <v>10692394</v>
      </c>
      <c r="L41" s="41">
        <v>0</v>
      </c>
      <c r="M41" s="39">
        <v>16361309</v>
      </c>
    </row>
    <row r="42" spans="1:13" s="11" customFormat="1" ht="12.75" customHeight="1">
      <c r="A42" s="35" t="s">
        <v>88</v>
      </c>
      <c r="B42" s="60" t="s">
        <v>308</v>
      </c>
      <c r="C42" s="109" t="s">
        <v>309</v>
      </c>
      <c r="D42" s="37">
        <v>446771</v>
      </c>
      <c r="E42" s="38">
        <v>11236</v>
      </c>
      <c r="F42" s="38">
        <v>10527976</v>
      </c>
      <c r="G42" s="38">
        <v>0</v>
      </c>
      <c r="H42" s="39">
        <v>10985983</v>
      </c>
      <c r="I42" s="40">
        <v>762230</v>
      </c>
      <c r="J42" s="41">
        <v>19553</v>
      </c>
      <c r="K42" s="38">
        <v>1973624</v>
      </c>
      <c r="L42" s="41">
        <v>0</v>
      </c>
      <c r="M42" s="39">
        <v>2755407</v>
      </c>
    </row>
    <row r="43" spans="1:13" s="11" customFormat="1" ht="12.75" customHeight="1">
      <c r="A43" s="35" t="s">
        <v>107</v>
      </c>
      <c r="B43" s="60" t="s">
        <v>310</v>
      </c>
      <c r="C43" s="109" t="s">
        <v>311</v>
      </c>
      <c r="D43" s="37">
        <v>0</v>
      </c>
      <c r="E43" s="38">
        <v>2255389</v>
      </c>
      <c r="F43" s="38">
        <v>150873</v>
      </c>
      <c r="G43" s="38">
        <v>0</v>
      </c>
      <c r="H43" s="39">
        <v>2406262</v>
      </c>
      <c r="I43" s="40">
        <v>0</v>
      </c>
      <c r="J43" s="41">
        <v>0</v>
      </c>
      <c r="K43" s="38">
        <v>-2427397</v>
      </c>
      <c r="L43" s="41">
        <v>0</v>
      </c>
      <c r="M43" s="39">
        <v>-2427397</v>
      </c>
    </row>
    <row r="44" spans="1:13" s="66" customFormat="1" ht="12.75" customHeight="1">
      <c r="A44" s="61"/>
      <c r="B44" s="62" t="s">
        <v>312</v>
      </c>
      <c r="C44" s="114"/>
      <c r="D44" s="45">
        <f aca="true" t="shared" si="5" ref="D44:M44">SUM(D40:D43)</f>
        <v>48218969</v>
      </c>
      <c r="E44" s="46">
        <f t="shared" si="5"/>
        <v>203748077</v>
      </c>
      <c r="F44" s="46">
        <f t="shared" si="5"/>
        <v>68523990</v>
      </c>
      <c r="G44" s="46">
        <f t="shared" si="5"/>
        <v>0</v>
      </c>
      <c r="H44" s="63">
        <f t="shared" si="5"/>
        <v>320491036</v>
      </c>
      <c r="I44" s="64">
        <f t="shared" si="5"/>
        <v>45634548</v>
      </c>
      <c r="J44" s="65">
        <f t="shared" si="5"/>
        <v>187039149</v>
      </c>
      <c r="K44" s="46">
        <f t="shared" si="5"/>
        <v>67821014</v>
      </c>
      <c r="L44" s="65">
        <f t="shared" si="5"/>
        <v>0</v>
      </c>
      <c r="M44" s="63">
        <f t="shared" si="5"/>
        <v>300494711</v>
      </c>
    </row>
    <row r="45" spans="1:13" s="11" customFormat="1" ht="12.75" customHeight="1">
      <c r="A45" s="35" t="s">
        <v>88</v>
      </c>
      <c r="B45" s="60" t="s">
        <v>313</v>
      </c>
      <c r="C45" s="109" t="s">
        <v>314</v>
      </c>
      <c r="D45" s="37">
        <v>851493</v>
      </c>
      <c r="E45" s="38">
        <v>20760343</v>
      </c>
      <c r="F45" s="38">
        <v>4373599</v>
      </c>
      <c r="G45" s="38">
        <v>0</v>
      </c>
      <c r="H45" s="39">
        <v>25985435</v>
      </c>
      <c r="I45" s="40">
        <v>-3565825</v>
      </c>
      <c r="J45" s="41">
        <v>18267532</v>
      </c>
      <c r="K45" s="38">
        <v>4633122</v>
      </c>
      <c r="L45" s="41">
        <v>0</v>
      </c>
      <c r="M45" s="39">
        <v>19334829</v>
      </c>
    </row>
    <row r="46" spans="1:13" s="11" customFormat="1" ht="12.75" customHeight="1">
      <c r="A46" s="35" t="s">
        <v>88</v>
      </c>
      <c r="B46" s="60" t="s">
        <v>315</v>
      </c>
      <c r="C46" s="109" t="s">
        <v>316</v>
      </c>
      <c r="D46" s="37">
        <v>5329643</v>
      </c>
      <c r="E46" s="38">
        <v>6499247</v>
      </c>
      <c r="F46" s="38">
        <v>36932176</v>
      </c>
      <c r="G46" s="38">
        <v>0</v>
      </c>
      <c r="H46" s="39">
        <v>48761066</v>
      </c>
      <c r="I46" s="40">
        <v>4151635</v>
      </c>
      <c r="J46" s="41">
        <v>7368670</v>
      </c>
      <c r="K46" s="38">
        <v>12094172</v>
      </c>
      <c r="L46" s="41">
        <v>0</v>
      </c>
      <c r="M46" s="39">
        <v>23614477</v>
      </c>
    </row>
    <row r="47" spans="1:13" s="11" customFormat="1" ht="12.75" customHeight="1">
      <c r="A47" s="35" t="s">
        <v>88</v>
      </c>
      <c r="B47" s="60" t="s">
        <v>317</v>
      </c>
      <c r="C47" s="109" t="s">
        <v>318</v>
      </c>
      <c r="D47" s="37">
        <v>14132748</v>
      </c>
      <c r="E47" s="38">
        <v>52088808</v>
      </c>
      <c r="F47" s="38">
        <v>15409967</v>
      </c>
      <c r="G47" s="38">
        <v>0</v>
      </c>
      <c r="H47" s="39">
        <v>81631523</v>
      </c>
      <c r="I47" s="40">
        <v>81081480</v>
      </c>
      <c r="J47" s="41">
        <v>356649698</v>
      </c>
      <c r="K47" s="38">
        <v>200584748</v>
      </c>
      <c r="L47" s="41">
        <v>0</v>
      </c>
      <c r="M47" s="39">
        <v>638315926</v>
      </c>
    </row>
    <row r="48" spans="1:13" s="11" customFormat="1" ht="12.75" customHeight="1">
      <c r="A48" s="35" t="s">
        <v>88</v>
      </c>
      <c r="B48" s="60" t="s">
        <v>319</v>
      </c>
      <c r="C48" s="109" t="s">
        <v>320</v>
      </c>
      <c r="D48" s="37">
        <v>10390612</v>
      </c>
      <c r="E48" s="38">
        <v>126943</v>
      </c>
      <c r="F48" s="38">
        <v>444903</v>
      </c>
      <c r="G48" s="38">
        <v>0</v>
      </c>
      <c r="H48" s="39">
        <v>10962458</v>
      </c>
      <c r="I48" s="40">
        <v>2330312</v>
      </c>
      <c r="J48" s="41">
        <v>323745</v>
      </c>
      <c r="K48" s="38">
        <v>1481508</v>
      </c>
      <c r="L48" s="41">
        <v>0</v>
      </c>
      <c r="M48" s="39">
        <v>4135565</v>
      </c>
    </row>
    <row r="49" spans="1:13" s="11" customFormat="1" ht="12.75" customHeight="1">
      <c r="A49" s="35" t="s">
        <v>88</v>
      </c>
      <c r="B49" s="60" t="s">
        <v>321</v>
      </c>
      <c r="C49" s="109" t="s">
        <v>322</v>
      </c>
      <c r="D49" s="37">
        <v>2718806</v>
      </c>
      <c r="E49" s="38">
        <v>13342195</v>
      </c>
      <c r="F49" s="38">
        <v>2112062</v>
      </c>
      <c r="G49" s="38">
        <v>0</v>
      </c>
      <c r="H49" s="39">
        <v>18173063</v>
      </c>
      <c r="I49" s="40">
        <v>222183</v>
      </c>
      <c r="J49" s="41">
        <v>15106</v>
      </c>
      <c r="K49" s="38">
        <v>3178327</v>
      </c>
      <c r="L49" s="41">
        <v>0</v>
      </c>
      <c r="M49" s="39">
        <v>3415616</v>
      </c>
    </row>
    <row r="50" spans="1:13" s="11" customFormat="1" ht="12.75" customHeight="1">
      <c r="A50" s="35" t="s">
        <v>107</v>
      </c>
      <c r="B50" s="60" t="s">
        <v>323</v>
      </c>
      <c r="C50" s="109" t="s">
        <v>324</v>
      </c>
      <c r="D50" s="37">
        <v>0</v>
      </c>
      <c r="E50" s="38">
        <v>11975659</v>
      </c>
      <c r="F50" s="38">
        <v>27868954</v>
      </c>
      <c r="G50" s="38">
        <v>0</v>
      </c>
      <c r="H50" s="39">
        <v>39844613</v>
      </c>
      <c r="I50" s="40">
        <v>0</v>
      </c>
      <c r="J50" s="41">
        <v>33872192</v>
      </c>
      <c r="K50" s="38">
        <v>-14793324</v>
      </c>
      <c r="L50" s="41">
        <v>0</v>
      </c>
      <c r="M50" s="39">
        <v>19078868</v>
      </c>
    </row>
    <row r="51" spans="1:13" s="66" customFormat="1" ht="12.75" customHeight="1">
      <c r="A51" s="61"/>
      <c r="B51" s="62" t="s">
        <v>325</v>
      </c>
      <c r="C51" s="114"/>
      <c r="D51" s="45">
        <f aca="true" t="shared" si="6" ref="D51:M51">SUM(D45:D50)</f>
        <v>33423302</v>
      </c>
      <c r="E51" s="46">
        <f t="shared" si="6"/>
        <v>104793195</v>
      </c>
      <c r="F51" s="46">
        <f t="shared" si="6"/>
        <v>87141661</v>
      </c>
      <c r="G51" s="46">
        <f t="shared" si="6"/>
        <v>0</v>
      </c>
      <c r="H51" s="63">
        <f t="shared" si="6"/>
        <v>225358158</v>
      </c>
      <c r="I51" s="64">
        <f t="shared" si="6"/>
        <v>84219785</v>
      </c>
      <c r="J51" s="65">
        <f t="shared" si="6"/>
        <v>416496943</v>
      </c>
      <c r="K51" s="46">
        <f t="shared" si="6"/>
        <v>207178553</v>
      </c>
      <c r="L51" s="65">
        <f t="shared" si="6"/>
        <v>0</v>
      </c>
      <c r="M51" s="63">
        <f t="shared" si="6"/>
        <v>707895281</v>
      </c>
    </row>
    <row r="52" spans="1:13" s="11" customFormat="1" ht="12.75" customHeight="1">
      <c r="A52" s="35" t="s">
        <v>88</v>
      </c>
      <c r="B52" s="60" t="s">
        <v>326</v>
      </c>
      <c r="C52" s="109" t="s">
        <v>327</v>
      </c>
      <c r="D52" s="37">
        <v>3667401</v>
      </c>
      <c r="E52" s="38">
        <v>39797</v>
      </c>
      <c r="F52" s="38">
        <v>6424575</v>
      </c>
      <c r="G52" s="38">
        <v>0</v>
      </c>
      <c r="H52" s="39">
        <v>10131773</v>
      </c>
      <c r="I52" s="40">
        <v>758494</v>
      </c>
      <c r="J52" s="41">
        <v>0</v>
      </c>
      <c r="K52" s="38">
        <v>2450922</v>
      </c>
      <c r="L52" s="41">
        <v>0</v>
      </c>
      <c r="M52" s="39">
        <v>3209416</v>
      </c>
    </row>
    <row r="53" spans="1:13" s="11" customFormat="1" ht="12.75" customHeight="1">
      <c r="A53" s="35" t="s">
        <v>88</v>
      </c>
      <c r="B53" s="60" t="s">
        <v>328</v>
      </c>
      <c r="C53" s="109" t="s">
        <v>329</v>
      </c>
      <c r="D53" s="37">
        <v>1417634</v>
      </c>
      <c r="E53" s="38">
        <v>-44089</v>
      </c>
      <c r="F53" s="38">
        <v>2924631</v>
      </c>
      <c r="G53" s="38">
        <v>0</v>
      </c>
      <c r="H53" s="39">
        <v>4298176</v>
      </c>
      <c r="I53" s="40">
        <v>1917596</v>
      </c>
      <c r="J53" s="41">
        <v>467017</v>
      </c>
      <c r="K53" s="38">
        <v>7745768</v>
      </c>
      <c r="L53" s="41">
        <v>0</v>
      </c>
      <c r="M53" s="39">
        <v>10130381</v>
      </c>
    </row>
    <row r="54" spans="1:13" s="11" customFormat="1" ht="12.75" customHeight="1">
      <c r="A54" s="35" t="s">
        <v>88</v>
      </c>
      <c r="B54" s="60" t="s">
        <v>330</v>
      </c>
      <c r="C54" s="109" t="s">
        <v>331</v>
      </c>
      <c r="D54" s="37">
        <v>1559110</v>
      </c>
      <c r="E54" s="38">
        <v>317883</v>
      </c>
      <c r="F54" s="38">
        <v>1243652</v>
      </c>
      <c r="G54" s="38">
        <v>0</v>
      </c>
      <c r="H54" s="39">
        <v>3120645</v>
      </c>
      <c r="I54" s="40">
        <v>1612599</v>
      </c>
      <c r="J54" s="41">
        <v>265850</v>
      </c>
      <c r="K54" s="38">
        <v>60424</v>
      </c>
      <c r="L54" s="41">
        <v>0</v>
      </c>
      <c r="M54" s="39">
        <v>1938873</v>
      </c>
    </row>
    <row r="55" spans="1:13" s="11" customFormat="1" ht="12.75" customHeight="1">
      <c r="A55" s="35" t="s">
        <v>88</v>
      </c>
      <c r="B55" s="60" t="s">
        <v>332</v>
      </c>
      <c r="C55" s="109" t="s">
        <v>333</v>
      </c>
      <c r="D55" s="37">
        <v>88061</v>
      </c>
      <c r="E55" s="38">
        <v>35861</v>
      </c>
      <c r="F55" s="38">
        <v>971843</v>
      </c>
      <c r="G55" s="38">
        <v>0</v>
      </c>
      <c r="H55" s="39">
        <v>1095765</v>
      </c>
      <c r="I55" s="40">
        <v>162737</v>
      </c>
      <c r="J55" s="41">
        <v>53680</v>
      </c>
      <c r="K55" s="38">
        <v>394963</v>
      </c>
      <c r="L55" s="41">
        <v>0</v>
      </c>
      <c r="M55" s="39">
        <v>611380</v>
      </c>
    </row>
    <row r="56" spans="1:13" s="11" customFormat="1" ht="12.75" customHeight="1">
      <c r="A56" s="35" t="s">
        <v>88</v>
      </c>
      <c r="B56" s="60" t="s">
        <v>334</v>
      </c>
      <c r="C56" s="109" t="s">
        <v>335</v>
      </c>
      <c r="D56" s="37">
        <v>4871151</v>
      </c>
      <c r="E56" s="38">
        <v>1230111</v>
      </c>
      <c r="F56" s="38">
        <v>8730921</v>
      </c>
      <c r="G56" s="38">
        <v>0</v>
      </c>
      <c r="H56" s="39">
        <v>14832183</v>
      </c>
      <c r="I56" s="40">
        <v>4314954</v>
      </c>
      <c r="J56" s="41">
        <v>1315281</v>
      </c>
      <c r="K56" s="38">
        <v>2374739</v>
      </c>
      <c r="L56" s="41">
        <v>0</v>
      </c>
      <c r="M56" s="39">
        <v>8004974</v>
      </c>
    </row>
    <row r="57" spans="1:13" s="11" customFormat="1" ht="12.75" customHeight="1">
      <c r="A57" s="35" t="s">
        <v>107</v>
      </c>
      <c r="B57" s="60" t="s">
        <v>336</v>
      </c>
      <c r="C57" s="109" t="s">
        <v>337</v>
      </c>
      <c r="D57" s="37">
        <v>0</v>
      </c>
      <c r="E57" s="38">
        <v>6923256</v>
      </c>
      <c r="F57" s="38">
        <v>7754949</v>
      </c>
      <c r="G57" s="38">
        <v>0</v>
      </c>
      <c r="H57" s="39">
        <v>14678205</v>
      </c>
      <c r="I57" s="40">
        <v>0</v>
      </c>
      <c r="J57" s="41">
        <v>13074291</v>
      </c>
      <c r="K57" s="38">
        <v>21081106</v>
      </c>
      <c r="L57" s="41">
        <v>0</v>
      </c>
      <c r="M57" s="39">
        <v>34155397</v>
      </c>
    </row>
    <row r="58" spans="1:13" s="66" customFormat="1" ht="12.75" customHeight="1">
      <c r="A58" s="61"/>
      <c r="B58" s="62" t="s">
        <v>338</v>
      </c>
      <c r="C58" s="114"/>
      <c r="D58" s="45">
        <f aca="true" t="shared" si="7" ref="D58:M58">SUM(D52:D57)</f>
        <v>11603357</v>
      </c>
      <c r="E58" s="46">
        <f t="shared" si="7"/>
        <v>8502819</v>
      </c>
      <c r="F58" s="46">
        <f t="shared" si="7"/>
        <v>28050571</v>
      </c>
      <c r="G58" s="46">
        <f t="shared" si="7"/>
        <v>0</v>
      </c>
      <c r="H58" s="63">
        <f t="shared" si="7"/>
        <v>48156747</v>
      </c>
      <c r="I58" s="64">
        <f t="shared" si="7"/>
        <v>8766380</v>
      </c>
      <c r="J58" s="65">
        <f t="shared" si="7"/>
        <v>15176119</v>
      </c>
      <c r="K58" s="46">
        <f t="shared" si="7"/>
        <v>34107922</v>
      </c>
      <c r="L58" s="65">
        <f t="shared" si="7"/>
        <v>0</v>
      </c>
      <c r="M58" s="63">
        <f t="shared" si="7"/>
        <v>58050421</v>
      </c>
    </row>
    <row r="59" spans="1:13" s="11" customFormat="1" ht="12.75" customHeight="1">
      <c r="A59" s="35" t="s">
        <v>88</v>
      </c>
      <c r="B59" s="60" t="s">
        <v>339</v>
      </c>
      <c r="C59" s="109" t="s">
        <v>340</v>
      </c>
      <c r="D59" s="37">
        <v>1524081</v>
      </c>
      <c r="E59" s="38">
        <v>66396</v>
      </c>
      <c r="F59" s="38">
        <v>1668154</v>
      </c>
      <c r="G59" s="38">
        <v>0</v>
      </c>
      <c r="H59" s="39">
        <v>3258631</v>
      </c>
      <c r="I59" s="40">
        <v>1425728</v>
      </c>
      <c r="J59" s="41">
        <v>65636</v>
      </c>
      <c r="K59" s="38">
        <v>371911</v>
      </c>
      <c r="L59" s="41">
        <v>0</v>
      </c>
      <c r="M59" s="39">
        <v>1863275</v>
      </c>
    </row>
    <row r="60" spans="1:13" s="11" customFormat="1" ht="12.75" customHeight="1">
      <c r="A60" s="35" t="s">
        <v>88</v>
      </c>
      <c r="B60" s="60" t="s">
        <v>57</v>
      </c>
      <c r="C60" s="109" t="s">
        <v>58</v>
      </c>
      <c r="D60" s="37">
        <v>70342324</v>
      </c>
      <c r="E60" s="38">
        <v>381726336</v>
      </c>
      <c r="F60" s="38">
        <v>89012572</v>
      </c>
      <c r="G60" s="38">
        <v>0</v>
      </c>
      <c r="H60" s="39">
        <v>541081232</v>
      </c>
      <c r="I60" s="40">
        <v>60153398</v>
      </c>
      <c r="J60" s="41">
        <v>321209953</v>
      </c>
      <c r="K60" s="38">
        <v>64996711</v>
      </c>
      <c r="L60" s="41">
        <v>0</v>
      </c>
      <c r="M60" s="39">
        <v>446360062</v>
      </c>
    </row>
    <row r="61" spans="1:13" s="11" customFormat="1" ht="12.75" customHeight="1">
      <c r="A61" s="35" t="s">
        <v>88</v>
      </c>
      <c r="B61" s="60" t="s">
        <v>341</v>
      </c>
      <c r="C61" s="109" t="s">
        <v>342</v>
      </c>
      <c r="D61" s="37">
        <v>323478</v>
      </c>
      <c r="E61" s="38">
        <v>0</v>
      </c>
      <c r="F61" s="38">
        <v>9519952</v>
      </c>
      <c r="G61" s="38">
        <v>0</v>
      </c>
      <c r="H61" s="39">
        <v>9843430</v>
      </c>
      <c r="I61" s="40">
        <v>103380</v>
      </c>
      <c r="J61" s="41">
        <v>0</v>
      </c>
      <c r="K61" s="38">
        <v>7178036</v>
      </c>
      <c r="L61" s="41">
        <v>0</v>
      </c>
      <c r="M61" s="39">
        <v>7281416</v>
      </c>
    </row>
    <row r="62" spans="1:13" s="11" customFormat="1" ht="12.75" customHeight="1">
      <c r="A62" s="35" t="s">
        <v>88</v>
      </c>
      <c r="B62" s="60" t="s">
        <v>343</v>
      </c>
      <c r="C62" s="109" t="s">
        <v>344</v>
      </c>
      <c r="D62" s="37">
        <v>5910019</v>
      </c>
      <c r="E62" s="38">
        <v>15999934</v>
      </c>
      <c r="F62" s="38">
        <v>20286073</v>
      </c>
      <c r="G62" s="38">
        <v>0</v>
      </c>
      <c r="H62" s="39">
        <v>42196026</v>
      </c>
      <c r="I62" s="40">
        <v>4519839</v>
      </c>
      <c r="J62" s="41">
        <v>15583690</v>
      </c>
      <c r="K62" s="38">
        <v>33048632</v>
      </c>
      <c r="L62" s="41">
        <v>0</v>
      </c>
      <c r="M62" s="39">
        <v>53152161</v>
      </c>
    </row>
    <row r="63" spans="1:13" s="11" customFormat="1" ht="12.75" customHeight="1">
      <c r="A63" s="35" t="s">
        <v>88</v>
      </c>
      <c r="B63" s="60" t="s">
        <v>345</v>
      </c>
      <c r="C63" s="109" t="s">
        <v>346</v>
      </c>
      <c r="D63" s="37">
        <v>753965</v>
      </c>
      <c r="E63" s="38">
        <v>5026908</v>
      </c>
      <c r="F63" s="38">
        <v>4290803</v>
      </c>
      <c r="G63" s="38">
        <v>0</v>
      </c>
      <c r="H63" s="39">
        <v>10071676</v>
      </c>
      <c r="I63" s="40">
        <v>652530</v>
      </c>
      <c r="J63" s="41">
        <v>4468967</v>
      </c>
      <c r="K63" s="38">
        <v>9642368</v>
      </c>
      <c r="L63" s="41">
        <v>0</v>
      </c>
      <c r="M63" s="39">
        <v>14763865</v>
      </c>
    </row>
    <row r="64" spans="1:13" s="11" customFormat="1" ht="12.75" customHeight="1">
      <c r="A64" s="35" t="s">
        <v>88</v>
      </c>
      <c r="B64" s="60" t="s">
        <v>347</v>
      </c>
      <c r="C64" s="109" t="s">
        <v>348</v>
      </c>
      <c r="D64" s="37">
        <v>167186</v>
      </c>
      <c r="E64" s="38">
        <v>1265566</v>
      </c>
      <c r="F64" s="38">
        <v>5823642</v>
      </c>
      <c r="G64" s="38">
        <v>0</v>
      </c>
      <c r="H64" s="39">
        <v>7256394</v>
      </c>
      <c r="I64" s="40">
        <v>10452</v>
      </c>
      <c r="J64" s="41">
        <v>771407</v>
      </c>
      <c r="K64" s="38">
        <v>4581636</v>
      </c>
      <c r="L64" s="41">
        <v>0</v>
      </c>
      <c r="M64" s="39">
        <v>5363495</v>
      </c>
    </row>
    <row r="65" spans="1:13" s="11" customFormat="1" ht="12.75" customHeight="1">
      <c r="A65" s="35" t="s">
        <v>107</v>
      </c>
      <c r="B65" s="60" t="s">
        <v>349</v>
      </c>
      <c r="C65" s="109" t="s">
        <v>350</v>
      </c>
      <c r="D65" s="37">
        <v>0</v>
      </c>
      <c r="E65" s="38">
        <v>15051331</v>
      </c>
      <c r="F65" s="38">
        <v>48023583</v>
      </c>
      <c r="G65" s="38">
        <v>0</v>
      </c>
      <c r="H65" s="39">
        <v>63074914</v>
      </c>
      <c r="I65" s="40">
        <v>0</v>
      </c>
      <c r="J65" s="41">
        <v>15219844</v>
      </c>
      <c r="K65" s="38">
        <v>68784286</v>
      </c>
      <c r="L65" s="41">
        <v>0</v>
      </c>
      <c r="M65" s="39">
        <v>84004130</v>
      </c>
    </row>
    <row r="66" spans="1:13" s="66" customFormat="1" ht="12.75" customHeight="1">
      <c r="A66" s="61"/>
      <c r="B66" s="62" t="s">
        <v>351</v>
      </c>
      <c r="C66" s="114"/>
      <c r="D66" s="45">
        <f aca="true" t="shared" si="8" ref="D66:M66">SUM(D59:D65)</f>
        <v>79021053</v>
      </c>
      <c r="E66" s="46">
        <f t="shared" si="8"/>
        <v>419136471</v>
      </c>
      <c r="F66" s="46">
        <f t="shared" si="8"/>
        <v>178624779</v>
      </c>
      <c r="G66" s="46">
        <f t="shared" si="8"/>
        <v>0</v>
      </c>
      <c r="H66" s="63">
        <f t="shared" si="8"/>
        <v>676782303</v>
      </c>
      <c r="I66" s="64">
        <f t="shared" si="8"/>
        <v>66865327</v>
      </c>
      <c r="J66" s="65">
        <f t="shared" si="8"/>
        <v>357319497</v>
      </c>
      <c r="K66" s="46">
        <f t="shared" si="8"/>
        <v>188603580</v>
      </c>
      <c r="L66" s="65">
        <f t="shared" si="8"/>
        <v>0</v>
      </c>
      <c r="M66" s="63">
        <f t="shared" si="8"/>
        <v>612788404</v>
      </c>
    </row>
    <row r="67" spans="1:13" s="11" customFormat="1" ht="12.75" customHeight="1">
      <c r="A67" s="35" t="s">
        <v>88</v>
      </c>
      <c r="B67" s="60" t="s">
        <v>352</v>
      </c>
      <c r="C67" s="109" t="s">
        <v>353</v>
      </c>
      <c r="D67" s="37">
        <v>6660718</v>
      </c>
      <c r="E67" s="38">
        <v>4309144</v>
      </c>
      <c r="F67" s="38">
        <v>13369076</v>
      </c>
      <c r="G67" s="38">
        <v>0</v>
      </c>
      <c r="H67" s="39">
        <v>24338938</v>
      </c>
      <c r="I67" s="40">
        <v>8346372</v>
      </c>
      <c r="J67" s="41">
        <v>4131250</v>
      </c>
      <c r="K67" s="38">
        <v>7926341</v>
      </c>
      <c r="L67" s="41">
        <v>0</v>
      </c>
      <c r="M67" s="39">
        <v>20403963</v>
      </c>
    </row>
    <row r="68" spans="1:13" s="11" customFormat="1" ht="12.75" customHeight="1">
      <c r="A68" s="35" t="s">
        <v>88</v>
      </c>
      <c r="B68" s="60" t="s">
        <v>354</v>
      </c>
      <c r="C68" s="109" t="s">
        <v>355</v>
      </c>
      <c r="D68" s="37">
        <v>72152675</v>
      </c>
      <c r="E68" s="38">
        <v>148650353</v>
      </c>
      <c r="F68" s="38">
        <v>48503914</v>
      </c>
      <c r="G68" s="38">
        <v>0</v>
      </c>
      <c r="H68" s="39">
        <v>269306942</v>
      </c>
      <c r="I68" s="40">
        <v>64071639</v>
      </c>
      <c r="J68" s="41">
        <v>133196968</v>
      </c>
      <c r="K68" s="38">
        <v>34384725</v>
      </c>
      <c r="L68" s="41">
        <v>0</v>
      </c>
      <c r="M68" s="39">
        <v>231653332</v>
      </c>
    </row>
    <row r="69" spans="1:13" s="11" customFormat="1" ht="12.75" customHeight="1">
      <c r="A69" s="35" t="s">
        <v>88</v>
      </c>
      <c r="B69" s="60" t="s">
        <v>356</v>
      </c>
      <c r="C69" s="109" t="s">
        <v>357</v>
      </c>
      <c r="D69" s="37">
        <v>689526</v>
      </c>
      <c r="E69" s="38">
        <v>0</v>
      </c>
      <c r="F69" s="38">
        <v>2217806</v>
      </c>
      <c r="G69" s="38">
        <v>0</v>
      </c>
      <c r="H69" s="39">
        <v>2907332</v>
      </c>
      <c r="I69" s="40">
        <v>658028</v>
      </c>
      <c r="J69" s="41">
        <v>0</v>
      </c>
      <c r="K69" s="38">
        <v>2372976</v>
      </c>
      <c r="L69" s="41">
        <v>0</v>
      </c>
      <c r="M69" s="39">
        <v>3031004</v>
      </c>
    </row>
    <row r="70" spans="1:13" s="11" customFormat="1" ht="12.75" customHeight="1">
      <c r="A70" s="35" t="s">
        <v>88</v>
      </c>
      <c r="B70" s="60" t="s">
        <v>358</v>
      </c>
      <c r="C70" s="109" t="s">
        <v>359</v>
      </c>
      <c r="D70" s="37">
        <v>3064617</v>
      </c>
      <c r="E70" s="38">
        <v>0</v>
      </c>
      <c r="F70" s="38">
        <v>1764824</v>
      </c>
      <c r="G70" s="38">
        <v>0</v>
      </c>
      <c r="H70" s="39">
        <v>4829441</v>
      </c>
      <c r="I70" s="40">
        <v>-8095</v>
      </c>
      <c r="J70" s="41">
        <v>0</v>
      </c>
      <c r="K70" s="38">
        <v>126652</v>
      </c>
      <c r="L70" s="41">
        <v>0</v>
      </c>
      <c r="M70" s="39">
        <v>118557</v>
      </c>
    </row>
    <row r="71" spans="1:13" s="11" customFormat="1" ht="12.75" customHeight="1">
      <c r="A71" s="35" t="s">
        <v>107</v>
      </c>
      <c r="B71" s="60" t="s">
        <v>360</v>
      </c>
      <c r="C71" s="109" t="s">
        <v>361</v>
      </c>
      <c r="D71" s="37">
        <v>0</v>
      </c>
      <c r="E71" s="38">
        <v>25052195</v>
      </c>
      <c r="F71" s="38">
        <v>8860408</v>
      </c>
      <c r="G71" s="38">
        <v>0</v>
      </c>
      <c r="H71" s="39">
        <v>33912603</v>
      </c>
      <c r="I71" s="40">
        <v>0</v>
      </c>
      <c r="J71" s="41">
        <v>28254353</v>
      </c>
      <c r="K71" s="38">
        <v>17040347</v>
      </c>
      <c r="L71" s="41">
        <v>0</v>
      </c>
      <c r="M71" s="39">
        <v>45294700</v>
      </c>
    </row>
    <row r="72" spans="1:13" s="66" customFormat="1" ht="12.75" customHeight="1">
      <c r="A72" s="61"/>
      <c r="B72" s="62" t="s">
        <v>362</v>
      </c>
      <c r="C72" s="114"/>
      <c r="D72" s="45">
        <f aca="true" t="shared" si="9" ref="D72:M72">SUM(D67:D71)</f>
        <v>82567536</v>
      </c>
      <c r="E72" s="46">
        <f t="shared" si="9"/>
        <v>178011692</v>
      </c>
      <c r="F72" s="46">
        <f t="shared" si="9"/>
        <v>74716028</v>
      </c>
      <c r="G72" s="46">
        <f t="shared" si="9"/>
        <v>0</v>
      </c>
      <c r="H72" s="63">
        <f t="shared" si="9"/>
        <v>335295256</v>
      </c>
      <c r="I72" s="64">
        <f t="shared" si="9"/>
        <v>73067944</v>
      </c>
      <c r="J72" s="65">
        <f t="shared" si="9"/>
        <v>165582571</v>
      </c>
      <c r="K72" s="46">
        <f t="shared" si="9"/>
        <v>61851041</v>
      </c>
      <c r="L72" s="65">
        <f t="shared" si="9"/>
        <v>0</v>
      </c>
      <c r="M72" s="63">
        <f t="shared" si="9"/>
        <v>300501556</v>
      </c>
    </row>
    <row r="73" spans="1:13" s="11" customFormat="1" ht="12.75" customHeight="1">
      <c r="A73" s="35" t="s">
        <v>88</v>
      </c>
      <c r="B73" s="60" t="s">
        <v>363</v>
      </c>
      <c r="C73" s="109" t="s">
        <v>364</v>
      </c>
      <c r="D73" s="37">
        <v>783307</v>
      </c>
      <c r="E73" s="38">
        <v>134218</v>
      </c>
      <c r="F73" s="38">
        <v>2402182</v>
      </c>
      <c r="G73" s="38">
        <v>0</v>
      </c>
      <c r="H73" s="39">
        <v>3319707</v>
      </c>
      <c r="I73" s="40">
        <v>790755</v>
      </c>
      <c r="J73" s="41">
        <v>233027</v>
      </c>
      <c r="K73" s="38">
        <v>1130234</v>
      </c>
      <c r="L73" s="41">
        <v>0</v>
      </c>
      <c r="M73" s="39">
        <v>2154016</v>
      </c>
    </row>
    <row r="74" spans="1:13" s="11" customFormat="1" ht="12.75" customHeight="1">
      <c r="A74" s="35" t="s">
        <v>88</v>
      </c>
      <c r="B74" s="60" t="s">
        <v>365</v>
      </c>
      <c r="C74" s="109" t="s">
        <v>366</v>
      </c>
      <c r="D74" s="37">
        <v>4724557</v>
      </c>
      <c r="E74" s="38">
        <v>0</v>
      </c>
      <c r="F74" s="38">
        <v>4678310</v>
      </c>
      <c r="G74" s="38">
        <v>0</v>
      </c>
      <c r="H74" s="39">
        <v>9402867</v>
      </c>
      <c r="I74" s="40">
        <v>2694465</v>
      </c>
      <c r="J74" s="41">
        <v>538644</v>
      </c>
      <c r="K74" s="38">
        <v>6316407</v>
      </c>
      <c r="L74" s="41">
        <v>0</v>
      </c>
      <c r="M74" s="39">
        <v>9549516</v>
      </c>
    </row>
    <row r="75" spans="1:13" s="11" customFormat="1" ht="12.75" customHeight="1">
      <c r="A75" s="35" t="s">
        <v>88</v>
      </c>
      <c r="B75" s="60" t="s">
        <v>367</v>
      </c>
      <c r="C75" s="109" t="s">
        <v>368</v>
      </c>
      <c r="D75" s="37">
        <v>10706331</v>
      </c>
      <c r="E75" s="38">
        <v>24385960</v>
      </c>
      <c r="F75" s="38">
        <v>4194281</v>
      </c>
      <c r="G75" s="38">
        <v>0</v>
      </c>
      <c r="H75" s="39">
        <v>39286572</v>
      </c>
      <c r="I75" s="40">
        <v>8381731</v>
      </c>
      <c r="J75" s="41">
        <v>21456316</v>
      </c>
      <c r="K75" s="38">
        <v>2707068</v>
      </c>
      <c r="L75" s="41">
        <v>0</v>
      </c>
      <c r="M75" s="39">
        <v>32545115</v>
      </c>
    </row>
    <row r="76" spans="1:13" s="11" customFormat="1" ht="12.75" customHeight="1">
      <c r="A76" s="35" t="s">
        <v>88</v>
      </c>
      <c r="B76" s="60" t="s">
        <v>369</v>
      </c>
      <c r="C76" s="109" t="s">
        <v>370</v>
      </c>
      <c r="D76" s="37">
        <v>234293</v>
      </c>
      <c r="E76" s="38">
        <v>397091</v>
      </c>
      <c r="F76" s="38">
        <v>9164547</v>
      </c>
      <c r="G76" s="38">
        <v>0</v>
      </c>
      <c r="H76" s="39">
        <v>9795931</v>
      </c>
      <c r="I76" s="40">
        <v>960772</v>
      </c>
      <c r="J76" s="41">
        <v>381600</v>
      </c>
      <c r="K76" s="38">
        <v>3061150</v>
      </c>
      <c r="L76" s="41">
        <v>0</v>
      </c>
      <c r="M76" s="39">
        <v>4403522</v>
      </c>
    </row>
    <row r="77" spans="1:13" s="11" customFormat="1" ht="12.75" customHeight="1">
      <c r="A77" s="35" t="s">
        <v>88</v>
      </c>
      <c r="B77" s="60" t="s">
        <v>371</v>
      </c>
      <c r="C77" s="109" t="s">
        <v>372</v>
      </c>
      <c r="D77" s="37">
        <v>1068290</v>
      </c>
      <c r="E77" s="38">
        <v>190586</v>
      </c>
      <c r="F77" s="38">
        <v>5061253</v>
      </c>
      <c r="G77" s="38">
        <v>0</v>
      </c>
      <c r="H77" s="39">
        <v>6320129</v>
      </c>
      <c r="I77" s="40">
        <v>587999</v>
      </c>
      <c r="J77" s="41">
        <v>200357</v>
      </c>
      <c r="K77" s="38">
        <v>6846564</v>
      </c>
      <c r="L77" s="41">
        <v>0</v>
      </c>
      <c r="M77" s="39">
        <v>7634920</v>
      </c>
    </row>
    <row r="78" spans="1:13" s="11" customFormat="1" ht="12.75" customHeight="1">
      <c r="A78" s="35" t="s">
        <v>107</v>
      </c>
      <c r="B78" s="60" t="s">
        <v>373</v>
      </c>
      <c r="C78" s="109" t="s">
        <v>374</v>
      </c>
      <c r="D78" s="37">
        <v>0</v>
      </c>
      <c r="E78" s="38">
        <v>12642269</v>
      </c>
      <c r="F78" s="38">
        <v>4430919</v>
      </c>
      <c r="G78" s="38">
        <v>0</v>
      </c>
      <c r="H78" s="39">
        <v>17073188</v>
      </c>
      <c r="I78" s="40">
        <v>0</v>
      </c>
      <c r="J78" s="41">
        <v>13153075</v>
      </c>
      <c r="K78" s="38">
        <v>1043741</v>
      </c>
      <c r="L78" s="41">
        <v>0</v>
      </c>
      <c r="M78" s="39">
        <v>14196816</v>
      </c>
    </row>
    <row r="79" spans="1:13" s="66" customFormat="1" ht="12.75" customHeight="1">
      <c r="A79" s="61"/>
      <c r="B79" s="62" t="s">
        <v>375</v>
      </c>
      <c r="C79" s="114"/>
      <c r="D79" s="45">
        <f aca="true" t="shared" si="10" ref="D79:M79">SUM(D73:D78)</f>
        <v>17516778</v>
      </c>
      <c r="E79" s="46">
        <f t="shared" si="10"/>
        <v>37750124</v>
      </c>
      <c r="F79" s="46">
        <f t="shared" si="10"/>
        <v>29931492</v>
      </c>
      <c r="G79" s="46">
        <f t="shared" si="10"/>
        <v>0</v>
      </c>
      <c r="H79" s="63">
        <f t="shared" si="10"/>
        <v>85198394</v>
      </c>
      <c r="I79" s="64">
        <f t="shared" si="10"/>
        <v>13415722</v>
      </c>
      <c r="J79" s="65">
        <f t="shared" si="10"/>
        <v>35963019</v>
      </c>
      <c r="K79" s="46">
        <f t="shared" si="10"/>
        <v>21105164</v>
      </c>
      <c r="L79" s="65">
        <f t="shared" si="10"/>
        <v>0</v>
      </c>
      <c r="M79" s="63">
        <f t="shared" si="10"/>
        <v>70483905</v>
      </c>
    </row>
    <row r="80" spans="1:13" s="66" customFormat="1" ht="12.75" customHeight="1">
      <c r="A80" s="61"/>
      <c r="B80" s="62" t="s">
        <v>376</v>
      </c>
      <c r="C80" s="114"/>
      <c r="D80" s="45">
        <f aca="true" t="shared" si="11" ref="D80:M80">SUM(D8,D10:D16,D18:D25,D27:D32,D34:D38,D40:D43,D45:D50,D52:D57,D59:D65,D67:D71,D73:D78)</f>
        <v>2093460895</v>
      </c>
      <c r="E80" s="46">
        <f t="shared" si="11"/>
        <v>5309824807</v>
      </c>
      <c r="F80" s="46">
        <f t="shared" si="11"/>
        <v>1938713777</v>
      </c>
      <c r="G80" s="46">
        <f t="shared" si="11"/>
        <v>0</v>
      </c>
      <c r="H80" s="63">
        <f t="shared" si="11"/>
        <v>9341999479</v>
      </c>
      <c r="I80" s="64">
        <f t="shared" si="11"/>
        <v>1774844547</v>
      </c>
      <c r="J80" s="65">
        <f t="shared" si="11"/>
        <v>5250577891</v>
      </c>
      <c r="K80" s="46">
        <f t="shared" si="11"/>
        <v>1984360858</v>
      </c>
      <c r="L80" s="65">
        <f t="shared" si="11"/>
        <v>0</v>
      </c>
      <c r="M80" s="63">
        <f t="shared" si="11"/>
        <v>9009783296</v>
      </c>
    </row>
    <row r="81" spans="1:13" s="11" customFormat="1" ht="12.75" customHeight="1">
      <c r="A81" s="67"/>
      <c r="B81" s="80"/>
      <c r="C81" s="81"/>
      <c r="D81" s="82"/>
      <c r="E81" s="83"/>
      <c r="F81" s="83"/>
      <c r="G81" s="83"/>
      <c r="H81" s="84"/>
      <c r="I81" s="82"/>
      <c r="J81" s="83"/>
      <c r="K81" s="83"/>
      <c r="L81" s="83"/>
      <c r="M81" s="84"/>
    </row>
    <row r="82" spans="1:13" s="11" customFormat="1" ht="12.75" customHeight="1">
      <c r="A82" s="55"/>
      <c r="B82" s="120" t="s">
        <v>656</v>
      </c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</row>
    <row r="83" s="11" customFormat="1" ht="12.75" customHeight="1">
      <c r="C83" s="116"/>
    </row>
  </sheetData>
  <sheetProtection password="F954" sheet="1" objects="1" scenarios="1"/>
  <mergeCells count="5">
    <mergeCell ref="D2:H2"/>
    <mergeCell ref="I2:M2"/>
    <mergeCell ref="D3:F3"/>
    <mergeCell ref="I3:K3"/>
    <mergeCell ref="B1:M1"/>
  </mergeCells>
  <printOptions horizontalCentered="1"/>
  <pageMargins left="0.05" right="0.05" top="0.33" bottom="0.16" header="0.33" footer="0.1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9"/>
  <sheetViews>
    <sheetView showGridLines="0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17.421875" style="1" customWidth="1"/>
    <col min="3" max="3" width="6.7109375" style="113" customWidth="1"/>
    <col min="4" max="13" width="9.7109375" style="1" customWidth="1"/>
    <col min="14" max="16384" width="9.140625" style="1" customWidth="1"/>
  </cols>
  <sheetData>
    <row r="1" spans="1:13" ht="15.75" customHeight="1">
      <c r="A1" s="104"/>
      <c r="B1" s="105" t="s">
        <v>655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2.75">
      <c r="A2" s="2"/>
      <c r="B2" s="3"/>
      <c r="C2" s="4"/>
      <c r="D2" s="5" t="s">
        <v>0</v>
      </c>
      <c r="E2" s="6"/>
      <c r="F2" s="6"/>
      <c r="G2" s="6"/>
      <c r="H2" s="7"/>
      <c r="I2" s="8" t="s">
        <v>1</v>
      </c>
      <c r="J2" s="9"/>
      <c r="K2" s="9"/>
      <c r="L2" s="9"/>
      <c r="M2" s="10"/>
    </row>
    <row r="3" spans="1:13" s="11" customFormat="1" ht="16.5" customHeight="1">
      <c r="A3" s="12"/>
      <c r="B3" s="13"/>
      <c r="C3" s="14"/>
      <c r="D3" s="5" t="s">
        <v>2</v>
      </c>
      <c r="E3" s="6"/>
      <c r="F3" s="15"/>
      <c r="G3" s="16"/>
      <c r="H3" s="17"/>
      <c r="I3" s="5" t="s">
        <v>2</v>
      </c>
      <c r="J3" s="6"/>
      <c r="K3" s="15"/>
      <c r="L3" s="18"/>
      <c r="M3" s="17"/>
    </row>
    <row r="4" spans="1:13" s="11" customFormat="1" ht="81.75" customHeight="1">
      <c r="A4" s="19"/>
      <c r="B4" s="20" t="s">
        <v>3</v>
      </c>
      <c r="C4" s="21" t="s">
        <v>4</v>
      </c>
      <c r="D4" s="22" t="s">
        <v>5</v>
      </c>
      <c r="E4" s="23" t="s">
        <v>6</v>
      </c>
      <c r="F4" s="23" t="s">
        <v>7</v>
      </c>
      <c r="G4" s="24" t="s">
        <v>8</v>
      </c>
      <c r="H4" s="25" t="s">
        <v>9</v>
      </c>
      <c r="I4" s="22" t="s">
        <v>5</v>
      </c>
      <c r="J4" s="23" t="s">
        <v>6</v>
      </c>
      <c r="K4" s="23" t="s">
        <v>7</v>
      </c>
      <c r="L4" s="24" t="s">
        <v>8</v>
      </c>
      <c r="M4" s="25" t="s">
        <v>9</v>
      </c>
    </row>
    <row r="5" spans="1:13" s="11" customFormat="1" ht="12.75">
      <c r="A5" s="2"/>
      <c r="B5" s="58"/>
      <c r="C5" s="108"/>
      <c r="D5" s="28"/>
      <c r="E5" s="29"/>
      <c r="F5" s="29"/>
      <c r="G5" s="29"/>
      <c r="H5" s="30"/>
      <c r="I5" s="28"/>
      <c r="J5" s="29"/>
      <c r="K5" s="29"/>
      <c r="L5" s="29"/>
      <c r="M5" s="30"/>
    </row>
    <row r="6" spans="1:13" s="11" customFormat="1" ht="12.75">
      <c r="A6" s="12"/>
      <c r="B6" s="59" t="s">
        <v>377</v>
      </c>
      <c r="C6" s="108"/>
      <c r="D6" s="31"/>
      <c r="E6" s="32"/>
      <c r="F6" s="32"/>
      <c r="G6" s="32"/>
      <c r="H6" s="33"/>
      <c r="I6" s="31"/>
      <c r="J6" s="32"/>
      <c r="K6" s="32"/>
      <c r="L6" s="32"/>
      <c r="M6" s="33"/>
    </row>
    <row r="7" spans="1:13" s="11" customFormat="1" ht="12.75">
      <c r="A7" s="12"/>
      <c r="B7" s="27"/>
      <c r="C7" s="108"/>
      <c r="D7" s="31"/>
      <c r="E7" s="32"/>
      <c r="F7" s="32"/>
      <c r="G7" s="32"/>
      <c r="H7" s="33"/>
      <c r="I7" s="31"/>
      <c r="J7" s="32"/>
      <c r="K7" s="32"/>
      <c r="L7" s="32"/>
      <c r="M7" s="33"/>
    </row>
    <row r="8" spans="1:13" s="11" customFormat="1" ht="12.75">
      <c r="A8" s="35" t="s">
        <v>88</v>
      </c>
      <c r="B8" s="60" t="s">
        <v>378</v>
      </c>
      <c r="C8" s="109" t="s">
        <v>379</v>
      </c>
      <c r="D8" s="37">
        <v>6471659</v>
      </c>
      <c r="E8" s="38">
        <v>953521</v>
      </c>
      <c r="F8" s="38">
        <v>4780468</v>
      </c>
      <c r="G8" s="38">
        <v>0</v>
      </c>
      <c r="H8" s="39">
        <v>12205648</v>
      </c>
      <c r="I8" s="40">
        <v>7108275</v>
      </c>
      <c r="J8" s="41">
        <v>996286</v>
      </c>
      <c r="K8" s="38">
        <v>4709750</v>
      </c>
      <c r="L8" s="41">
        <v>0</v>
      </c>
      <c r="M8" s="39">
        <v>12814311</v>
      </c>
    </row>
    <row r="9" spans="1:13" s="11" customFormat="1" ht="12.75">
      <c r="A9" s="35" t="s">
        <v>88</v>
      </c>
      <c r="B9" s="60" t="s">
        <v>380</v>
      </c>
      <c r="C9" s="109" t="s">
        <v>381</v>
      </c>
      <c r="D9" s="37">
        <v>2540522</v>
      </c>
      <c r="E9" s="38">
        <v>4175078</v>
      </c>
      <c r="F9" s="38">
        <v>6177263</v>
      </c>
      <c r="G9" s="38">
        <v>0</v>
      </c>
      <c r="H9" s="39">
        <v>12892863</v>
      </c>
      <c r="I9" s="40">
        <v>1576569</v>
      </c>
      <c r="J9" s="41">
        <v>3139202</v>
      </c>
      <c r="K9" s="38">
        <v>6517152</v>
      </c>
      <c r="L9" s="41">
        <v>0</v>
      </c>
      <c r="M9" s="39">
        <v>11232923</v>
      </c>
    </row>
    <row r="10" spans="1:13" s="11" customFormat="1" ht="12.75">
      <c r="A10" s="35" t="s">
        <v>88</v>
      </c>
      <c r="B10" s="60" t="s">
        <v>382</v>
      </c>
      <c r="C10" s="109" t="s">
        <v>383</v>
      </c>
      <c r="D10" s="37">
        <v>17831216</v>
      </c>
      <c r="E10" s="38">
        <v>120225192</v>
      </c>
      <c r="F10" s="38">
        <v>34421023</v>
      </c>
      <c r="G10" s="38">
        <v>0</v>
      </c>
      <c r="H10" s="39">
        <v>172477431</v>
      </c>
      <c r="I10" s="40">
        <v>15320133</v>
      </c>
      <c r="J10" s="41">
        <v>80556880</v>
      </c>
      <c r="K10" s="38">
        <v>82672785</v>
      </c>
      <c r="L10" s="41">
        <v>0</v>
      </c>
      <c r="M10" s="39">
        <v>178549798</v>
      </c>
    </row>
    <row r="11" spans="1:13" s="11" customFormat="1" ht="12.75">
      <c r="A11" s="35" t="s">
        <v>88</v>
      </c>
      <c r="B11" s="60" t="s">
        <v>384</v>
      </c>
      <c r="C11" s="109" t="s">
        <v>385</v>
      </c>
      <c r="D11" s="37">
        <v>15431709</v>
      </c>
      <c r="E11" s="38">
        <v>22493707</v>
      </c>
      <c r="F11" s="38">
        <v>24625407</v>
      </c>
      <c r="G11" s="38">
        <v>0</v>
      </c>
      <c r="H11" s="39">
        <v>62550823</v>
      </c>
      <c r="I11" s="40">
        <v>14938998</v>
      </c>
      <c r="J11" s="41">
        <v>19278795</v>
      </c>
      <c r="K11" s="38">
        <v>10246676</v>
      </c>
      <c r="L11" s="41">
        <v>0</v>
      </c>
      <c r="M11" s="39">
        <v>44464469</v>
      </c>
    </row>
    <row r="12" spans="1:13" s="11" customFormat="1" ht="12.75">
      <c r="A12" s="35" t="s">
        <v>88</v>
      </c>
      <c r="B12" s="60" t="s">
        <v>386</v>
      </c>
      <c r="C12" s="109" t="s">
        <v>387</v>
      </c>
      <c r="D12" s="37">
        <v>3207682</v>
      </c>
      <c r="E12" s="38">
        <v>625523</v>
      </c>
      <c r="F12" s="38">
        <v>5026752</v>
      </c>
      <c r="G12" s="38">
        <v>0</v>
      </c>
      <c r="H12" s="39">
        <v>8859957</v>
      </c>
      <c r="I12" s="40">
        <v>2786561</v>
      </c>
      <c r="J12" s="41">
        <v>633735</v>
      </c>
      <c r="K12" s="38">
        <v>6569473</v>
      </c>
      <c r="L12" s="41">
        <v>0</v>
      </c>
      <c r="M12" s="39">
        <v>9989769</v>
      </c>
    </row>
    <row r="13" spans="1:13" s="11" customFormat="1" ht="12.75">
      <c r="A13" s="35" t="s">
        <v>107</v>
      </c>
      <c r="B13" s="60" t="s">
        <v>388</v>
      </c>
      <c r="C13" s="109" t="s">
        <v>389</v>
      </c>
      <c r="D13" s="37">
        <v>0</v>
      </c>
      <c r="E13" s="38">
        <v>45854615</v>
      </c>
      <c r="F13" s="38">
        <v>2716011</v>
      </c>
      <c r="G13" s="38">
        <v>0</v>
      </c>
      <c r="H13" s="39">
        <v>48570626</v>
      </c>
      <c r="I13" s="40">
        <v>0</v>
      </c>
      <c r="J13" s="41">
        <v>43146714</v>
      </c>
      <c r="K13" s="38">
        <v>1940047</v>
      </c>
      <c r="L13" s="41">
        <v>0</v>
      </c>
      <c r="M13" s="39">
        <v>45086761</v>
      </c>
    </row>
    <row r="14" spans="1:13" s="66" customFormat="1" ht="12.75">
      <c r="A14" s="61"/>
      <c r="B14" s="62" t="s">
        <v>390</v>
      </c>
      <c r="C14" s="114"/>
      <c r="D14" s="45">
        <f aca="true" t="shared" si="0" ref="D14:M14">SUM(D8:D13)</f>
        <v>45482788</v>
      </c>
      <c r="E14" s="46">
        <f t="shared" si="0"/>
        <v>194327636</v>
      </c>
      <c r="F14" s="46">
        <f t="shared" si="0"/>
        <v>77746924</v>
      </c>
      <c r="G14" s="46">
        <f t="shared" si="0"/>
        <v>0</v>
      </c>
      <c r="H14" s="63">
        <f t="shared" si="0"/>
        <v>317557348</v>
      </c>
      <c r="I14" s="64">
        <f t="shared" si="0"/>
        <v>41730536</v>
      </c>
      <c r="J14" s="65">
        <f t="shared" si="0"/>
        <v>147751612</v>
      </c>
      <c r="K14" s="46">
        <f t="shared" si="0"/>
        <v>112655883</v>
      </c>
      <c r="L14" s="65">
        <f t="shared" si="0"/>
        <v>0</v>
      </c>
      <c r="M14" s="63">
        <f t="shared" si="0"/>
        <v>302138031</v>
      </c>
    </row>
    <row r="15" spans="1:13" s="11" customFormat="1" ht="12.75">
      <c r="A15" s="35" t="s">
        <v>88</v>
      </c>
      <c r="B15" s="60" t="s">
        <v>391</v>
      </c>
      <c r="C15" s="109" t="s">
        <v>392</v>
      </c>
      <c r="D15" s="37">
        <v>1922306</v>
      </c>
      <c r="E15" s="38">
        <v>15958187</v>
      </c>
      <c r="F15" s="38">
        <v>23400913</v>
      </c>
      <c r="G15" s="38">
        <v>0</v>
      </c>
      <c r="H15" s="39">
        <v>41281406</v>
      </c>
      <c r="I15" s="40">
        <v>1571664</v>
      </c>
      <c r="J15" s="41">
        <v>13908341</v>
      </c>
      <c r="K15" s="38">
        <v>16867890</v>
      </c>
      <c r="L15" s="41">
        <v>0</v>
      </c>
      <c r="M15" s="39">
        <v>32347895</v>
      </c>
    </row>
    <row r="16" spans="1:13" s="11" customFormat="1" ht="12.75">
      <c r="A16" s="35" t="s">
        <v>88</v>
      </c>
      <c r="B16" s="60" t="s">
        <v>393</v>
      </c>
      <c r="C16" s="109" t="s">
        <v>394</v>
      </c>
      <c r="D16" s="37">
        <v>555661</v>
      </c>
      <c r="E16" s="38">
        <v>101323</v>
      </c>
      <c r="F16" s="38">
        <v>2779997</v>
      </c>
      <c r="G16" s="38">
        <v>0</v>
      </c>
      <c r="H16" s="39">
        <v>3436981</v>
      </c>
      <c r="I16" s="40">
        <v>394555</v>
      </c>
      <c r="J16" s="41">
        <v>60262</v>
      </c>
      <c r="K16" s="38">
        <v>1234086</v>
      </c>
      <c r="L16" s="41">
        <v>0</v>
      </c>
      <c r="M16" s="39">
        <v>1688903</v>
      </c>
    </row>
    <row r="17" spans="1:13" s="11" customFormat="1" ht="12.75">
      <c r="A17" s="35" t="s">
        <v>88</v>
      </c>
      <c r="B17" s="60" t="s">
        <v>395</v>
      </c>
      <c r="C17" s="109" t="s">
        <v>396</v>
      </c>
      <c r="D17" s="37">
        <v>8285819</v>
      </c>
      <c r="E17" s="38">
        <v>11182031</v>
      </c>
      <c r="F17" s="38">
        <v>16748313</v>
      </c>
      <c r="G17" s="38">
        <v>0</v>
      </c>
      <c r="H17" s="39">
        <v>36216163</v>
      </c>
      <c r="I17" s="40">
        <v>13039714</v>
      </c>
      <c r="J17" s="41">
        <v>8952174</v>
      </c>
      <c r="K17" s="38">
        <v>21279000</v>
      </c>
      <c r="L17" s="41">
        <v>0</v>
      </c>
      <c r="M17" s="39">
        <v>43270888</v>
      </c>
    </row>
    <row r="18" spans="1:13" s="11" customFormat="1" ht="12.75">
      <c r="A18" s="35" t="s">
        <v>88</v>
      </c>
      <c r="B18" s="60" t="s">
        <v>397</v>
      </c>
      <c r="C18" s="109" t="s">
        <v>398</v>
      </c>
      <c r="D18" s="37">
        <v>5265337</v>
      </c>
      <c r="E18" s="38">
        <v>46736127</v>
      </c>
      <c r="F18" s="38">
        <v>40199578</v>
      </c>
      <c r="G18" s="38">
        <v>0</v>
      </c>
      <c r="H18" s="39">
        <v>92201042</v>
      </c>
      <c r="I18" s="40">
        <v>3758109</v>
      </c>
      <c r="J18" s="41">
        <v>45022057</v>
      </c>
      <c r="K18" s="38">
        <v>6491896</v>
      </c>
      <c r="L18" s="41">
        <v>0</v>
      </c>
      <c r="M18" s="39">
        <v>55272062</v>
      </c>
    </row>
    <row r="19" spans="1:13" s="11" customFormat="1" ht="12.75">
      <c r="A19" s="35" t="s">
        <v>107</v>
      </c>
      <c r="B19" s="60" t="s">
        <v>399</v>
      </c>
      <c r="C19" s="109" t="s">
        <v>400</v>
      </c>
      <c r="D19" s="37">
        <v>0</v>
      </c>
      <c r="E19" s="38">
        <v>20100992</v>
      </c>
      <c r="F19" s="38">
        <v>142268986</v>
      </c>
      <c r="G19" s="38">
        <v>0</v>
      </c>
      <c r="H19" s="39">
        <v>162369978</v>
      </c>
      <c r="I19" s="40">
        <v>0</v>
      </c>
      <c r="J19" s="41">
        <v>0</v>
      </c>
      <c r="K19" s="38">
        <v>141312232</v>
      </c>
      <c r="L19" s="41">
        <v>0</v>
      </c>
      <c r="M19" s="39">
        <v>141312232</v>
      </c>
    </row>
    <row r="20" spans="1:13" s="66" customFormat="1" ht="12.75">
      <c r="A20" s="61"/>
      <c r="B20" s="62" t="s">
        <v>401</v>
      </c>
      <c r="C20" s="114"/>
      <c r="D20" s="45">
        <f aca="true" t="shared" si="1" ref="D20:M20">SUM(D15:D19)</f>
        <v>16029123</v>
      </c>
      <c r="E20" s="46">
        <f t="shared" si="1"/>
        <v>94078660</v>
      </c>
      <c r="F20" s="46">
        <f t="shared" si="1"/>
        <v>225397787</v>
      </c>
      <c r="G20" s="46">
        <f t="shared" si="1"/>
        <v>0</v>
      </c>
      <c r="H20" s="63">
        <f t="shared" si="1"/>
        <v>335505570</v>
      </c>
      <c r="I20" s="64">
        <f t="shared" si="1"/>
        <v>18764042</v>
      </c>
      <c r="J20" s="65">
        <f t="shared" si="1"/>
        <v>67942834</v>
      </c>
      <c r="K20" s="46">
        <f t="shared" si="1"/>
        <v>187185104</v>
      </c>
      <c r="L20" s="65">
        <f t="shared" si="1"/>
        <v>0</v>
      </c>
      <c r="M20" s="63">
        <f t="shared" si="1"/>
        <v>273891980</v>
      </c>
    </row>
    <row r="21" spans="1:13" s="11" customFormat="1" ht="12.75">
      <c r="A21" s="35" t="s">
        <v>88</v>
      </c>
      <c r="B21" s="60" t="s">
        <v>402</v>
      </c>
      <c r="C21" s="109" t="s">
        <v>403</v>
      </c>
      <c r="D21" s="37">
        <v>261350</v>
      </c>
      <c r="E21" s="38">
        <v>2145683</v>
      </c>
      <c r="F21" s="38">
        <v>2432129</v>
      </c>
      <c r="G21" s="38">
        <v>0</v>
      </c>
      <c r="H21" s="39">
        <v>4839162</v>
      </c>
      <c r="I21" s="40">
        <v>220813</v>
      </c>
      <c r="J21" s="41">
        <v>2314720</v>
      </c>
      <c r="K21" s="38">
        <v>3624909</v>
      </c>
      <c r="L21" s="41">
        <v>0</v>
      </c>
      <c r="M21" s="39">
        <v>6160442</v>
      </c>
    </row>
    <row r="22" spans="1:13" s="11" customFormat="1" ht="12.75">
      <c r="A22" s="35" t="s">
        <v>88</v>
      </c>
      <c r="B22" s="60" t="s">
        <v>404</v>
      </c>
      <c r="C22" s="109" t="s">
        <v>405</v>
      </c>
      <c r="D22" s="37">
        <v>10621294</v>
      </c>
      <c r="E22" s="38">
        <v>0</v>
      </c>
      <c r="F22" s="38">
        <v>1256908</v>
      </c>
      <c r="G22" s="38">
        <v>0</v>
      </c>
      <c r="H22" s="39">
        <v>11878202</v>
      </c>
      <c r="I22" s="40">
        <v>0</v>
      </c>
      <c r="J22" s="41">
        <v>0</v>
      </c>
      <c r="K22" s="38">
        <v>4246512</v>
      </c>
      <c r="L22" s="41">
        <v>0</v>
      </c>
      <c r="M22" s="39">
        <v>4246512</v>
      </c>
    </row>
    <row r="23" spans="1:13" s="11" customFormat="1" ht="12.75">
      <c r="A23" s="35" t="s">
        <v>88</v>
      </c>
      <c r="B23" s="60" t="s">
        <v>406</v>
      </c>
      <c r="C23" s="109" t="s">
        <v>407</v>
      </c>
      <c r="D23" s="37">
        <v>2343397</v>
      </c>
      <c r="E23" s="38">
        <v>1730415</v>
      </c>
      <c r="F23" s="38">
        <v>23301575</v>
      </c>
      <c r="G23" s="38">
        <v>0</v>
      </c>
      <c r="H23" s="39">
        <v>27375387</v>
      </c>
      <c r="I23" s="40">
        <v>2384260</v>
      </c>
      <c r="J23" s="41">
        <v>1325997</v>
      </c>
      <c r="K23" s="38">
        <v>1855809</v>
      </c>
      <c r="L23" s="41">
        <v>0</v>
      </c>
      <c r="M23" s="39">
        <v>5566066</v>
      </c>
    </row>
    <row r="24" spans="1:13" s="11" customFormat="1" ht="12.75">
      <c r="A24" s="35" t="s">
        <v>88</v>
      </c>
      <c r="B24" s="60" t="s">
        <v>59</v>
      </c>
      <c r="C24" s="109" t="s">
        <v>60</v>
      </c>
      <c r="D24" s="37">
        <v>72705806</v>
      </c>
      <c r="E24" s="38">
        <v>265423022</v>
      </c>
      <c r="F24" s="38">
        <v>35482625</v>
      </c>
      <c r="G24" s="38">
        <v>0</v>
      </c>
      <c r="H24" s="39">
        <v>373611453</v>
      </c>
      <c r="I24" s="40">
        <v>63663351</v>
      </c>
      <c r="J24" s="41">
        <v>214737290</v>
      </c>
      <c r="K24" s="38">
        <v>25780240</v>
      </c>
      <c r="L24" s="41">
        <v>0</v>
      </c>
      <c r="M24" s="39">
        <v>304180881</v>
      </c>
    </row>
    <row r="25" spans="1:13" s="11" customFormat="1" ht="12.75">
      <c r="A25" s="35" t="s">
        <v>88</v>
      </c>
      <c r="B25" s="60" t="s">
        <v>408</v>
      </c>
      <c r="C25" s="109" t="s">
        <v>409</v>
      </c>
      <c r="D25" s="37">
        <v>4757729</v>
      </c>
      <c r="E25" s="38">
        <v>1340244</v>
      </c>
      <c r="F25" s="38">
        <v>9999171</v>
      </c>
      <c r="G25" s="38">
        <v>0</v>
      </c>
      <c r="H25" s="39">
        <v>16097144</v>
      </c>
      <c r="I25" s="40">
        <v>24366903</v>
      </c>
      <c r="J25" s="41">
        <v>-5117321</v>
      </c>
      <c r="K25" s="38">
        <v>7184307</v>
      </c>
      <c r="L25" s="41">
        <v>0</v>
      </c>
      <c r="M25" s="39">
        <v>26433889</v>
      </c>
    </row>
    <row r="26" spans="1:13" s="11" customFormat="1" ht="12.75">
      <c r="A26" s="35" t="s">
        <v>107</v>
      </c>
      <c r="B26" s="60" t="s">
        <v>410</v>
      </c>
      <c r="C26" s="109" t="s">
        <v>411</v>
      </c>
      <c r="D26" s="37">
        <v>0</v>
      </c>
      <c r="E26" s="38">
        <v>10077345</v>
      </c>
      <c r="F26" s="38">
        <v>55253291</v>
      </c>
      <c r="G26" s="38">
        <v>0</v>
      </c>
      <c r="H26" s="39">
        <v>65330636</v>
      </c>
      <c r="I26" s="40">
        <v>0</v>
      </c>
      <c r="J26" s="41">
        <v>21134323</v>
      </c>
      <c r="K26" s="38">
        <v>26029101</v>
      </c>
      <c r="L26" s="41">
        <v>0</v>
      </c>
      <c r="M26" s="39">
        <v>47163424</v>
      </c>
    </row>
    <row r="27" spans="1:13" s="66" customFormat="1" ht="12.75">
      <c r="A27" s="61"/>
      <c r="B27" s="62" t="s">
        <v>412</v>
      </c>
      <c r="C27" s="114"/>
      <c r="D27" s="45">
        <f aca="true" t="shared" si="2" ref="D27:M27">SUM(D21:D26)</f>
        <v>90689576</v>
      </c>
      <c r="E27" s="46">
        <f t="shared" si="2"/>
        <v>280716709</v>
      </c>
      <c r="F27" s="46">
        <f t="shared" si="2"/>
        <v>127725699</v>
      </c>
      <c r="G27" s="46">
        <f t="shared" si="2"/>
        <v>0</v>
      </c>
      <c r="H27" s="63">
        <f t="shared" si="2"/>
        <v>499131984</v>
      </c>
      <c r="I27" s="64">
        <f t="shared" si="2"/>
        <v>90635327</v>
      </c>
      <c r="J27" s="65">
        <f t="shared" si="2"/>
        <v>234395009</v>
      </c>
      <c r="K27" s="46">
        <f t="shared" si="2"/>
        <v>68720878</v>
      </c>
      <c r="L27" s="65">
        <f t="shared" si="2"/>
        <v>0</v>
      </c>
      <c r="M27" s="63">
        <f t="shared" si="2"/>
        <v>393751214</v>
      </c>
    </row>
    <row r="28" spans="1:13" s="11" customFormat="1" ht="12.75">
      <c r="A28" s="35" t="s">
        <v>88</v>
      </c>
      <c r="B28" s="60" t="s">
        <v>413</v>
      </c>
      <c r="C28" s="109" t="s">
        <v>414</v>
      </c>
      <c r="D28" s="37">
        <v>4052992</v>
      </c>
      <c r="E28" s="38">
        <v>22933349</v>
      </c>
      <c r="F28" s="38">
        <v>3403309</v>
      </c>
      <c r="G28" s="38">
        <v>0</v>
      </c>
      <c r="H28" s="39">
        <v>30389650</v>
      </c>
      <c r="I28" s="40">
        <v>0</v>
      </c>
      <c r="J28" s="41">
        <v>0</v>
      </c>
      <c r="K28" s="38">
        <v>0</v>
      </c>
      <c r="L28" s="41">
        <v>0</v>
      </c>
      <c r="M28" s="39">
        <v>0</v>
      </c>
    </row>
    <row r="29" spans="1:13" s="11" customFormat="1" ht="12.75">
      <c r="A29" s="35" t="s">
        <v>88</v>
      </c>
      <c r="B29" s="60" t="s">
        <v>415</v>
      </c>
      <c r="C29" s="109" t="s">
        <v>416</v>
      </c>
      <c r="D29" s="37">
        <v>0</v>
      </c>
      <c r="E29" s="38">
        <v>0</v>
      </c>
      <c r="F29" s="38">
        <v>0</v>
      </c>
      <c r="G29" s="38">
        <v>0</v>
      </c>
      <c r="H29" s="39">
        <v>0</v>
      </c>
      <c r="I29" s="40">
        <v>9634864</v>
      </c>
      <c r="J29" s="41">
        <v>25910651</v>
      </c>
      <c r="K29" s="38">
        <v>30904829</v>
      </c>
      <c r="L29" s="41">
        <v>0</v>
      </c>
      <c r="M29" s="39">
        <v>66450344</v>
      </c>
    </row>
    <row r="30" spans="1:13" s="11" customFormat="1" ht="12.75">
      <c r="A30" s="35" t="s">
        <v>88</v>
      </c>
      <c r="B30" s="60" t="s">
        <v>417</v>
      </c>
      <c r="C30" s="109" t="s">
        <v>418</v>
      </c>
      <c r="D30" s="37">
        <v>2619491</v>
      </c>
      <c r="E30" s="38">
        <v>7820701</v>
      </c>
      <c r="F30" s="38">
        <v>12646622</v>
      </c>
      <c r="G30" s="38">
        <v>0</v>
      </c>
      <c r="H30" s="39">
        <v>23086814</v>
      </c>
      <c r="I30" s="40">
        <v>4851078</v>
      </c>
      <c r="J30" s="41">
        <v>9294559</v>
      </c>
      <c r="K30" s="38">
        <v>9267511</v>
      </c>
      <c r="L30" s="41">
        <v>0</v>
      </c>
      <c r="M30" s="39">
        <v>23413148</v>
      </c>
    </row>
    <row r="31" spans="1:13" s="11" customFormat="1" ht="12.75">
      <c r="A31" s="35" t="s">
        <v>88</v>
      </c>
      <c r="B31" s="60" t="s">
        <v>419</v>
      </c>
      <c r="C31" s="109" t="s">
        <v>420</v>
      </c>
      <c r="D31" s="37">
        <v>7643460</v>
      </c>
      <c r="E31" s="38">
        <v>30534294</v>
      </c>
      <c r="F31" s="38">
        <v>7998061</v>
      </c>
      <c r="G31" s="38">
        <v>0</v>
      </c>
      <c r="H31" s="39">
        <v>46175815</v>
      </c>
      <c r="I31" s="40">
        <v>4999312</v>
      </c>
      <c r="J31" s="41">
        <v>26916907</v>
      </c>
      <c r="K31" s="38">
        <v>6436945</v>
      </c>
      <c r="L31" s="41">
        <v>0</v>
      </c>
      <c r="M31" s="39">
        <v>38353164</v>
      </c>
    </row>
    <row r="32" spans="1:13" s="11" customFormat="1" ht="12.75">
      <c r="A32" s="35" t="s">
        <v>88</v>
      </c>
      <c r="B32" s="60" t="s">
        <v>421</v>
      </c>
      <c r="C32" s="109" t="s">
        <v>422</v>
      </c>
      <c r="D32" s="37">
        <v>0</v>
      </c>
      <c r="E32" s="38">
        <v>0</v>
      </c>
      <c r="F32" s="38">
        <v>0</v>
      </c>
      <c r="G32" s="38">
        <v>0</v>
      </c>
      <c r="H32" s="39">
        <v>0</v>
      </c>
      <c r="I32" s="40">
        <v>13384061</v>
      </c>
      <c r="J32" s="41">
        <v>25314265</v>
      </c>
      <c r="K32" s="38">
        <v>9632602</v>
      </c>
      <c r="L32" s="41">
        <v>0</v>
      </c>
      <c r="M32" s="39">
        <v>48330928</v>
      </c>
    </row>
    <row r="33" spans="1:13" s="11" customFormat="1" ht="12.75">
      <c r="A33" s="35" t="s">
        <v>88</v>
      </c>
      <c r="B33" s="60" t="s">
        <v>423</v>
      </c>
      <c r="C33" s="109" t="s">
        <v>424</v>
      </c>
      <c r="D33" s="37">
        <v>10447556</v>
      </c>
      <c r="E33" s="38">
        <v>59229171</v>
      </c>
      <c r="F33" s="38">
        <v>23659761</v>
      </c>
      <c r="G33" s="38">
        <v>0</v>
      </c>
      <c r="H33" s="39">
        <v>93336488</v>
      </c>
      <c r="I33" s="40">
        <v>10340162</v>
      </c>
      <c r="J33" s="41">
        <v>56056692</v>
      </c>
      <c r="K33" s="38">
        <v>84408923</v>
      </c>
      <c r="L33" s="41">
        <v>0</v>
      </c>
      <c r="M33" s="39">
        <v>150805777</v>
      </c>
    </row>
    <row r="34" spans="1:13" s="11" customFormat="1" ht="12.75">
      <c r="A34" s="35" t="s">
        <v>107</v>
      </c>
      <c r="B34" s="60" t="s">
        <v>425</v>
      </c>
      <c r="C34" s="109" t="s">
        <v>426</v>
      </c>
      <c r="D34" s="37">
        <v>0</v>
      </c>
      <c r="E34" s="38">
        <v>447088</v>
      </c>
      <c r="F34" s="38">
        <v>6628912</v>
      </c>
      <c r="G34" s="38">
        <v>0</v>
      </c>
      <c r="H34" s="39">
        <v>7076000</v>
      </c>
      <c r="I34" s="40">
        <v>0</v>
      </c>
      <c r="J34" s="41">
        <v>188354</v>
      </c>
      <c r="K34" s="38">
        <v>3831340</v>
      </c>
      <c r="L34" s="41">
        <v>0</v>
      </c>
      <c r="M34" s="39">
        <v>4019694</v>
      </c>
    </row>
    <row r="35" spans="1:13" s="66" customFormat="1" ht="12.75">
      <c r="A35" s="61"/>
      <c r="B35" s="62" t="s">
        <v>427</v>
      </c>
      <c r="C35" s="114"/>
      <c r="D35" s="45">
        <f aca="true" t="shared" si="3" ref="D35:M35">SUM(D28:D34)</f>
        <v>24763499</v>
      </c>
      <c r="E35" s="46">
        <f t="shared" si="3"/>
        <v>120964603</v>
      </c>
      <c r="F35" s="46">
        <f t="shared" si="3"/>
        <v>54336665</v>
      </c>
      <c r="G35" s="46">
        <f t="shared" si="3"/>
        <v>0</v>
      </c>
      <c r="H35" s="63">
        <f t="shared" si="3"/>
        <v>200064767</v>
      </c>
      <c r="I35" s="64">
        <f t="shared" si="3"/>
        <v>43209477</v>
      </c>
      <c r="J35" s="65">
        <f t="shared" si="3"/>
        <v>143681428</v>
      </c>
      <c r="K35" s="46">
        <f t="shared" si="3"/>
        <v>144482150</v>
      </c>
      <c r="L35" s="65">
        <f t="shared" si="3"/>
        <v>0</v>
      </c>
      <c r="M35" s="63">
        <f t="shared" si="3"/>
        <v>331373055</v>
      </c>
    </row>
    <row r="36" spans="1:13" s="11" customFormat="1" ht="12.75">
      <c r="A36" s="35" t="s">
        <v>88</v>
      </c>
      <c r="B36" s="60" t="s">
        <v>428</v>
      </c>
      <c r="C36" s="109" t="s">
        <v>429</v>
      </c>
      <c r="D36" s="37">
        <v>7810015</v>
      </c>
      <c r="E36" s="38">
        <v>9601055</v>
      </c>
      <c r="F36" s="38">
        <v>5284988</v>
      </c>
      <c r="G36" s="38">
        <v>0</v>
      </c>
      <c r="H36" s="39">
        <v>22696058</v>
      </c>
      <c r="I36" s="40">
        <v>3174403</v>
      </c>
      <c r="J36" s="41">
        <v>8614423</v>
      </c>
      <c r="K36" s="38">
        <v>8923212</v>
      </c>
      <c r="L36" s="41">
        <v>0</v>
      </c>
      <c r="M36" s="39">
        <v>20712038</v>
      </c>
    </row>
    <row r="37" spans="1:13" s="11" customFormat="1" ht="12.75">
      <c r="A37" s="35" t="s">
        <v>88</v>
      </c>
      <c r="B37" s="60" t="s">
        <v>430</v>
      </c>
      <c r="C37" s="109" t="s">
        <v>431</v>
      </c>
      <c r="D37" s="37">
        <v>-5343683</v>
      </c>
      <c r="E37" s="38">
        <v>12480726</v>
      </c>
      <c r="F37" s="38">
        <v>31263748</v>
      </c>
      <c r="G37" s="38">
        <v>0</v>
      </c>
      <c r="H37" s="39">
        <v>38400791</v>
      </c>
      <c r="I37" s="40">
        <v>7947494</v>
      </c>
      <c r="J37" s="41">
        <v>12698685</v>
      </c>
      <c r="K37" s="38">
        <v>11917412</v>
      </c>
      <c r="L37" s="41">
        <v>0</v>
      </c>
      <c r="M37" s="39">
        <v>32563591</v>
      </c>
    </row>
    <row r="38" spans="1:13" s="11" customFormat="1" ht="12.75">
      <c r="A38" s="35" t="s">
        <v>88</v>
      </c>
      <c r="B38" s="60" t="s">
        <v>432</v>
      </c>
      <c r="C38" s="109" t="s">
        <v>433</v>
      </c>
      <c r="D38" s="37">
        <v>7418697</v>
      </c>
      <c r="E38" s="38">
        <v>0</v>
      </c>
      <c r="F38" s="38">
        <v>10868625</v>
      </c>
      <c r="G38" s="38">
        <v>0</v>
      </c>
      <c r="H38" s="39">
        <v>18287322</v>
      </c>
      <c r="I38" s="40">
        <v>6915032</v>
      </c>
      <c r="J38" s="41">
        <v>0</v>
      </c>
      <c r="K38" s="38">
        <v>7271568</v>
      </c>
      <c r="L38" s="41">
        <v>0</v>
      </c>
      <c r="M38" s="39">
        <v>14186600</v>
      </c>
    </row>
    <row r="39" spans="1:13" s="11" customFormat="1" ht="12.75">
      <c r="A39" s="35" t="s">
        <v>88</v>
      </c>
      <c r="B39" s="60" t="s">
        <v>434</v>
      </c>
      <c r="C39" s="109" t="s">
        <v>435</v>
      </c>
      <c r="D39" s="37">
        <v>2436074</v>
      </c>
      <c r="E39" s="38">
        <v>1427963</v>
      </c>
      <c r="F39" s="38">
        <v>2131516</v>
      </c>
      <c r="G39" s="38">
        <v>0</v>
      </c>
      <c r="H39" s="39">
        <v>5995553</v>
      </c>
      <c r="I39" s="40">
        <v>1372540</v>
      </c>
      <c r="J39" s="41">
        <v>459538</v>
      </c>
      <c r="K39" s="38">
        <v>2004246</v>
      </c>
      <c r="L39" s="41">
        <v>0</v>
      </c>
      <c r="M39" s="39">
        <v>3836324</v>
      </c>
    </row>
    <row r="40" spans="1:13" s="11" customFormat="1" ht="12.75">
      <c r="A40" s="35" t="s">
        <v>88</v>
      </c>
      <c r="B40" s="60" t="s">
        <v>436</v>
      </c>
      <c r="C40" s="109" t="s">
        <v>437</v>
      </c>
      <c r="D40" s="37">
        <v>9853477</v>
      </c>
      <c r="E40" s="38">
        <v>1641548</v>
      </c>
      <c r="F40" s="38">
        <v>19063907</v>
      </c>
      <c r="G40" s="38">
        <v>0</v>
      </c>
      <c r="H40" s="39">
        <v>30558932</v>
      </c>
      <c r="I40" s="40">
        <v>8462330</v>
      </c>
      <c r="J40" s="41">
        <v>1348204</v>
      </c>
      <c r="K40" s="38">
        <v>2786503</v>
      </c>
      <c r="L40" s="41">
        <v>0</v>
      </c>
      <c r="M40" s="39">
        <v>12597037</v>
      </c>
    </row>
    <row r="41" spans="1:13" s="11" customFormat="1" ht="12.75">
      <c r="A41" s="35" t="s">
        <v>107</v>
      </c>
      <c r="B41" s="60" t="s">
        <v>438</v>
      </c>
      <c r="C41" s="109" t="s">
        <v>439</v>
      </c>
      <c r="D41" s="37">
        <v>0</v>
      </c>
      <c r="E41" s="38">
        <v>-8199813</v>
      </c>
      <c r="F41" s="38">
        <v>1747511</v>
      </c>
      <c r="G41" s="38">
        <v>0</v>
      </c>
      <c r="H41" s="39">
        <v>-6452302</v>
      </c>
      <c r="I41" s="40">
        <v>0</v>
      </c>
      <c r="J41" s="41">
        <v>1329366</v>
      </c>
      <c r="K41" s="38">
        <v>12474599</v>
      </c>
      <c r="L41" s="41">
        <v>0</v>
      </c>
      <c r="M41" s="39">
        <v>13803965</v>
      </c>
    </row>
    <row r="42" spans="1:13" s="66" customFormat="1" ht="12.75">
      <c r="A42" s="61"/>
      <c r="B42" s="62" t="s">
        <v>440</v>
      </c>
      <c r="C42" s="114"/>
      <c r="D42" s="45">
        <f aca="true" t="shared" si="4" ref="D42:M42">SUM(D36:D41)</f>
        <v>22174580</v>
      </c>
      <c r="E42" s="46">
        <f t="shared" si="4"/>
        <v>16951479</v>
      </c>
      <c r="F42" s="46">
        <f t="shared" si="4"/>
        <v>70360295</v>
      </c>
      <c r="G42" s="46">
        <f t="shared" si="4"/>
        <v>0</v>
      </c>
      <c r="H42" s="63">
        <f t="shared" si="4"/>
        <v>109486354</v>
      </c>
      <c r="I42" s="64">
        <f t="shared" si="4"/>
        <v>27871799</v>
      </c>
      <c r="J42" s="65">
        <f t="shared" si="4"/>
        <v>24450216</v>
      </c>
      <c r="K42" s="46">
        <f t="shared" si="4"/>
        <v>45377540</v>
      </c>
      <c r="L42" s="65">
        <f t="shared" si="4"/>
        <v>0</v>
      </c>
      <c r="M42" s="63">
        <f t="shared" si="4"/>
        <v>97699555</v>
      </c>
    </row>
    <row r="43" spans="1:13" s="66" customFormat="1" ht="12.75">
      <c r="A43" s="61"/>
      <c r="B43" s="62" t="s">
        <v>441</v>
      </c>
      <c r="C43" s="114"/>
      <c r="D43" s="45">
        <f aca="true" t="shared" si="5" ref="D43:M43">SUM(D8:D13,D15:D19,D21:D26,D28:D34,D36:D41)</f>
        <v>199139566</v>
      </c>
      <c r="E43" s="46">
        <f t="shared" si="5"/>
        <v>707039087</v>
      </c>
      <c r="F43" s="46">
        <f t="shared" si="5"/>
        <v>555567370</v>
      </c>
      <c r="G43" s="46">
        <f t="shared" si="5"/>
        <v>0</v>
      </c>
      <c r="H43" s="63">
        <f t="shared" si="5"/>
        <v>1461746023</v>
      </c>
      <c r="I43" s="64">
        <f t="shared" si="5"/>
        <v>222211181</v>
      </c>
      <c r="J43" s="65">
        <f t="shared" si="5"/>
        <v>618221099</v>
      </c>
      <c r="K43" s="46">
        <f t="shared" si="5"/>
        <v>558421555</v>
      </c>
      <c r="L43" s="65">
        <f t="shared" si="5"/>
        <v>0</v>
      </c>
      <c r="M43" s="63">
        <f t="shared" si="5"/>
        <v>1398853835</v>
      </c>
    </row>
    <row r="44" spans="1:13" s="11" customFormat="1" ht="12.75">
      <c r="A44" s="67"/>
      <c r="B44" s="68"/>
      <c r="C44" s="69"/>
      <c r="D44" s="70"/>
      <c r="E44" s="71"/>
      <c r="F44" s="71"/>
      <c r="G44" s="71"/>
      <c r="H44" s="72"/>
      <c r="I44" s="70"/>
      <c r="J44" s="71"/>
      <c r="K44" s="71"/>
      <c r="L44" s="71"/>
      <c r="M44" s="72"/>
    </row>
    <row r="45" spans="1:13" s="75" customFormat="1" ht="12.75">
      <c r="A45" s="74"/>
      <c r="B45" s="120" t="s">
        <v>656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</row>
    <row r="46" spans="1:13" s="79" customFormat="1" ht="11.25">
      <c r="A46" s="77"/>
      <c r="B46" s="78"/>
      <c r="C46" s="111"/>
      <c r="D46" s="78"/>
      <c r="E46" s="78"/>
      <c r="F46" s="78"/>
      <c r="G46" s="78"/>
      <c r="H46" s="78"/>
      <c r="I46" s="78"/>
      <c r="J46" s="78"/>
      <c r="K46" s="78"/>
      <c r="L46" s="78"/>
      <c r="M46" s="78"/>
    </row>
    <row r="47" spans="1:13" s="79" customFormat="1" ht="11.25">
      <c r="A47" s="77"/>
      <c r="B47" s="78"/>
      <c r="C47" s="111"/>
      <c r="D47" s="78"/>
      <c r="E47" s="78"/>
      <c r="F47" s="78"/>
      <c r="G47" s="78"/>
      <c r="H47" s="78"/>
      <c r="I47" s="78"/>
      <c r="J47" s="78"/>
      <c r="K47" s="78"/>
      <c r="L47" s="78"/>
      <c r="M47" s="78"/>
    </row>
    <row r="48" spans="1:13" s="79" customFormat="1" ht="11.25">
      <c r="A48" s="77"/>
      <c r="B48" s="78"/>
      <c r="C48" s="111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s="79" customFormat="1" ht="11.25">
      <c r="A49" s="77"/>
      <c r="B49" s="78"/>
      <c r="C49" s="111"/>
      <c r="D49" s="78"/>
      <c r="E49" s="78"/>
      <c r="F49" s="78"/>
      <c r="G49" s="78"/>
      <c r="H49" s="78"/>
      <c r="I49" s="78"/>
      <c r="J49" s="78"/>
      <c r="K49" s="78"/>
      <c r="L49" s="78"/>
      <c r="M49" s="78"/>
    </row>
    <row r="50" spans="1:13" s="79" customFormat="1" ht="11.25">
      <c r="A50" s="77"/>
      <c r="B50" s="78"/>
      <c r="C50" s="111"/>
      <c r="D50" s="78"/>
      <c r="E50" s="78"/>
      <c r="F50" s="78"/>
      <c r="G50" s="78"/>
      <c r="H50" s="78"/>
      <c r="I50" s="78"/>
      <c r="J50" s="78"/>
      <c r="K50" s="78"/>
      <c r="L50" s="78"/>
      <c r="M50" s="78"/>
    </row>
    <row r="51" spans="1:13" s="79" customFormat="1" ht="11.25">
      <c r="A51" s="77"/>
      <c r="B51" s="78"/>
      <c r="C51" s="111"/>
      <c r="D51" s="78"/>
      <c r="E51" s="78"/>
      <c r="F51" s="78"/>
      <c r="G51" s="78"/>
      <c r="H51" s="78"/>
      <c r="I51" s="78"/>
      <c r="J51" s="78"/>
      <c r="K51" s="78"/>
      <c r="L51" s="78"/>
      <c r="M51" s="78"/>
    </row>
    <row r="52" spans="1:13" s="79" customFormat="1" ht="11.25">
      <c r="A52" s="77"/>
      <c r="B52" s="78"/>
      <c r="C52" s="111"/>
      <c r="D52" s="78"/>
      <c r="E52" s="78"/>
      <c r="F52" s="78"/>
      <c r="G52" s="78"/>
      <c r="H52" s="78"/>
      <c r="I52" s="78"/>
      <c r="J52" s="78"/>
      <c r="K52" s="78"/>
      <c r="L52" s="78"/>
      <c r="M52" s="78"/>
    </row>
    <row r="53" spans="1:13" s="79" customFormat="1" ht="11.25">
      <c r="A53" s="77"/>
      <c r="B53" s="78"/>
      <c r="C53" s="111"/>
      <c r="D53" s="78"/>
      <c r="E53" s="78"/>
      <c r="F53" s="78"/>
      <c r="G53" s="78"/>
      <c r="H53" s="78"/>
      <c r="I53" s="78"/>
      <c r="J53" s="78"/>
      <c r="K53" s="78"/>
      <c r="L53" s="78"/>
      <c r="M53" s="78"/>
    </row>
    <row r="54" spans="1:13" s="79" customFormat="1" ht="11.25">
      <c r="A54" s="77"/>
      <c r="B54" s="78"/>
      <c r="C54" s="111"/>
      <c r="D54" s="78"/>
      <c r="E54" s="78"/>
      <c r="F54" s="78"/>
      <c r="G54" s="78"/>
      <c r="H54" s="78"/>
      <c r="I54" s="78"/>
      <c r="J54" s="78"/>
      <c r="K54" s="78"/>
      <c r="L54" s="78"/>
      <c r="M54" s="78"/>
    </row>
    <row r="55" spans="1:13" s="79" customFormat="1" ht="11.25">
      <c r="A55" s="77"/>
      <c r="B55" s="78"/>
      <c r="C55" s="111"/>
      <c r="D55" s="78"/>
      <c r="E55" s="78"/>
      <c r="F55" s="78"/>
      <c r="G55" s="78"/>
      <c r="H55" s="78"/>
      <c r="I55" s="78"/>
      <c r="J55" s="78"/>
      <c r="K55" s="78"/>
      <c r="L55" s="78"/>
      <c r="M55" s="78"/>
    </row>
    <row r="56" spans="1:13" s="79" customFormat="1" ht="11.25">
      <c r="A56" s="77"/>
      <c r="B56" s="78"/>
      <c r="C56" s="111"/>
      <c r="D56" s="78"/>
      <c r="E56" s="78"/>
      <c r="F56" s="78"/>
      <c r="G56" s="78"/>
      <c r="H56" s="78"/>
      <c r="I56" s="78"/>
      <c r="J56" s="78"/>
      <c r="K56" s="78"/>
      <c r="L56" s="78"/>
      <c r="M56" s="78"/>
    </row>
    <row r="57" spans="1:13" s="79" customFormat="1" ht="11.25">
      <c r="A57" s="77"/>
      <c r="B57" s="78"/>
      <c r="C57" s="111"/>
      <c r="D57" s="78"/>
      <c r="E57" s="78"/>
      <c r="F57" s="78"/>
      <c r="G57" s="78"/>
      <c r="H57" s="78"/>
      <c r="I57" s="78"/>
      <c r="J57" s="78"/>
      <c r="K57" s="78"/>
      <c r="L57" s="78"/>
      <c r="M57" s="78"/>
    </row>
    <row r="58" spans="1:13" s="79" customFormat="1" ht="11.25">
      <c r="A58" s="77"/>
      <c r="B58" s="78"/>
      <c r="C58" s="111"/>
      <c r="D58" s="78"/>
      <c r="E58" s="78"/>
      <c r="F58" s="78"/>
      <c r="G58" s="78"/>
      <c r="H58" s="78"/>
      <c r="I58" s="78"/>
      <c r="J58" s="78"/>
      <c r="K58" s="78"/>
      <c r="L58" s="78"/>
      <c r="M58" s="78"/>
    </row>
    <row r="59" spans="1:13" s="79" customFormat="1" ht="11.25">
      <c r="A59" s="77"/>
      <c r="B59" s="78"/>
      <c r="C59" s="111"/>
      <c r="D59" s="78"/>
      <c r="E59" s="78"/>
      <c r="F59" s="78"/>
      <c r="G59" s="78"/>
      <c r="H59" s="78"/>
      <c r="I59" s="78"/>
      <c r="J59" s="78"/>
      <c r="K59" s="78"/>
      <c r="L59" s="78"/>
      <c r="M59" s="78"/>
    </row>
    <row r="60" spans="1:13" s="79" customFormat="1" ht="11.25">
      <c r="A60" s="77"/>
      <c r="B60" s="78"/>
      <c r="C60" s="111"/>
      <c r="D60" s="78"/>
      <c r="E60" s="78"/>
      <c r="F60" s="78"/>
      <c r="G60" s="78"/>
      <c r="H60" s="78"/>
      <c r="I60" s="78"/>
      <c r="J60" s="78"/>
      <c r="K60" s="78"/>
      <c r="L60" s="78"/>
      <c r="M60" s="78"/>
    </row>
    <row r="61" spans="1:13" s="79" customFormat="1" ht="11.25">
      <c r="A61" s="77"/>
      <c r="B61" s="78"/>
      <c r="C61" s="111"/>
      <c r="D61" s="78"/>
      <c r="E61" s="78"/>
      <c r="F61" s="78"/>
      <c r="G61" s="78"/>
      <c r="H61" s="78"/>
      <c r="I61" s="78"/>
      <c r="J61" s="78"/>
      <c r="K61" s="78"/>
      <c r="L61" s="78"/>
      <c r="M61" s="78"/>
    </row>
    <row r="62" spans="1:13" s="79" customFormat="1" ht="11.25">
      <c r="A62" s="77"/>
      <c r="B62" s="78"/>
      <c r="C62" s="111"/>
      <c r="D62" s="78"/>
      <c r="E62" s="78"/>
      <c r="F62" s="78"/>
      <c r="G62" s="78"/>
      <c r="H62" s="78"/>
      <c r="I62" s="78"/>
      <c r="J62" s="78"/>
      <c r="K62" s="78"/>
      <c r="L62" s="78"/>
      <c r="M62" s="78"/>
    </row>
    <row r="63" spans="1:13" s="79" customFormat="1" ht="11.25">
      <c r="A63" s="77"/>
      <c r="B63" s="78"/>
      <c r="C63" s="111"/>
      <c r="D63" s="78"/>
      <c r="E63" s="78"/>
      <c r="F63" s="78"/>
      <c r="G63" s="78"/>
      <c r="H63" s="78"/>
      <c r="I63" s="78"/>
      <c r="J63" s="78"/>
      <c r="K63" s="78"/>
      <c r="L63" s="78"/>
      <c r="M63" s="78"/>
    </row>
    <row r="64" spans="1:13" s="79" customFormat="1" ht="11.25">
      <c r="A64" s="77"/>
      <c r="B64" s="78"/>
      <c r="C64" s="111"/>
      <c r="D64" s="78"/>
      <c r="E64" s="78"/>
      <c r="F64" s="78"/>
      <c r="G64" s="78"/>
      <c r="H64" s="78"/>
      <c r="I64" s="78"/>
      <c r="J64" s="78"/>
      <c r="K64" s="78"/>
      <c r="L64" s="78"/>
      <c r="M64" s="78"/>
    </row>
    <row r="65" spans="1:13" s="79" customFormat="1" ht="11.25">
      <c r="A65" s="77"/>
      <c r="B65" s="78"/>
      <c r="C65" s="111"/>
      <c r="D65" s="78"/>
      <c r="E65" s="78"/>
      <c r="F65" s="78"/>
      <c r="G65" s="78"/>
      <c r="H65" s="78"/>
      <c r="I65" s="78"/>
      <c r="J65" s="78"/>
      <c r="K65" s="78"/>
      <c r="L65" s="78"/>
      <c r="M65" s="78"/>
    </row>
    <row r="66" spans="1:13" s="79" customFormat="1" ht="11.25">
      <c r="A66" s="77"/>
      <c r="B66" s="78"/>
      <c r="C66" s="111"/>
      <c r="D66" s="78"/>
      <c r="E66" s="78"/>
      <c r="F66" s="78"/>
      <c r="G66" s="78"/>
      <c r="H66" s="78"/>
      <c r="I66" s="78"/>
      <c r="J66" s="78"/>
      <c r="K66" s="78"/>
      <c r="L66" s="78"/>
      <c r="M66" s="78"/>
    </row>
    <row r="67" spans="1:13" s="79" customFormat="1" ht="11.25">
      <c r="A67" s="77"/>
      <c r="B67" s="78"/>
      <c r="C67" s="111"/>
      <c r="D67" s="78"/>
      <c r="E67" s="78"/>
      <c r="F67" s="78"/>
      <c r="G67" s="78"/>
      <c r="H67" s="78"/>
      <c r="I67" s="78"/>
      <c r="J67" s="78"/>
      <c r="K67" s="78"/>
      <c r="L67" s="78"/>
      <c r="M67" s="78"/>
    </row>
    <row r="68" spans="1:13" s="79" customFormat="1" ht="11.25">
      <c r="A68" s="77"/>
      <c r="B68" s="78"/>
      <c r="C68" s="111"/>
      <c r="D68" s="78"/>
      <c r="E68" s="78"/>
      <c r="F68" s="78"/>
      <c r="G68" s="78"/>
      <c r="H68" s="78"/>
      <c r="I68" s="78"/>
      <c r="J68" s="78"/>
      <c r="K68" s="78"/>
      <c r="L68" s="78"/>
      <c r="M68" s="78"/>
    </row>
    <row r="69" spans="1:13" s="79" customFormat="1" ht="11.25">
      <c r="A69" s="77"/>
      <c r="B69" s="78"/>
      <c r="C69" s="111"/>
      <c r="D69" s="78"/>
      <c r="E69" s="78"/>
      <c r="F69" s="78"/>
      <c r="G69" s="78"/>
      <c r="H69" s="78"/>
      <c r="I69" s="78"/>
      <c r="J69" s="78"/>
      <c r="K69" s="78"/>
      <c r="L69" s="78"/>
      <c r="M69" s="78"/>
    </row>
    <row r="70" spans="1:13" s="79" customFormat="1" ht="11.25">
      <c r="A70" s="77"/>
      <c r="B70" s="78"/>
      <c r="C70" s="111"/>
      <c r="D70" s="78"/>
      <c r="E70" s="78"/>
      <c r="F70" s="78"/>
      <c r="G70" s="78"/>
      <c r="H70" s="78"/>
      <c r="I70" s="78"/>
      <c r="J70" s="78"/>
      <c r="K70" s="78"/>
      <c r="L70" s="78"/>
      <c r="M70" s="78"/>
    </row>
    <row r="71" spans="1:13" s="79" customFormat="1" ht="11.25">
      <c r="A71" s="77"/>
      <c r="B71" s="78"/>
      <c r="C71" s="111"/>
      <c r="D71" s="78"/>
      <c r="E71" s="78"/>
      <c r="F71" s="78"/>
      <c r="G71" s="78"/>
      <c r="H71" s="78"/>
      <c r="I71" s="78"/>
      <c r="J71" s="78"/>
      <c r="K71" s="78"/>
      <c r="L71" s="78"/>
      <c r="M71" s="78"/>
    </row>
    <row r="72" spans="1:13" s="79" customFormat="1" ht="11.25">
      <c r="A72" s="77"/>
      <c r="B72" s="78"/>
      <c r="C72" s="111"/>
      <c r="D72" s="78"/>
      <c r="E72" s="78"/>
      <c r="F72" s="78"/>
      <c r="G72" s="78"/>
      <c r="H72" s="78"/>
      <c r="I72" s="78"/>
      <c r="J72" s="78"/>
      <c r="K72" s="78"/>
      <c r="L72" s="78"/>
      <c r="M72" s="78"/>
    </row>
    <row r="73" spans="1:13" s="79" customFormat="1" ht="11.25">
      <c r="A73" s="77"/>
      <c r="B73" s="78"/>
      <c r="C73" s="111"/>
      <c r="D73" s="78"/>
      <c r="E73" s="78"/>
      <c r="F73" s="78"/>
      <c r="G73" s="78"/>
      <c r="H73" s="78"/>
      <c r="I73" s="78"/>
      <c r="J73" s="78"/>
      <c r="K73" s="78"/>
      <c r="L73" s="78"/>
      <c r="M73" s="78"/>
    </row>
    <row r="74" spans="1:13" s="79" customFormat="1" ht="11.25">
      <c r="A74" s="77"/>
      <c r="B74" s="78"/>
      <c r="C74" s="111"/>
      <c r="D74" s="78"/>
      <c r="E74" s="78"/>
      <c r="F74" s="78"/>
      <c r="G74" s="78"/>
      <c r="H74" s="78"/>
      <c r="I74" s="78"/>
      <c r="J74" s="78"/>
      <c r="K74" s="78"/>
      <c r="L74" s="78"/>
      <c r="M74" s="78"/>
    </row>
    <row r="75" spans="1:13" s="79" customFormat="1" ht="11.25">
      <c r="A75" s="77"/>
      <c r="B75" s="78"/>
      <c r="C75" s="111"/>
      <c r="D75" s="78"/>
      <c r="E75" s="78"/>
      <c r="F75" s="78"/>
      <c r="G75" s="78"/>
      <c r="H75" s="78"/>
      <c r="I75" s="78"/>
      <c r="J75" s="78"/>
      <c r="K75" s="78"/>
      <c r="L75" s="78"/>
      <c r="M75" s="78"/>
    </row>
    <row r="76" spans="1:13" s="79" customFormat="1" ht="11.25">
      <c r="A76" s="77"/>
      <c r="B76" s="78"/>
      <c r="C76" s="111"/>
      <c r="D76" s="78"/>
      <c r="E76" s="78"/>
      <c r="F76" s="78"/>
      <c r="G76" s="78"/>
      <c r="H76" s="78"/>
      <c r="I76" s="78"/>
      <c r="J76" s="78"/>
      <c r="K76" s="78"/>
      <c r="L76" s="78"/>
      <c r="M76" s="78"/>
    </row>
    <row r="77" spans="1:13" s="79" customFormat="1" ht="11.25">
      <c r="A77" s="77"/>
      <c r="B77" s="78"/>
      <c r="C77" s="111"/>
      <c r="D77" s="78"/>
      <c r="E77" s="78"/>
      <c r="F77" s="78"/>
      <c r="G77" s="78"/>
      <c r="H77" s="78"/>
      <c r="I77" s="78"/>
      <c r="J77" s="78"/>
      <c r="K77" s="78"/>
      <c r="L77" s="78"/>
      <c r="M77" s="78"/>
    </row>
    <row r="78" spans="1:13" s="79" customFormat="1" ht="11.25">
      <c r="A78" s="77"/>
      <c r="B78" s="78"/>
      <c r="C78" s="111"/>
      <c r="D78" s="78"/>
      <c r="E78" s="78"/>
      <c r="F78" s="78"/>
      <c r="G78" s="78"/>
      <c r="H78" s="78"/>
      <c r="I78" s="78"/>
      <c r="J78" s="78"/>
      <c r="K78" s="78"/>
      <c r="L78" s="78"/>
      <c r="M78" s="78"/>
    </row>
    <row r="79" spans="1:13" s="79" customFormat="1" ht="11.25">
      <c r="A79" s="77"/>
      <c r="B79" s="78"/>
      <c r="C79" s="111"/>
      <c r="D79" s="78"/>
      <c r="E79" s="78"/>
      <c r="F79" s="78"/>
      <c r="G79" s="78"/>
      <c r="H79" s="78"/>
      <c r="I79" s="78"/>
      <c r="J79" s="78"/>
      <c r="K79" s="78"/>
      <c r="L79" s="78"/>
      <c r="M79" s="78"/>
    </row>
    <row r="80" spans="1:13" s="79" customFormat="1" ht="11.25">
      <c r="A80" s="77"/>
      <c r="B80" s="78"/>
      <c r="C80" s="111"/>
      <c r="D80" s="78"/>
      <c r="E80" s="78"/>
      <c r="F80" s="78"/>
      <c r="G80" s="78"/>
      <c r="H80" s="78"/>
      <c r="I80" s="78"/>
      <c r="J80" s="78"/>
      <c r="K80" s="78"/>
      <c r="L80" s="78"/>
      <c r="M80" s="78"/>
    </row>
    <row r="81" spans="1:13" s="79" customFormat="1" ht="11.25">
      <c r="A81" s="77"/>
      <c r="B81" s="77"/>
      <c r="C81" s="112"/>
      <c r="D81" s="77"/>
      <c r="E81" s="77"/>
      <c r="F81" s="77"/>
      <c r="G81" s="77"/>
      <c r="H81" s="77"/>
      <c r="I81" s="77"/>
      <c r="J81" s="77"/>
      <c r="K81" s="77"/>
      <c r="L81" s="77"/>
      <c r="M81" s="77"/>
    </row>
    <row r="82" spans="1:13" s="79" customFormat="1" ht="11.25">
      <c r="A82" s="77"/>
      <c r="B82" s="77"/>
      <c r="C82" s="112"/>
      <c r="D82" s="77"/>
      <c r="E82" s="77"/>
      <c r="F82" s="77"/>
      <c r="G82" s="77"/>
      <c r="H82" s="77"/>
      <c r="I82" s="77"/>
      <c r="J82" s="77"/>
      <c r="K82" s="77"/>
      <c r="L82" s="77"/>
      <c r="M82" s="77"/>
    </row>
    <row r="83" s="79" customFormat="1" ht="11.25">
      <c r="C83" s="113"/>
    </row>
    <row r="84" s="79" customFormat="1" ht="11.25">
      <c r="C84" s="113"/>
    </row>
    <row r="85" s="79" customFormat="1" ht="11.25">
      <c r="C85" s="113"/>
    </row>
    <row r="86" s="79" customFormat="1" ht="11.25">
      <c r="C86" s="113"/>
    </row>
    <row r="87" s="79" customFormat="1" ht="11.25">
      <c r="C87" s="113"/>
    </row>
    <row r="88" s="79" customFormat="1" ht="11.25">
      <c r="C88" s="113"/>
    </row>
    <row r="89" s="79" customFormat="1" ht="11.25">
      <c r="C89" s="113"/>
    </row>
    <row r="90" s="79" customFormat="1" ht="11.25">
      <c r="C90" s="113"/>
    </row>
    <row r="91" s="79" customFormat="1" ht="11.25">
      <c r="C91" s="113"/>
    </row>
    <row r="92" s="79" customFormat="1" ht="11.25">
      <c r="C92" s="113"/>
    </row>
    <row r="93" s="79" customFormat="1" ht="11.25">
      <c r="C93" s="113"/>
    </row>
    <row r="94" s="79" customFormat="1" ht="11.25">
      <c r="C94" s="113"/>
    </row>
    <row r="95" s="79" customFormat="1" ht="11.25">
      <c r="C95" s="113"/>
    </row>
    <row r="96" s="79" customFormat="1" ht="11.25">
      <c r="C96" s="113"/>
    </row>
    <row r="97" s="79" customFormat="1" ht="11.25">
      <c r="C97" s="113"/>
    </row>
    <row r="98" s="79" customFormat="1" ht="11.25">
      <c r="C98" s="113"/>
    </row>
    <row r="99" s="79" customFormat="1" ht="11.25">
      <c r="C99" s="113"/>
    </row>
  </sheetData>
  <sheetProtection password="F954" sheet="1" objects="1" scenarios="1"/>
  <mergeCells count="5">
    <mergeCell ref="D2:H2"/>
    <mergeCell ref="I2:M2"/>
    <mergeCell ref="D3:F3"/>
    <mergeCell ref="I3:K3"/>
    <mergeCell ref="B1:M1"/>
  </mergeCells>
  <printOptions horizontalCentered="1"/>
  <pageMargins left="0.05" right="0.05" top="0.33" bottom="0.16" header="0.33" footer="0.16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2"/>
  <sheetViews>
    <sheetView showGridLines="0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17.421875" style="1" customWidth="1"/>
    <col min="3" max="3" width="6.7109375" style="113" customWidth="1"/>
    <col min="4" max="13" width="9.7109375" style="1" customWidth="1"/>
    <col min="14" max="16384" width="9.140625" style="1" customWidth="1"/>
  </cols>
  <sheetData>
    <row r="1" spans="1:15" ht="15.75" customHeight="1">
      <c r="A1" s="104"/>
      <c r="B1" s="105" t="s">
        <v>655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07"/>
    </row>
    <row r="2" spans="1:13" ht="12.75">
      <c r="A2" s="2"/>
      <c r="B2" s="3"/>
      <c r="C2" s="4"/>
      <c r="D2" s="5" t="s">
        <v>0</v>
      </c>
      <c r="E2" s="6"/>
      <c r="F2" s="6"/>
      <c r="G2" s="6"/>
      <c r="H2" s="7"/>
      <c r="I2" s="8" t="s">
        <v>1</v>
      </c>
      <c r="J2" s="9"/>
      <c r="K2" s="9"/>
      <c r="L2" s="9"/>
      <c r="M2" s="10"/>
    </row>
    <row r="3" spans="1:13" s="11" customFormat="1" ht="16.5" customHeight="1">
      <c r="A3" s="12"/>
      <c r="B3" s="13"/>
      <c r="C3" s="14"/>
      <c r="D3" s="5" t="s">
        <v>2</v>
      </c>
      <c r="E3" s="6"/>
      <c r="F3" s="15"/>
      <c r="G3" s="16"/>
      <c r="H3" s="17"/>
      <c r="I3" s="5" t="s">
        <v>2</v>
      </c>
      <c r="J3" s="6"/>
      <c r="K3" s="15"/>
      <c r="L3" s="18"/>
      <c r="M3" s="17"/>
    </row>
    <row r="4" spans="1:13" s="11" customFormat="1" ht="81.75" customHeight="1">
      <c r="A4" s="19"/>
      <c r="B4" s="20" t="s">
        <v>3</v>
      </c>
      <c r="C4" s="21" t="s">
        <v>4</v>
      </c>
      <c r="D4" s="22" t="s">
        <v>5</v>
      </c>
      <c r="E4" s="23" t="s">
        <v>6</v>
      </c>
      <c r="F4" s="23" t="s">
        <v>7</v>
      </c>
      <c r="G4" s="24" t="s">
        <v>8</v>
      </c>
      <c r="H4" s="25" t="s">
        <v>9</v>
      </c>
      <c r="I4" s="22" t="s">
        <v>5</v>
      </c>
      <c r="J4" s="23" t="s">
        <v>6</v>
      </c>
      <c r="K4" s="23" t="s">
        <v>7</v>
      </c>
      <c r="L4" s="24" t="s">
        <v>8</v>
      </c>
      <c r="M4" s="25" t="s">
        <v>9</v>
      </c>
    </row>
    <row r="5" spans="1:13" s="11" customFormat="1" ht="12.75">
      <c r="A5" s="2"/>
      <c r="B5" s="58"/>
      <c r="C5" s="108"/>
      <c r="D5" s="28"/>
      <c r="E5" s="29"/>
      <c r="F5" s="29"/>
      <c r="G5" s="29"/>
      <c r="H5" s="30"/>
      <c r="I5" s="28"/>
      <c r="J5" s="29"/>
      <c r="K5" s="29"/>
      <c r="L5" s="29"/>
      <c r="M5" s="30"/>
    </row>
    <row r="6" spans="1:13" s="11" customFormat="1" ht="12.75">
      <c r="A6" s="12"/>
      <c r="B6" s="59" t="s">
        <v>442</v>
      </c>
      <c r="C6" s="108"/>
      <c r="D6" s="31"/>
      <c r="E6" s="32"/>
      <c r="F6" s="32"/>
      <c r="G6" s="32"/>
      <c r="H6" s="33"/>
      <c r="I6" s="31"/>
      <c r="J6" s="32"/>
      <c r="K6" s="32"/>
      <c r="L6" s="32"/>
      <c r="M6" s="33"/>
    </row>
    <row r="7" spans="1:13" s="11" customFormat="1" ht="12.75">
      <c r="A7" s="12"/>
      <c r="B7" s="27"/>
      <c r="C7" s="108"/>
      <c r="D7" s="31"/>
      <c r="E7" s="32"/>
      <c r="F7" s="32"/>
      <c r="G7" s="32"/>
      <c r="H7" s="33"/>
      <c r="I7" s="31"/>
      <c r="J7" s="32"/>
      <c r="K7" s="32"/>
      <c r="L7" s="32"/>
      <c r="M7" s="33"/>
    </row>
    <row r="8" spans="1:13" s="11" customFormat="1" ht="12.75">
      <c r="A8" s="35" t="s">
        <v>88</v>
      </c>
      <c r="B8" s="60" t="s">
        <v>443</v>
      </c>
      <c r="C8" s="109" t="s">
        <v>444</v>
      </c>
      <c r="D8" s="37">
        <v>2572111</v>
      </c>
      <c r="E8" s="38">
        <v>7968036</v>
      </c>
      <c r="F8" s="38">
        <v>5201081</v>
      </c>
      <c r="G8" s="38">
        <v>0</v>
      </c>
      <c r="H8" s="39">
        <v>15741228</v>
      </c>
      <c r="I8" s="40">
        <v>493163</v>
      </c>
      <c r="J8" s="41">
        <v>11973186</v>
      </c>
      <c r="K8" s="38">
        <v>1604836</v>
      </c>
      <c r="L8" s="41">
        <v>0</v>
      </c>
      <c r="M8" s="39">
        <v>14071185</v>
      </c>
    </row>
    <row r="9" spans="1:13" s="11" customFormat="1" ht="12.75">
      <c r="A9" s="35" t="s">
        <v>88</v>
      </c>
      <c r="B9" s="60" t="s">
        <v>445</v>
      </c>
      <c r="C9" s="109" t="s">
        <v>446</v>
      </c>
      <c r="D9" s="37">
        <v>15326108</v>
      </c>
      <c r="E9" s="38">
        <v>50969286</v>
      </c>
      <c r="F9" s="38">
        <v>11719247</v>
      </c>
      <c r="G9" s="38">
        <v>0</v>
      </c>
      <c r="H9" s="39">
        <v>78014641</v>
      </c>
      <c r="I9" s="40">
        <v>9527588</v>
      </c>
      <c r="J9" s="41">
        <v>34988056</v>
      </c>
      <c r="K9" s="38">
        <v>10832426</v>
      </c>
      <c r="L9" s="41">
        <v>0</v>
      </c>
      <c r="M9" s="39">
        <v>55348070</v>
      </c>
    </row>
    <row r="10" spans="1:13" s="11" customFormat="1" ht="12.75">
      <c r="A10" s="35" t="s">
        <v>88</v>
      </c>
      <c r="B10" s="60" t="s">
        <v>447</v>
      </c>
      <c r="C10" s="109" t="s">
        <v>448</v>
      </c>
      <c r="D10" s="37">
        <v>3530695</v>
      </c>
      <c r="E10" s="38">
        <v>26241622</v>
      </c>
      <c r="F10" s="38">
        <v>7779616</v>
      </c>
      <c r="G10" s="38">
        <v>0</v>
      </c>
      <c r="H10" s="39">
        <v>37551933</v>
      </c>
      <c r="I10" s="40">
        <v>4815550</v>
      </c>
      <c r="J10" s="41">
        <v>23879281</v>
      </c>
      <c r="K10" s="38">
        <v>12507618</v>
      </c>
      <c r="L10" s="41">
        <v>0</v>
      </c>
      <c r="M10" s="39">
        <v>41202449</v>
      </c>
    </row>
    <row r="11" spans="1:13" s="11" customFormat="1" ht="12.75">
      <c r="A11" s="35" t="s">
        <v>88</v>
      </c>
      <c r="B11" s="60" t="s">
        <v>449</v>
      </c>
      <c r="C11" s="109" t="s">
        <v>450</v>
      </c>
      <c r="D11" s="37">
        <v>5670255</v>
      </c>
      <c r="E11" s="38">
        <v>20072120</v>
      </c>
      <c r="F11" s="38">
        <v>11803598</v>
      </c>
      <c r="G11" s="38">
        <v>0</v>
      </c>
      <c r="H11" s="39">
        <v>37545973</v>
      </c>
      <c r="I11" s="40">
        <v>4054012</v>
      </c>
      <c r="J11" s="41">
        <v>17879816</v>
      </c>
      <c r="K11" s="38">
        <v>6886966</v>
      </c>
      <c r="L11" s="41">
        <v>0</v>
      </c>
      <c r="M11" s="39">
        <v>28820794</v>
      </c>
    </row>
    <row r="12" spans="1:13" s="11" customFormat="1" ht="12.75">
      <c r="A12" s="35" t="s">
        <v>88</v>
      </c>
      <c r="B12" s="60" t="s">
        <v>451</v>
      </c>
      <c r="C12" s="109" t="s">
        <v>452</v>
      </c>
      <c r="D12" s="37">
        <v>6170019</v>
      </c>
      <c r="E12" s="38">
        <v>32840859</v>
      </c>
      <c r="F12" s="38">
        <v>38915133</v>
      </c>
      <c r="G12" s="38">
        <v>0</v>
      </c>
      <c r="H12" s="39">
        <v>77926011</v>
      </c>
      <c r="I12" s="40">
        <v>24020773</v>
      </c>
      <c r="J12" s="41">
        <v>61410614</v>
      </c>
      <c r="K12" s="38">
        <v>10132714</v>
      </c>
      <c r="L12" s="41">
        <v>0</v>
      </c>
      <c r="M12" s="39">
        <v>95564101</v>
      </c>
    </row>
    <row r="13" spans="1:13" s="11" customFormat="1" ht="12.75">
      <c r="A13" s="35" t="s">
        <v>88</v>
      </c>
      <c r="B13" s="60" t="s">
        <v>453</v>
      </c>
      <c r="C13" s="109" t="s">
        <v>454</v>
      </c>
      <c r="D13" s="37">
        <v>3763210</v>
      </c>
      <c r="E13" s="38">
        <v>12882776</v>
      </c>
      <c r="F13" s="38">
        <v>8183058</v>
      </c>
      <c r="G13" s="38">
        <v>0</v>
      </c>
      <c r="H13" s="39">
        <v>24829044</v>
      </c>
      <c r="I13" s="40">
        <v>0</v>
      </c>
      <c r="J13" s="41">
        <v>16796063</v>
      </c>
      <c r="K13" s="38">
        <v>9945363</v>
      </c>
      <c r="L13" s="41">
        <v>0</v>
      </c>
      <c r="M13" s="39">
        <v>26741426</v>
      </c>
    </row>
    <row r="14" spans="1:13" s="11" customFormat="1" ht="12.75">
      <c r="A14" s="35" t="s">
        <v>88</v>
      </c>
      <c r="B14" s="60" t="s">
        <v>61</v>
      </c>
      <c r="C14" s="109" t="s">
        <v>62</v>
      </c>
      <c r="D14" s="37">
        <v>19119556</v>
      </c>
      <c r="E14" s="38">
        <v>133593565</v>
      </c>
      <c r="F14" s="38">
        <v>9273568</v>
      </c>
      <c r="G14" s="38">
        <v>0</v>
      </c>
      <c r="H14" s="39">
        <v>161986689</v>
      </c>
      <c r="I14" s="40">
        <v>29401292</v>
      </c>
      <c r="J14" s="41">
        <v>106196967</v>
      </c>
      <c r="K14" s="38">
        <v>25251932</v>
      </c>
      <c r="L14" s="41">
        <v>0</v>
      </c>
      <c r="M14" s="39">
        <v>160850191</v>
      </c>
    </row>
    <row r="15" spans="1:13" s="11" customFormat="1" ht="12.75">
      <c r="A15" s="35" t="s">
        <v>107</v>
      </c>
      <c r="B15" s="60" t="s">
        <v>455</v>
      </c>
      <c r="C15" s="109" t="s">
        <v>456</v>
      </c>
      <c r="D15" s="37">
        <v>0</v>
      </c>
      <c r="E15" s="38">
        <v>0</v>
      </c>
      <c r="F15" s="38">
        <v>1611777</v>
      </c>
      <c r="G15" s="38">
        <v>0</v>
      </c>
      <c r="H15" s="39">
        <v>1611777</v>
      </c>
      <c r="I15" s="40">
        <v>0</v>
      </c>
      <c r="J15" s="41">
        <v>522575</v>
      </c>
      <c r="K15" s="38">
        <v>14453450</v>
      </c>
      <c r="L15" s="41">
        <v>0</v>
      </c>
      <c r="M15" s="39">
        <v>14976025</v>
      </c>
    </row>
    <row r="16" spans="1:13" s="66" customFormat="1" ht="12.75">
      <c r="A16" s="61"/>
      <c r="B16" s="62" t="s">
        <v>457</v>
      </c>
      <c r="C16" s="114"/>
      <c r="D16" s="45">
        <f aca="true" t="shared" si="0" ref="D16:M16">SUM(D8:D15)</f>
        <v>56151954</v>
      </c>
      <c r="E16" s="46">
        <f t="shared" si="0"/>
        <v>284568264</v>
      </c>
      <c r="F16" s="46">
        <f t="shared" si="0"/>
        <v>94487078</v>
      </c>
      <c r="G16" s="46">
        <f t="shared" si="0"/>
        <v>0</v>
      </c>
      <c r="H16" s="63">
        <f t="shared" si="0"/>
        <v>435207296</v>
      </c>
      <c r="I16" s="64">
        <f t="shared" si="0"/>
        <v>72312378</v>
      </c>
      <c r="J16" s="65">
        <f t="shared" si="0"/>
        <v>273646558</v>
      </c>
      <c r="K16" s="46">
        <f t="shared" si="0"/>
        <v>91615305</v>
      </c>
      <c r="L16" s="65">
        <f t="shared" si="0"/>
        <v>0</v>
      </c>
      <c r="M16" s="63">
        <f t="shared" si="0"/>
        <v>437574241</v>
      </c>
    </row>
    <row r="17" spans="1:13" s="11" customFormat="1" ht="12.75">
      <c r="A17" s="35" t="s">
        <v>88</v>
      </c>
      <c r="B17" s="60" t="s">
        <v>458</v>
      </c>
      <c r="C17" s="109" t="s">
        <v>459</v>
      </c>
      <c r="D17" s="37">
        <v>9107414</v>
      </c>
      <c r="E17" s="38">
        <v>44937149</v>
      </c>
      <c r="F17" s="38">
        <v>15774018</v>
      </c>
      <c r="G17" s="38">
        <v>0</v>
      </c>
      <c r="H17" s="39">
        <v>69818581</v>
      </c>
      <c r="I17" s="40">
        <v>7833763</v>
      </c>
      <c r="J17" s="41">
        <v>34350980</v>
      </c>
      <c r="K17" s="38">
        <v>8330822</v>
      </c>
      <c r="L17" s="41">
        <v>0</v>
      </c>
      <c r="M17" s="39">
        <v>50515565</v>
      </c>
    </row>
    <row r="18" spans="1:13" s="11" customFormat="1" ht="12.75">
      <c r="A18" s="35" t="s">
        <v>88</v>
      </c>
      <c r="B18" s="60" t="s">
        <v>63</v>
      </c>
      <c r="C18" s="109" t="s">
        <v>64</v>
      </c>
      <c r="D18" s="37">
        <v>-10390056</v>
      </c>
      <c r="E18" s="38">
        <v>93412315</v>
      </c>
      <c r="F18" s="38">
        <v>325499525</v>
      </c>
      <c r="G18" s="38">
        <v>0</v>
      </c>
      <c r="H18" s="39">
        <v>408521784</v>
      </c>
      <c r="I18" s="40">
        <v>59672965</v>
      </c>
      <c r="J18" s="41">
        <v>220163033</v>
      </c>
      <c r="K18" s="38">
        <v>24235794</v>
      </c>
      <c r="L18" s="41">
        <v>0</v>
      </c>
      <c r="M18" s="39">
        <v>304071792</v>
      </c>
    </row>
    <row r="19" spans="1:13" s="11" customFormat="1" ht="12.75">
      <c r="A19" s="35" t="s">
        <v>88</v>
      </c>
      <c r="B19" s="60" t="s">
        <v>65</v>
      </c>
      <c r="C19" s="109" t="s">
        <v>66</v>
      </c>
      <c r="D19" s="37">
        <v>66063929</v>
      </c>
      <c r="E19" s="38">
        <v>158512014</v>
      </c>
      <c r="F19" s="38">
        <v>35943727</v>
      </c>
      <c r="G19" s="38">
        <v>0</v>
      </c>
      <c r="H19" s="39">
        <v>260519670</v>
      </c>
      <c r="I19" s="40">
        <v>57106614</v>
      </c>
      <c r="J19" s="41">
        <v>139820493</v>
      </c>
      <c r="K19" s="38">
        <v>27898892</v>
      </c>
      <c r="L19" s="41">
        <v>0</v>
      </c>
      <c r="M19" s="39">
        <v>224825999</v>
      </c>
    </row>
    <row r="20" spans="1:13" s="11" customFormat="1" ht="12.75">
      <c r="A20" s="35" t="s">
        <v>88</v>
      </c>
      <c r="B20" s="60" t="s">
        <v>460</v>
      </c>
      <c r="C20" s="109" t="s">
        <v>461</v>
      </c>
      <c r="D20" s="37">
        <v>11538478</v>
      </c>
      <c r="E20" s="38">
        <v>14173845</v>
      </c>
      <c r="F20" s="38">
        <v>5444820</v>
      </c>
      <c r="G20" s="38">
        <v>0</v>
      </c>
      <c r="H20" s="39">
        <v>31157143</v>
      </c>
      <c r="I20" s="40">
        <v>5383604</v>
      </c>
      <c r="J20" s="41">
        <v>15211615</v>
      </c>
      <c r="K20" s="38">
        <v>7070803</v>
      </c>
      <c r="L20" s="41">
        <v>0</v>
      </c>
      <c r="M20" s="39">
        <v>27666022</v>
      </c>
    </row>
    <row r="21" spans="1:13" s="11" customFormat="1" ht="12.75">
      <c r="A21" s="35" t="s">
        <v>88</v>
      </c>
      <c r="B21" s="60" t="s">
        <v>462</v>
      </c>
      <c r="C21" s="109" t="s">
        <v>463</v>
      </c>
      <c r="D21" s="37">
        <v>9125207</v>
      </c>
      <c r="E21" s="38">
        <v>7450611</v>
      </c>
      <c r="F21" s="38">
        <v>94510132</v>
      </c>
      <c r="G21" s="38">
        <v>0</v>
      </c>
      <c r="H21" s="39">
        <v>111085950</v>
      </c>
      <c r="I21" s="40">
        <v>0</v>
      </c>
      <c r="J21" s="41">
        <v>7846</v>
      </c>
      <c r="K21" s="38">
        <v>79982665</v>
      </c>
      <c r="L21" s="41">
        <v>0</v>
      </c>
      <c r="M21" s="39">
        <v>79990511</v>
      </c>
    </row>
    <row r="22" spans="1:13" s="11" customFormat="1" ht="12.75">
      <c r="A22" s="35" t="s">
        <v>88</v>
      </c>
      <c r="B22" s="60" t="s">
        <v>464</v>
      </c>
      <c r="C22" s="109" t="s">
        <v>465</v>
      </c>
      <c r="D22" s="37">
        <v>1984811</v>
      </c>
      <c r="E22" s="38">
        <v>5886406</v>
      </c>
      <c r="F22" s="38">
        <v>20233124</v>
      </c>
      <c r="G22" s="38">
        <v>0</v>
      </c>
      <c r="H22" s="39">
        <v>28104341</v>
      </c>
      <c r="I22" s="40">
        <v>0</v>
      </c>
      <c r="J22" s="41">
        <v>167379</v>
      </c>
      <c r="K22" s="38">
        <v>10505893</v>
      </c>
      <c r="L22" s="41">
        <v>0</v>
      </c>
      <c r="M22" s="39">
        <v>10673272</v>
      </c>
    </row>
    <row r="23" spans="1:13" s="11" customFormat="1" ht="12.75">
      <c r="A23" s="35" t="s">
        <v>107</v>
      </c>
      <c r="B23" s="60" t="s">
        <v>466</v>
      </c>
      <c r="C23" s="109" t="s">
        <v>467</v>
      </c>
      <c r="D23" s="37">
        <v>0</v>
      </c>
      <c r="E23" s="38">
        <v>0</v>
      </c>
      <c r="F23" s="38">
        <v>6700039</v>
      </c>
      <c r="G23" s="38">
        <v>0</v>
      </c>
      <c r="H23" s="39">
        <v>6700039</v>
      </c>
      <c r="I23" s="40">
        <v>0</v>
      </c>
      <c r="J23" s="41">
        <v>0</v>
      </c>
      <c r="K23" s="38">
        <v>6123049</v>
      </c>
      <c r="L23" s="41">
        <v>0</v>
      </c>
      <c r="M23" s="39">
        <v>6123049</v>
      </c>
    </row>
    <row r="24" spans="1:13" s="66" customFormat="1" ht="12.75">
      <c r="A24" s="61"/>
      <c r="B24" s="62" t="s">
        <v>468</v>
      </c>
      <c r="C24" s="114"/>
      <c r="D24" s="45">
        <f aca="true" t="shared" si="1" ref="D24:M24">SUM(D17:D23)</f>
        <v>87429783</v>
      </c>
      <c r="E24" s="46">
        <f t="shared" si="1"/>
        <v>324372340</v>
      </c>
      <c r="F24" s="46">
        <f t="shared" si="1"/>
        <v>504105385</v>
      </c>
      <c r="G24" s="46">
        <f t="shared" si="1"/>
        <v>0</v>
      </c>
      <c r="H24" s="63">
        <f t="shared" si="1"/>
        <v>915907508</v>
      </c>
      <c r="I24" s="64">
        <f t="shared" si="1"/>
        <v>129996946</v>
      </c>
      <c r="J24" s="65">
        <f t="shared" si="1"/>
        <v>409721346</v>
      </c>
      <c r="K24" s="46">
        <f t="shared" si="1"/>
        <v>164147918</v>
      </c>
      <c r="L24" s="65">
        <f t="shared" si="1"/>
        <v>0</v>
      </c>
      <c r="M24" s="63">
        <f t="shared" si="1"/>
        <v>703866210</v>
      </c>
    </row>
    <row r="25" spans="1:13" s="11" customFormat="1" ht="12.75">
      <c r="A25" s="35" t="s">
        <v>88</v>
      </c>
      <c r="B25" s="60" t="s">
        <v>469</v>
      </c>
      <c r="C25" s="109" t="s">
        <v>470</v>
      </c>
      <c r="D25" s="37">
        <v>54384</v>
      </c>
      <c r="E25" s="38">
        <v>39346732</v>
      </c>
      <c r="F25" s="38">
        <v>9200387</v>
      </c>
      <c r="G25" s="38">
        <v>0</v>
      </c>
      <c r="H25" s="39">
        <v>48601503</v>
      </c>
      <c r="I25" s="40">
        <v>2431</v>
      </c>
      <c r="J25" s="41">
        <v>18864720</v>
      </c>
      <c r="K25" s="38">
        <v>20682686</v>
      </c>
      <c r="L25" s="41">
        <v>0</v>
      </c>
      <c r="M25" s="39">
        <v>39549837</v>
      </c>
    </row>
    <row r="26" spans="1:13" s="11" customFormat="1" ht="12.75">
      <c r="A26" s="35" t="s">
        <v>88</v>
      </c>
      <c r="B26" s="60" t="s">
        <v>67</v>
      </c>
      <c r="C26" s="109" t="s">
        <v>68</v>
      </c>
      <c r="D26" s="37">
        <v>72979916</v>
      </c>
      <c r="E26" s="38">
        <v>175282196</v>
      </c>
      <c r="F26" s="38">
        <v>50696502</v>
      </c>
      <c r="G26" s="38">
        <v>0</v>
      </c>
      <c r="H26" s="39">
        <v>298958614</v>
      </c>
      <c r="I26" s="40">
        <v>70359728</v>
      </c>
      <c r="J26" s="41">
        <v>160199089</v>
      </c>
      <c r="K26" s="38">
        <v>52862628</v>
      </c>
      <c r="L26" s="41">
        <v>0</v>
      </c>
      <c r="M26" s="39">
        <v>283421445</v>
      </c>
    </row>
    <row r="27" spans="1:13" s="11" customFormat="1" ht="12.75">
      <c r="A27" s="35" t="s">
        <v>88</v>
      </c>
      <c r="B27" s="60" t="s">
        <v>471</v>
      </c>
      <c r="C27" s="109" t="s">
        <v>472</v>
      </c>
      <c r="D27" s="37">
        <v>6747674</v>
      </c>
      <c r="E27" s="38">
        <v>26258507</v>
      </c>
      <c r="F27" s="38">
        <v>4444173</v>
      </c>
      <c r="G27" s="38">
        <v>0</v>
      </c>
      <c r="H27" s="39">
        <v>37450354</v>
      </c>
      <c r="I27" s="40">
        <v>4754093</v>
      </c>
      <c r="J27" s="41">
        <v>25948924</v>
      </c>
      <c r="K27" s="38">
        <v>4497348</v>
      </c>
      <c r="L27" s="41">
        <v>0</v>
      </c>
      <c r="M27" s="39">
        <v>35200365</v>
      </c>
    </row>
    <row r="28" spans="1:13" s="11" customFormat="1" ht="12.75">
      <c r="A28" s="35" t="s">
        <v>88</v>
      </c>
      <c r="B28" s="60" t="s">
        <v>473</v>
      </c>
      <c r="C28" s="109" t="s">
        <v>474</v>
      </c>
      <c r="D28" s="37">
        <v>17425977</v>
      </c>
      <c r="E28" s="38">
        <v>18210229</v>
      </c>
      <c r="F28" s="38">
        <v>4033542</v>
      </c>
      <c r="G28" s="38">
        <v>0</v>
      </c>
      <c r="H28" s="39">
        <v>39669748</v>
      </c>
      <c r="I28" s="40">
        <v>944426</v>
      </c>
      <c r="J28" s="41">
        <v>32114079</v>
      </c>
      <c r="K28" s="38">
        <v>6508182</v>
      </c>
      <c r="L28" s="41">
        <v>0</v>
      </c>
      <c r="M28" s="39">
        <v>39566687</v>
      </c>
    </row>
    <row r="29" spans="1:13" s="11" customFormat="1" ht="12.75">
      <c r="A29" s="35" t="s">
        <v>88</v>
      </c>
      <c r="B29" s="60" t="s">
        <v>475</v>
      </c>
      <c r="C29" s="109" t="s">
        <v>476</v>
      </c>
      <c r="D29" s="37">
        <v>4198724</v>
      </c>
      <c r="E29" s="38">
        <v>12033982</v>
      </c>
      <c r="F29" s="38">
        <v>8677549</v>
      </c>
      <c r="G29" s="38">
        <v>0</v>
      </c>
      <c r="H29" s="39">
        <v>24910255</v>
      </c>
      <c r="I29" s="40">
        <v>850774</v>
      </c>
      <c r="J29" s="41">
        <v>1590199</v>
      </c>
      <c r="K29" s="38">
        <v>2474951</v>
      </c>
      <c r="L29" s="41">
        <v>0</v>
      </c>
      <c r="M29" s="39">
        <v>4915924</v>
      </c>
    </row>
    <row r="30" spans="1:13" s="11" customFormat="1" ht="12.75">
      <c r="A30" s="35" t="s">
        <v>107</v>
      </c>
      <c r="B30" s="60" t="s">
        <v>477</v>
      </c>
      <c r="C30" s="109" t="s">
        <v>478</v>
      </c>
      <c r="D30" s="37">
        <v>0</v>
      </c>
      <c r="E30" s="38">
        <v>0</v>
      </c>
      <c r="F30" s="38">
        <v>1407809</v>
      </c>
      <c r="G30" s="38">
        <v>0</v>
      </c>
      <c r="H30" s="39">
        <v>1407809</v>
      </c>
      <c r="I30" s="40">
        <v>0</v>
      </c>
      <c r="J30" s="41">
        <v>0</v>
      </c>
      <c r="K30" s="38">
        <v>706939</v>
      </c>
      <c r="L30" s="41">
        <v>0</v>
      </c>
      <c r="M30" s="39">
        <v>706939</v>
      </c>
    </row>
    <row r="31" spans="1:13" s="66" customFormat="1" ht="12.75">
      <c r="A31" s="61"/>
      <c r="B31" s="62" t="s">
        <v>479</v>
      </c>
      <c r="C31" s="114"/>
      <c r="D31" s="45">
        <f aca="true" t="shared" si="2" ref="D31:M31">SUM(D25:D30)</f>
        <v>101406675</v>
      </c>
      <c r="E31" s="46">
        <f t="shared" si="2"/>
        <v>271131646</v>
      </c>
      <c r="F31" s="46">
        <f t="shared" si="2"/>
        <v>78459962</v>
      </c>
      <c r="G31" s="46">
        <f t="shared" si="2"/>
        <v>0</v>
      </c>
      <c r="H31" s="63">
        <f t="shared" si="2"/>
        <v>450998283</v>
      </c>
      <c r="I31" s="64">
        <f t="shared" si="2"/>
        <v>76911452</v>
      </c>
      <c r="J31" s="65">
        <f t="shared" si="2"/>
        <v>238717011</v>
      </c>
      <c r="K31" s="46">
        <f t="shared" si="2"/>
        <v>87732734</v>
      </c>
      <c r="L31" s="65">
        <f t="shared" si="2"/>
        <v>0</v>
      </c>
      <c r="M31" s="63">
        <f t="shared" si="2"/>
        <v>403361197</v>
      </c>
    </row>
    <row r="32" spans="1:13" s="66" customFormat="1" ht="12.75">
      <c r="A32" s="61"/>
      <c r="B32" s="62" t="s">
        <v>480</v>
      </c>
      <c r="C32" s="114"/>
      <c r="D32" s="45">
        <f aca="true" t="shared" si="3" ref="D32:M32">SUM(D8:D15,D17:D23,D25:D30)</f>
        <v>244988412</v>
      </c>
      <c r="E32" s="46">
        <f t="shared" si="3"/>
        <v>880072250</v>
      </c>
      <c r="F32" s="46">
        <f t="shared" si="3"/>
        <v>677052425</v>
      </c>
      <c r="G32" s="46">
        <f t="shared" si="3"/>
        <v>0</v>
      </c>
      <c r="H32" s="63">
        <f t="shared" si="3"/>
        <v>1802113087</v>
      </c>
      <c r="I32" s="64">
        <f t="shared" si="3"/>
        <v>279220776</v>
      </c>
      <c r="J32" s="65">
        <f t="shared" si="3"/>
        <v>922084915</v>
      </c>
      <c r="K32" s="46">
        <f t="shared" si="3"/>
        <v>343495957</v>
      </c>
      <c r="L32" s="65">
        <f t="shared" si="3"/>
        <v>0</v>
      </c>
      <c r="M32" s="63">
        <f t="shared" si="3"/>
        <v>1544801648</v>
      </c>
    </row>
    <row r="33" spans="1:13" s="11" customFormat="1" ht="12.75">
      <c r="A33" s="67"/>
      <c r="B33" s="68"/>
      <c r="C33" s="69"/>
      <c r="D33" s="70"/>
      <c r="E33" s="71"/>
      <c r="F33" s="71"/>
      <c r="G33" s="71"/>
      <c r="H33" s="72"/>
      <c r="I33" s="70"/>
      <c r="J33" s="71"/>
      <c r="K33" s="71"/>
      <c r="L33" s="71"/>
      <c r="M33" s="72"/>
    </row>
    <row r="34" spans="1:13" s="11" customFormat="1" ht="12.75">
      <c r="A34" s="55"/>
      <c r="B34" s="120" t="s">
        <v>656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</row>
    <row r="35" spans="1:13" ht="11.25">
      <c r="A35" s="56"/>
      <c r="B35" s="57"/>
      <c r="C35" s="111"/>
      <c r="D35" s="57"/>
      <c r="E35" s="57"/>
      <c r="F35" s="57"/>
      <c r="G35" s="57"/>
      <c r="H35" s="57"/>
      <c r="I35" s="57"/>
      <c r="J35" s="57"/>
      <c r="K35" s="57"/>
      <c r="L35" s="57"/>
      <c r="M35" s="57"/>
    </row>
    <row r="36" spans="1:13" ht="11.25">
      <c r="A36" s="56"/>
      <c r="B36" s="57"/>
      <c r="C36" s="111"/>
      <c r="D36" s="57"/>
      <c r="E36" s="57"/>
      <c r="F36" s="57"/>
      <c r="G36" s="57"/>
      <c r="H36" s="57"/>
      <c r="I36" s="57"/>
      <c r="J36" s="57"/>
      <c r="K36" s="57"/>
      <c r="L36" s="57"/>
      <c r="M36" s="57"/>
    </row>
    <row r="37" spans="1:13" ht="11.25">
      <c r="A37" s="56"/>
      <c r="B37" s="57"/>
      <c r="C37" s="111"/>
      <c r="D37" s="57"/>
      <c r="E37" s="57"/>
      <c r="F37" s="57"/>
      <c r="G37" s="57"/>
      <c r="H37" s="57"/>
      <c r="I37" s="57"/>
      <c r="J37" s="57"/>
      <c r="K37" s="57"/>
      <c r="L37" s="57"/>
      <c r="M37" s="57"/>
    </row>
    <row r="38" spans="1:13" ht="11.25">
      <c r="A38" s="56"/>
      <c r="B38" s="57"/>
      <c r="C38" s="111"/>
      <c r="D38" s="57"/>
      <c r="E38" s="57"/>
      <c r="F38" s="57"/>
      <c r="G38" s="57"/>
      <c r="H38" s="57"/>
      <c r="I38" s="57"/>
      <c r="J38" s="57"/>
      <c r="K38" s="57"/>
      <c r="L38" s="57"/>
      <c r="M38" s="57"/>
    </row>
    <row r="39" spans="1:13" ht="11.25">
      <c r="A39" s="56"/>
      <c r="B39" s="57"/>
      <c r="C39" s="111"/>
      <c r="D39" s="57"/>
      <c r="E39" s="57"/>
      <c r="F39" s="57"/>
      <c r="G39" s="57"/>
      <c r="H39" s="57"/>
      <c r="I39" s="57"/>
      <c r="J39" s="57"/>
      <c r="K39" s="57"/>
      <c r="L39" s="57"/>
      <c r="M39" s="57"/>
    </row>
    <row r="40" spans="1:13" ht="11.25">
      <c r="A40" s="56"/>
      <c r="B40" s="57"/>
      <c r="C40" s="111"/>
      <c r="D40" s="57"/>
      <c r="E40" s="57"/>
      <c r="F40" s="57"/>
      <c r="G40" s="57"/>
      <c r="H40" s="57"/>
      <c r="I40" s="57"/>
      <c r="J40" s="57"/>
      <c r="K40" s="57"/>
      <c r="L40" s="57"/>
      <c r="M40" s="57"/>
    </row>
    <row r="41" spans="1:13" ht="11.25">
      <c r="A41" s="56"/>
      <c r="B41" s="57"/>
      <c r="C41" s="111"/>
      <c r="D41" s="57"/>
      <c r="E41" s="57"/>
      <c r="F41" s="57"/>
      <c r="G41" s="57"/>
      <c r="H41" s="57"/>
      <c r="I41" s="57"/>
      <c r="J41" s="57"/>
      <c r="K41" s="57"/>
      <c r="L41" s="57"/>
      <c r="M41" s="57"/>
    </row>
    <row r="42" spans="1:13" ht="11.25">
      <c r="A42" s="56"/>
      <c r="B42" s="57"/>
      <c r="C42" s="111"/>
      <c r="D42" s="57"/>
      <c r="E42" s="57"/>
      <c r="F42" s="57"/>
      <c r="G42" s="57"/>
      <c r="H42" s="57"/>
      <c r="I42" s="57"/>
      <c r="J42" s="57"/>
      <c r="K42" s="57"/>
      <c r="L42" s="57"/>
      <c r="M42" s="57"/>
    </row>
    <row r="43" spans="1:13" ht="11.25">
      <c r="A43" s="56"/>
      <c r="B43" s="57"/>
      <c r="C43" s="111"/>
      <c r="D43" s="57"/>
      <c r="E43" s="57"/>
      <c r="F43" s="57"/>
      <c r="G43" s="57"/>
      <c r="H43" s="57"/>
      <c r="I43" s="57"/>
      <c r="J43" s="57"/>
      <c r="K43" s="57"/>
      <c r="L43" s="57"/>
      <c r="M43" s="57"/>
    </row>
    <row r="44" spans="1:13" ht="11.25">
      <c r="A44" s="56"/>
      <c r="B44" s="57"/>
      <c r="C44" s="111"/>
      <c r="D44" s="57"/>
      <c r="E44" s="57"/>
      <c r="F44" s="57"/>
      <c r="G44" s="57"/>
      <c r="H44" s="57"/>
      <c r="I44" s="57"/>
      <c r="J44" s="57"/>
      <c r="K44" s="57"/>
      <c r="L44" s="57"/>
      <c r="M44" s="57"/>
    </row>
    <row r="45" spans="1:13" ht="11.25">
      <c r="A45" s="56"/>
      <c r="B45" s="57"/>
      <c r="C45" s="111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3" ht="11.25">
      <c r="A46" s="56"/>
      <c r="B46" s="57"/>
      <c r="C46" s="111"/>
      <c r="D46" s="57"/>
      <c r="E46" s="57"/>
      <c r="F46" s="57"/>
      <c r="G46" s="57"/>
      <c r="H46" s="57"/>
      <c r="I46" s="57"/>
      <c r="J46" s="57"/>
      <c r="K46" s="57"/>
      <c r="L46" s="57"/>
      <c r="M46" s="57"/>
    </row>
    <row r="47" spans="1:13" ht="11.25">
      <c r="A47" s="56"/>
      <c r="B47" s="57"/>
      <c r="C47" s="111"/>
      <c r="D47" s="57"/>
      <c r="E47" s="57"/>
      <c r="F47" s="57"/>
      <c r="G47" s="57"/>
      <c r="H47" s="57"/>
      <c r="I47" s="57"/>
      <c r="J47" s="57"/>
      <c r="K47" s="57"/>
      <c r="L47" s="57"/>
      <c r="M47" s="57"/>
    </row>
    <row r="48" spans="1:13" ht="11.25">
      <c r="A48" s="56"/>
      <c r="B48" s="57"/>
      <c r="C48" s="111"/>
      <c r="D48" s="57"/>
      <c r="E48" s="57"/>
      <c r="F48" s="57"/>
      <c r="G48" s="57"/>
      <c r="H48" s="57"/>
      <c r="I48" s="57"/>
      <c r="J48" s="57"/>
      <c r="K48" s="57"/>
      <c r="L48" s="57"/>
      <c r="M48" s="57"/>
    </row>
    <row r="49" spans="1:13" ht="11.25">
      <c r="A49" s="56"/>
      <c r="B49" s="57"/>
      <c r="C49" s="111"/>
      <c r="D49" s="57"/>
      <c r="E49" s="57"/>
      <c r="F49" s="57"/>
      <c r="G49" s="57"/>
      <c r="H49" s="57"/>
      <c r="I49" s="57"/>
      <c r="J49" s="57"/>
      <c r="K49" s="57"/>
      <c r="L49" s="57"/>
      <c r="M49" s="57"/>
    </row>
    <row r="50" spans="1:13" ht="11.25">
      <c r="A50" s="56"/>
      <c r="B50" s="57"/>
      <c r="C50" s="111"/>
      <c r="D50" s="57"/>
      <c r="E50" s="57"/>
      <c r="F50" s="57"/>
      <c r="G50" s="57"/>
      <c r="H50" s="57"/>
      <c r="I50" s="57"/>
      <c r="J50" s="57"/>
      <c r="K50" s="57"/>
      <c r="L50" s="57"/>
      <c r="M50" s="57"/>
    </row>
    <row r="51" spans="1:13" ht="11.25">
      <c r="A51" s="56"/>
      <c r="B51" s="57"/>
      <c r="C51" s="111"/>
      <c r="D51" s="57"/>
      <c r="E51" s="57"/>
      <c r="F51" s="57"/>
      <c r="G51" s="57"/>
      <c r="H51" s="57"/>
      <c r="I51" s="57"/>
      <c r="J51" s="57"/>
      <c r="K51" s="57"/>
      <c r="L51" s="57"/>
      <c r="M51" s="57"/>
    </row>
    <row r="52" spans="1:13" ht="11.25">
      <c r="A52" s="56"/>
      <c r="B52" s="57"/>
      <c r="C52" s="111"/>
      <c r="D52" s="57"/>
      <c r="E52" s="57"/>
      <c r="F52" s="57"/>
      <c r="G52" s="57"/>
      <c r="H52" s="57"/>
      <c r="I52" s="57"/>
      <c r="J52" s="57"/>
      <c r="K52" s="57"/>
      <c r="L52" s="57"/>
      <c r="M52" s="57"/>
    </row>
    <row r="53" spans="1:13" ht="11.25">
      <c r="A53" s="56"/>
      <c r="B53" s="57"/>
      <c r="C53" s="111"/>
      <c r="D53" s="57"/>
      <c r="E53" s="57"/>
      <c r="F53" s="57"/>
      <c r="G53" s="57"/>
      <c r="H53" s="57"/>
      <c r="I53" s="57"/>
      <c r="J53" s="57"/>
      <c r="K53" s="57"/>
      <c r="L53" s="57"/>
      <c r="M53" s="57"/>
    </row>
    <row r="54" spans="1:13" ht="11.25">
      <c r="A54" s="56"/>
      <c r="B54" s="57"/>
      <c r="C54" s="111"/>
      <c r="D54" s="57"/>
      <c r="E54" s="57"/>
      <c r="F54" s="57"/>
      <c r="G54" s="57"/>
      <c r="H54" s="57"/>
      <c r="I54" s="57"/>
      <c r="J54" s="57"/>
      <c r="K54" s="57"/>
      <c r="L54" s="57"/>
      <c r="M54" s="57"/>
    </row>
    <row r="55" spans="1:13" ht="11.25">
      <c r="A55" s="56"/>
      <c r="B55" s="57"/>
      <c r="C55" s="111"/>
      <c r="D55" s="57"/>
      <c r="E55" s="57"/>
      <c r="F55" s="57"/>
      <c r="G55" s="57"/>
      <c r="H55" s="57"/>
      <c r="I55" s="57"/>
      <c r="J55" s="57"/>
      <c r="K55" s="57"/>
      <c r="L55" s="57"/>
      <c r="M55" s="57"/>
    </row>
    <row r="56" spans="1:13" ht="11.25">
      <c r="A56" s="56"/>
      <c r="B56" s="57"/>
      <c r="C56" s="111"/>
      <c r="D56" s="57"/>
      <c r="E56" s="57"/>
      <c r="F56" s="57"/>
      <c r="G56" s="57"/>
      <c r="H56" s="57"/>
      <c r="I56" s="57"/>
      <c r="J56" s="57"/>
      <c r="K56" s="57"/>
      <c r="L56" s="57"/>
      <c r="M56" s="57"/>
    </row>
    <row r="57" spans="1:13" ht="11.25">
      <c r="A57" s="56"/>
      <c r="B57" s="57"/>
      <c r="C57" s="111"/>
      <c r="D57" s="57"/>
      <c r="E57" s="57"/>
      <c r="F57" s="57"/>
      <c r="G57" s="57"/>
      <c r="H57" s="57"/>
      <c r="I57" s="57"/>
      <c r="J57" s="57"/>
      <c r="K57" s="57"/>
      <c r="L57" s="57"/>
      <c r="M57" s="57"/>
    </row>
    <row r="58" spans="1:13" ht="11.25">
      <c r="A58" s="56"/>
      <c r="B58" s="57"/>
      <c r="C58" s="111"/>
      <c r="D58" s="57"/>
      <c r="E58" s="57"/>
      <c r="F58" s="57"/>
      <c r="G58" s="57"/>
      <c r="H58" s="57"/>
      <c r="I58" s="57"/>
      <c r="J58" s="57"/>
      <c r="K58" s="57"/>
      <c r="L58" s="57"/>
      <c r="M58" s="57"/>
    </row>
    <row r="59" spans="1:13" ht="11.25">
      <c r="A59" s="56"/>
      <c r="B59" s="57"/>
      <c r="C59" s="111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1:13" ht="11.25">
      <c r="A60" s="56"/>
      <c r="B60" s="57"/>
      <c r="C60" s="111"/>
      <c r="D60" s="57"/>
      <c r="E60" s="57"/>
      <c r="F60" s="57"/>
      <c r="G60" s="57"/>
      <c r="H60" s="57"/>
      <c r="I60" s="57"/>
      <c r="J60" s="57"/>
      <c r="K60" s="57"/>
      <c r="L60" s="57"/>
      <c r="M60" s="57"/>
    </row>
    <row r="61" spans="1:13" ht="11.25">
      <c r="A61" s="56"/>
      <c r="B61" s="57"/>
      <c r="C61" s="111"/>
      <c r="D61" s="57"/>
      <c r="E61" s="57"/>
      <c r="F61" s="57"/>
      <c r="G61" s="57"/>
      <c r="H61" s="57"/>
      <c r="I61" s="57"/>
      <c r="J61" s="57"/>
      <c r="K61" s="57"/>
      <c r="L61" s="57"/>
      <c r="M61" s="57"/>
    </row>
    <row r="62" spans="1:13" ht="11.25">
      <c r="A62" s="56"/>
      <c r="B62" s="57"/>
      <c r="C62" s="111"/>
      <c r="D62" s="57"/>
      <c r="E62" s="57"/>
      <c r="F62" s="57"/>
      <c r="G62" s="57"/>
      <c r="H62" s="57"/>
      <c r="I62" s="57"/>
      <c r="J62" s="57"/>
      <c r="K62" s="57"/>
      <c r="L62" s="57"/>
      <c r="M62" s="57"/>
    </row>
    <row r="63" spans="1:13" ht="11.25">
      <c r="A63" s="56"/>
      <c r="B63" s="57"/>
      <c r="C63" s="111"/>
      <c r="D63" s="57"/>
      <c r="E63" s="57"/>
      <c r="F63" s="57"/>
      <c r="G63" s="57"/>
      <c r="H63" s="57"/>
      <c r="I63" s="57"/>
      <c r="J63" s="57"/>
      <c r="K63" s="57"/>
      <c r="L63" s="57"/>
      <c r="M63" s="57"/>
    </row>
    <row r="64" spans="1:13" ht="11.25">
      <c r="A64" s="56"/>
      <c r="B64" s="57"/>
      <c r="C64" s="111"/>
      <c r="D64" s="57"/>
      <c r="E64" s="57"/>
      <c r="F64" s="57"/>
      <c r="G64" s="57"/>
      <c r="H64" s="57"/>
      <c r="I64" s="57"/>
      <c r="J64" s="57"/>
      <c r="K64" s="57"/>
      <c r="L64" s="57"/>
      <c r="M64" s="57"/>
    </row>
    <row r="65" spans="1:13" ht="11.25">
      <c r="A65" s="56"/>
      <c r="B65" s="57"/>
      <c r="C65" s="111"/>
      <c r="D65" s="57"/>
      <c r="E65" s="57"/>
      <c r="F65" s="57"/>
      <c r="G65" s="57"/>
      <c r="H65" s="57"/>
      <c r="I65" s="57"/>
      <c r="J65" s="57"/>
      <c r="K65" s="57"/>
      <c r="L65" s="57"/>
      <c r="M65" s="57"/>
    </row>
    <row r="66" spans="1:13" ht="11.25">
      <c r="A66" s="56"/>
      <c r="B66" s="57"/>
      <c r="C66" s="111"/>
      <c r="D66" s="57"/>
      <c r="E66" s="57"/>
      <c r="F66" s="57"/>
      <c r="G66" s="57"/>
      <c r="H66" s="57"/>
      <c r="I66" s="57"/>
      <c r="J66" s="57"/>
      <c r="K66" s="57"/>
      <c r="L66" s="57"/>
      <c r="M66" s="57"/>
    </row>
    <row r="67" spans="1:13" ht="11.25">
      <c r="A67" s="56"/>
      <c r="B67" s="57"/>
      <c r="C67" s="111"/>
      <c r="D67" s="57"/>
      <c r="E67" s="57"/>
      <c r="F67" s="57"/>
      <c r="G67" s="57"/>
      <c r="H67" s="57"/>
      <c r="I67" s="57"/>
      <c r="J67" s="57"/>
      <c r="K67" s="57"/>
      <c r="L67" s="57"/>
      <c r="M67" s="57"/>
    </row>
    <row r="68" spans="1:13" ht="11.25">
      <c r="A68" s="56"/>
      <c r="B68" s="57"/>
      <c r="C68" s="111"/>
      <c r="D68" s="57"/>
      <c r="E68" s="57"/>
      <c r="F68" s="57"/>
      <c r="G68" s="57"/>
      <c r="H68" s="57"/>
      <c r="I68" s="57"/>
      <c r="J68" s="57"/>
      <c r="K68" s="57"/>
      <c r="L68" s="57"/>
      <c r="M68" s="57"/>
    </row>
    <row r="69" spans="1:13" ht="11.25">
      <c r="A69" s="56"/>
      <c r="B69" s="57"/>
      <c r="C69" s="111"/>
      <c r="D69" s="57"/>
      <c r="E69" s="57"/>
      <c r="F69" s="57"/>
      <c r="G69" s="57"/>
      <c r="H69" s="57"/>
      <c r="I69" s="57"/>
      <c r="J69" s="57"/>
      <c r="K69" s="57"/>
      <c r="L69" s="57"/>
      <c r="M69" s="57"/>
    </row>
    <row r="70" spans="1:13" ht="11.25">
      <c r="A70" s="56"/>
      <c r="B70" s="57"/>
      <c r="C70" s="111"/>
      <c r="D70" s="57"/>
      <c r="E70" s="57"/>
      <c r="F70" s="57"/>
      <c r="G70" s="57"/>
      <c r="H70" s="57"/>
      <c r="I70" s="57"/>
      <c r="J70" s="57"/>
      <c r="K70" s="57"/>
      <c r="L70" s="57"/>
      <c r="M70" s="57"/>
    </row>
    <row r="71" spans="1:13" ht="11.25">
      <c r="A71" s="56"/>
      <c r="B71" s="57"/>
      <c r="C71" s="111"/>
      <c r="D71" s="57"/>
      <c r="E71" s="57"/>
      <c r="F71" s="57"/>
      <c r="G71" s="57"/>
      <c r="H71" s="57"/>
      <c r="I71" s="57"/>
      <c r="J71" s="57"/>
      <c r="K71" s="57"/>
      <c r="L71" s="57"/>
      <c r="M71" s="57"/>
    </row>
    <row r="72" spans="1:13" ht="11.25">
      <c r="A72" s="56"/>
      <c r="B72" s="57"/>
      <c r="C72" s="111"/>
      <c r="D72" s="57"/>
      <c r="E72" s="57"/>
      <c r="F72" s="57"/>
      <c r="G72" s="57"/>
      <c r="H72" s="57"/>
      <c r="I72" s="57"/>
      <c r="J72" s="57"/>
      <c r="K72" s="57"/>
      <c r="L72" s="57"/>
      <c r="M72" s="57"/>
    </row>
    <row r="73" spans="1:13" ht="11.25">
      <c r="A73" s="56"/>
      <c r="B73" s="57"/>
      <c r="C73" s="111"/>
      <c r="D73" s="57"/>
      <c r="E73" s="57"/>
      <c r="F73" s="57"/>
      <c r="G73" s="57"/>
      <c r="H73" s="57"/>
      <c r="I73" s="57"/>
      <c r="J73" s="57"/>
      <c r="K73" s="57"/>
      <c r="L73" s="57"/>
      <c r="M73" s="57"/>
    </row>
    <row r="74" spans="1:13" ht="11.25">
      <c r="A74" s="56"/>
      <c r="B74" s="57"/>
      <c r="C74" s="111"/>
      <c r="D74" s="57"/>
      <c r="E74" s="57"/>
      <c r="F74" s="57"/>
      <c r="G74" s="57"/>
      <c r="H74" s="57"/>
      <c r="I74" s="57"/>
      <c r="J74" s="57"/>
      <c r="K74" s="57"/>
      <c r="L74" s="57"/>
      <c r="M74" s="57"/>
    </row>
    <row r="75" spans="1:13" ht="11.25">
      <c r="A75" s="56"/>
      <c r="B75" s="57"/>
      <c r="C75" s="111"/>
      <c r="D75" s="57"/>
      <c r="E75" s="57"/>
      <c r="F75" s="57"/>
      <c r="G75" s="57"/>
      <c r="H75" s="57"/>
      <c r="I75" s="57"/>
      <c r="J75" s="57"/>
      <c r="K75" s="57"/>
      <c r="L75" s="57"/>
      <c r="M75" s="57"/>
    </row>
    <row r="76" spans="1:13" ht="11.25">
      <c r="A76" s="56"/>
      <c r="B76" s="57"/>
      <c r="C76" s="111"/>
      <c r="D76" s="57"/>
      <c r="E76" s="57"/>
      <c r="F76" s="57"/>
      <c r="G76" s="57"/>
      <c r="H76" s="57"/>
      <c r="I76" s="57"/>
      <c r="J76" s="57"/>
      <c r="K76" s="57"/>
      <c r="L76" s="57"/>
      <c r="M76" s="57"/>
    </row>
    <row r="77" spans="1:13" ht="11.25">
      <c r="A77" s="56"/>
      <c r="B77" s="57"/>
      <c r="C77" s="111"/>
      <c r="D77" s="57"/>
      <c r="E77" s="57"/>
      <c r="F77" s="57"/>
      <c r="G77" s="57"/>
      <c r="H77" s="57"/>
      <c r="I77" s="57"/>
      <c r="J77" s="57"/>
      <c r="K77" s="57"/>
      <c r="L77" s="57"/>
      <c r="M77" s="57"/>
    </row>
    <row r="78" spans="1:13" ht="11.25">
      <c r="A78" s="56"/>
      <c r="B78" s="57"/>
      <c r="C78" s="111"/>
      <c r="D78" s="57"/>
      <c r="E78" s="57"/>
      <c r="F78" s="57"/>
      <c r="G78" s="57"/>
      <c r="H78" s="57"/>
      <c r="I78" s="57"/>
      <c r="J78" s="57"/>
      <c r="K78" s="57"/>
      <c r="L78" s="57"/>
      <c r="M78" s="57"/>
    </row>
    <row r="79" spans="1:13" ht="11.25">
      <c r="A79" s="56"/>
      <c r="B79" s="57"/>
      <c r="C79" s="111"/>
      <c r="D79" s="57"/>
      <c r="E79" s="57"/>
      <c r="F79" s="57"/>
      <c r="G79" s="57"/>
      <c r="H79" s="57"/>
      <c r="I79" s="57"/>
      <c r="J79" s="57"/>
      <c r="K79" s="57"/>
      <c r="L79" s="57"/>
      <c r="M79" s="57"/>
    </row>
    <row r="80" spans="1:13" ht="11.25">
      <c r="A80" s="56"/>
      <c r="B80" s="57"/>
      <c r="C80" s="111"/>
      <c r="D80" s="57"/>
      <c r="E80" s="57"/>
      <c r="F80" s="57"/>
      <c r="G80" s="57"/>
      <c r="H80" s="57"/>
      <c r="I80" s="57"/>
      <c r="J80" s="57"/>
      <c r="K80" s="57"/>
      <c r="L80" s="57"/>
      <c r="M80" s="57"/>
    </row>
    <row r="81" spans="1:13" ht="11.25">
      <c r="A81" s="56"/>
      <c r="B81" s="56"/>
      <c r="C81" s="112"/>
      <c r="D81" s="56"/>
      <c r="E81" s="56"/>
      <c r="F81" s="56"/>
      <c r="G81" s="56"/>
      <c r="H81" s="56"/>
      <c r="I81" s="56"/>
      <c r="J81" s="56"/>
      <c r="K81" s="56"/>
      <c r="L81" s="56"/>
      <c r="M81" s="56"/>
    </row>
    <row r="82" spans="1:13" ht="11.25">
      <c r="A82" s="56"/>
      <c r="B82" s="56"/>
      <c r="C82" s="112"/>
      <c r="D82" s="56"/>
      <c r="E82" s="56"/>
      <c r="F82" s="56"/>
      <c r="G82" s="56"/>
      <c r="H82" s="56"/>
      <c r="I82" s="56"/>
      <c r="J82" s="56"/>
      <c r="K82" s="56"/>
      <c r="L82" s="56"/>
      <c r="M82" s="56"/>
    </row>
  </sheetData>
  <sheetProtection password="F954" sheet="1" objects="1" scenarios="1"/>
  <mergeCells count="5">
    <mergeCell ref="D2:H2"/>
    <mergeCell ref="I2:M2"/>
    <mergeCell ref="D3:F3"/>
    <mergeCell ref="I3:K3"/>
    <mergeCell ref="B1:M1"/>
  </mergeCells>
  <printOptions horizontalCentered="1"/>
  <pageMargins left="0.05" right="0.05" top="0.33" bottom="0.16" header="0.33" footer="0.16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2014-08-12T11:14:16Z</cp:lastPrinted>
  <dcterms:created xsi:type="dcterms:W3CDTF">2014-08-08T11:30:04Z</dcterms:created>
  <dcterms:modified xsi:type="dcterms:W3CDTF">2014-08-12T11:16:16Z</dcterms:modified>
  <cp:category/>
  <cp:version/>
  <cp:contentType/>
  <cp:contentStatus/>
</cp:coreProperties>
</file>