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1">'FS161'!$A$1:$Z$66</definedName>
    <definedName name="_xlnm.Print_Area" localSheetId="2">'FS162'!$A$1:$Z$66</definedName>
    <definedName name="_xlnm.Print_Area" localSheetId="3">'FS163'!$A$1:$Z$66</definedName>
    <definedName name="_xlnm.Print_Area" localSheetId="4">'FS164'!$A$1:$Z$66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0">'MAN'!$A$1:$Z$66</definedName>
    <definedName name="_xlnm.Print_Area" localSheetId="24">'Summary'!$A$1:$Z$66</definedName>
  </definedNames>
  <calcPr fullCalcOnLoad="1"/>
</workbook>
</file>

<file path=xl/sharedStrings.xml><?xml version="1.0" encoding="utf-8"?>
<sst xmlns="http://schemas.openxmlformats.org/spreadsheetml/2006/main" count="2775" uniqueCount="115">
  <si>
    <t>Free State: Mangaung(MAN)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</si>
  <si>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</si>
  <si>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</si>
  <si>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</si>
  <si>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</si>
  <si>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</si>
  <si>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</si>
  <si>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</si>
  <si>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</si>
  <si>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</si>
  <si>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</si>
  <si>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</si>
  <si>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</si>
  <si>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</si>
  <si>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</si>
  <si>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</si>
  <si>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</si>
  <si>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</si>
  <si>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</si>
  <si>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</si>
  <si>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</si>
  <si>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</si>
  <si>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</si>
  <si>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</si>
  <si>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</si>
  <si>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</si>
  <si>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</si>
  <si>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</si>
  <si>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</si>
  <si>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</si>
  <si>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</si>
  <si>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</si>
  <si>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</si>
  <si>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</si>
  <si>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</si>
  <si>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</si>
  <si>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</si>
  <si>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</si>
  <si>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</si>
  <si>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</si>
  <si>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</si>
  <si>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</si>
  <si>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</si>
  <si>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</si>
  <si>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</si>
  <si>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</si>
  <si>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</si>
  <si>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</si>
  <si>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</si>
  <si>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</si>
  <si>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</si>
  <si>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</si>
  <si>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</si>
  <si>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</si>
  <si>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</si>
  <si>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</si>
  <si>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</si>
  <si>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</si>
  <si>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</si>
  <si>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</si>
  <si>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</si>
  <si>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</si>
  <si>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</si>
  <si>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</si>
  <si>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</si>
  <si>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</si>
  <si>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4th Quarter ended 30 June 2014 (Figures Finalised as at 2014/08/01)</t>
  </si>
  <si>
    <t>Free State: Kopanong(FS162) - Table C1 Schedule Quarterly Budget Statement Summary for 4th Quarter ended 30 June 2014 (Figures Finalised as at 2014/08/01)</t>
  </si>
  <si>
    <t>Free State: Mohokare(FS163) - Table C1 Schedule Quarterly Budget Statement Summary for 4th Quarter ended 30 June 2014 (Figures Finalised as at 2014/08/01)</t>
  </si>
  <si>
    <t>Free State: Naledi (Fs)(FS164) - Table C1 Schedule Quarterly Budget Statement Summary for 4th Quarter ended 30 June 2014 (Figures Finalised as at 2014/08/01)</t>
  </si>
  <si>
    <t>Free State: Xhariep(DC16) - Table C1 Schedule Quarterly Budget Statement Summary for 4th Quarter ended 30 June 2014 (Figures Finalised as at 2014/08/01)</t>
  </si>
  <si>
    <t>Free State: Masilonyana(FS181) - Table C1 Schedule Quarterly Budget Statement Summary for 4th Quarter ended 30 June 2014 (Figures Finalised as at 2014/08/01)</t>
  </si>
  <si>
    <t>Free State: Tokologo(FS182) - Table C1 Schedule Quarterly Budget Statement Summary for 4th Quarter ended 30 June 2014 (Figures Finalised as at 2014/08/01)</t>
  </si>
  <si>
    <t>Free State: Tswelopele(FS183) - Table C1 Schedule Quarterly Budget Statement Summary for 4th Quarter ended 30 June 2014 (Figures Finalised as at 2014/08/01)</t>
  </si>
  <si>
    <t>Free State: Matjhabeng(FS184) - Table C1 Schedule Quarterly Budget Statement Summary for 4th Quarter ended 30 June 2014 (Figures Finalised as at 2014/08/01)</t>
  </si>
  <si>
    <t>Free State: Nala(FS185) - Table C1 Schedule Quarterly Budget Statement Summary for 4th Quarter ended 30 June 2014 (Figures Finalised as at 2014/08/01)</t>
  </si>
  <si>
    <t>Free State: Lejweleputswa(DC18) - Table C1 Schedule Quarterly Budget Statement Summary for 4th Quarter ended 30 June 2014 (Figures Finalised as at 2014/08/01)</t>
  </si>
  <si>
    <t>Free State: Setsoto(FS191) - Table C1 Schedule Quarterly Budget Statement Summary for 4th Quarter ended 30 June 2014 (Figures Finalised as at 2014/08/01)</t>
  </si>
  <si>
    <t>Free State: Dihlabeng(FS192) - Table C1 Schedule Quarterly Budget Statement Summary for 4th Quarter ended 30 June 2014 (Figures Finalised as at 2014/08/01)</t>
  </si>
  <si>
    <t>Free State: Nketoana(FS193) - Table C1 Schedule Quarterly Budget Statement Summary for 4th Quarter ended 30 June 2014 (Figures Finalised as at 2014/08/01)</t>
  </si>
  <si>
    <t>Free State: Maluti-a-Phofung(FS194) - Table C1 Schedule Quarterly Budget Statement Summary for 4th Quarter ended 30 June 2014 (Figures Finalised as at 2014/08/01)</t>
  </si>
  <si>
    <t>Free State: Phumelela(FS195) - Table C1 Schedule Quarterly Budget Statement Summary for 4th Quarter ended 30 June 2014 (Figures Finalised as at 2014/08/01)</t>
  </si>
  <si>
    <t>Free State: Mantsopa(FS196) - Table C1 Schedule Quarterly Budget Statement Summary for 4th Quarter ended 30 June 2014 (Figures Finalised as at 2014/08/01)</t>
  </si>
  <si>
    <t>Free State: Thabo Mofutsanyana(DC19) - Table C1 Schedule Quarterly Budget Statement Summary for 4th Quarter ended 30 June 2014 (Figures Finalised as at 2014/08/01)</t>
  </si>
  <si>
    <t>Free State: Moqhaka(FS201) - Table C1 Schedule Quarterly Budget Statement Summary for 4th Quarter ended 30 June 2014 (Figures Finalised as at 2014/08/01)</t>
  </si>
  <si>
    <t>Free State: Ngwathe(FS203) - Table C1 Schedule Quarterly Budget Statement Summary for 4th Quarter ended 30 June 2014 (Figures Finalised as at 2014/08/01)</t>
  </si>
  <si>
    <t>Free State: Metsimaholo(FS204) - Table C1 Schedule Quarterly Budget Statement Summary for 4th Quarter ended 30 June 2014 (Figures Finalised as at 2014/08/01)</t>
  </si>
  <si>
    <t>Free State: Mafube(FS205) - Table C1 Schedule Quarterly Budget Statement Summary for 4th Quarter ended 30 June 2014 (Figures Finalised as at 2014/08/01)</t>
  </si>
  <si>
    <t>Free State: Fezile Dabi(DC20) - Table C1 Schedule Quarterly Budget Statement Summary for 4th Quarter ended 30 June 2014 (Figures Finalised as at 2014/08/01)</t>
  </si>
  <si>
    <t>Summary - Table C1 Schedule Quarterly Budget Statement Summary for 4th Quarter ended 30 June 2014 (Figures Finalised as at 2014/08/01)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</si>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</sst>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514177401</v>
      </c>
      <c r="C5" s="18">
        <v>0</v>
      </c>
      <c r="D5" s="63">
        <v>568524212</v>
      </c>
      <c r="E5" s="64">
        <v>750766825</v>
      </c>
      <c r="F5" s="64">
        <v>85415972</v>
      </c>
      <c r="G5" s="64">
        <v>85496886</v>
      </c>
      <c r="H5" s="64">
        <v>85056731</v>
      </c>
      <c r="I5" s="64">
        <v>255969589</v>
      </c>
      <c r="J5" s="64">
        <v>82959286</v>
      </c>
      <c r="K5" s="64">
        <v>78345783</v>
      </c>
      <c r="L5" s="64">
        <v>83236558</v>
      </c>
      <c r="M5" s="64">
        <v>244541627</v>
      </c>
      <c r="N5" s="64">
        <v>81767890</v>
      </c>
      <c r="O5" s="64">
        <v>83274970</v>
      </c>
      <c r="P5" s="64">
        <v>81613970</v>
      </c>
      <c r="Q5" s="64">
        <v>246656830</v>
      </c>
      <c r="R5" s="64">
        <v>81650034</v>
      </c>
      <c r="S5" s="64">
        <v>75624478</v>
      </c>
      <c r="T5" s="64">
        <v>71385189</v>
      </c>
      <c r="U5" s="64">
        <v>228659701</v>
      </c>
      <c r="V5" s="64">
        <v>975827747</v>
      </c>
      <c r="W5" s="64">
        <v>750766825</v>
      </c>
      <c r="X5" s="64">
        <v>225060922</v>
      </c>
      <c r="Y5" s="65">
        <v>29.98</v>
      </c>
      <c r="Z5" s="66">
        <v>750766825</v>
      </c>
    </row>
    <row r="6" spans="1:26" ht="13.5">
      <c r="A6" s="62" t="s">
        <v>32</v>
      </c>
      <c r="B6" s="18">
        <v>2370333963</v>
      </c>
      <c r="C6" s="18">
        <v>0</v>
      </c>
      <c r="D6" s="63">
        <v>2932968101</v>
      </c>
      <c r="E6" s="64">
        <v>2984527056</v>
      </c>
      <c r="F6" s="64">
        <v>254653822</v>
      </c>
      <c r="G6" s="64">
        <v>273331675</v>
      </c>
      <c r="H6" s="64">
        <v>253255033</v>
      </c>
      <c r="I6" s="64">
        <v>781240530</v>
      </c>
      <c r="J6" s="64">
        <v>236324528</v>
      </c>
      <c r="K6" s="64">
        <v>224643978</v>
      </c>
      <c r="L6" s="64">
        <v>205302902</v>
      </c>
      <c r="M6" s="64">
        <v>666271408</v>
      </c>
      <c r="N6" s="64">
        <v>220653538</v>
      </c>
      <c r="O6" s="64">
        <v>224268398</v>
      </c>
      <c r="P6" s="64">
        <v>159547330</v>
      </c>
      <c r="Q6" s="64">
        <v>604469266</v>
      </c>
      <c r="R6" s="64">
        <v>379116136</v>
      </c>
      <c r="S6" s="64">
        <v>208327287</v>
      </c>
      <c r="T6" s="64">
        <v>88859146</v>
      </c>
      <c r="U6" s="64">
        <v>676302569</v>
      </c>
      <c r="V6" s="64">
        <v>2728283773</v>
      </c>
      <c r="W6" s="64">
        <v>2984527056</v>
      </c>
      <c r="X6" s="64">
        <v>-256243283</v>
      </c>
      <c r="Y6" s="65">
        <v>-8.59</v>
      </c>
      <c r="Z6" s="66">
        <v>2984527056</v>
      </c>
    </row>
    <row r="7" spans="1:26" ht="13.5">
      <c r="A7" s="62" t="s">
        <v>33</v>
      </c>
      <c r="B7" s="18">
        <v>31960003</v>
      </c>
      <c r="C7" s="18">
        <v>0</v>
      </c>
      <c r="D7" s="63">
        <v>177901753</v>
      </c>
      <c r="E7" s="64">
        <v>180901753</v>
      </c>
      <c r="F7" s="64">
        <v>11399249</v>
      </c>
      <c r="G7" s="64">
        <v>13646501</v>
      </c>
      <c r="H7" s="64">
        <v>12323127</v>
      </c>
      <c r="I7" s="64">
        <v>37368877</v>
      </c>
      <c r="J7" s="64">
        <v>11495036</v>
      </c>
      <c r="K7" s="64">
        <v>12194107</v>
      </c>
      <c r="L7" s="64">
        <v>13290919</v>
      </c>
      <c r="M7" s="64">
        <v>36980062</v>
      </c>
      <c r="N7" s="64">
        <v>15033722</v>
      </c>
      <c r="O7" s="64">
        <v>3697267</v>
      </c>
      <c r="P7" s="64">
        <v>26605449</v>
      </c>
      <c r="Q7" s="64">
        <v>45336438</v>
      </c>
      <c r="R7" s="64">
        <v>15124085</v>
      </c>
      <c r="S7" s="64">
        <v>16026795</v>
      </c>
      <c r="T7" s="64">
        <v>12849033</v>
      </c>
      <c r="U7" s="64">
        <v>43999913</v>
      </c>
      <c r="V7" s="64">
        <v>163685290</v>
      </c>
      <c r="W7" s="64">
        <v>180901753</v>
      </c>
      <c r="X7" s="64">
        <v>-17216463</v>
      </c>
      <c r="Y7" s="65">
        <v>-9.52</v>
      </c>
      <c r="Z7" s="66">
        <v>180901753</v>
      </c>
    </row>
    <row r="8" spans="1:26" ht="13.5">
      <c r="A8" s="62" t="s">
        <v>34</v>
      </c>
      <c r="B8" s="18">
        <v>859286295</v>
      </c>
      <c r="C8" s="18">
        <v>0</v>
      </c>
      <c r="D8" s="63">
        <v>654372000</v>
      </c>
      <c r="E8" s="64">
        <v>707395082</v>
      </c>
      <c r="F8" s="64">
        <v>253613000</v>
      </c>
      <c r="G8" s="64">
        <v>0</v>
      </c>
      <c r="H8" s="64">
        <v>0</v>
      </c>
      <c r="I8" s="64">
        <v>253613000</v>
      </c>
      <c r="J8" s="64">
        <v>877193</v>
      </c>
      <c r="K8" s="64">
        <v>185683000</v>
      </c>
      <c r="L8" s="64">
        <v>33500000</v>
      </c>
      <c r="M8" s="64">
        <v>220060193</v>
      </c>
      <c r="N8" s="64">
        <v>-5000000</v>
      </c>
      <c r="O8" s="64">
        <v>0</v>
      </c>
      <c r="P8" s="64">
        <v>172276000</v>
      </c>
      <c r="Q8" s="64">
        <v>167276000</v>
      </c>
      <c r="R8" s="64">
        <v>0</v>
      </c>
      <c r="S8" s="64">
        <v>0</v>
      </c>
      <c r="T8" s="64">
        <v>0</v>
      </c>
      <c r="U8" s="64">
        <v>0</v>
      </c>
      <c r="V8" s="64">
        <v>640949193</v>
      </c>
      <c r="W8" s="64">
        <v>707395082</v>
      </c>
      <c r="X8" s="64">
        <v>-66445889</v>
      </c>
      <c r="Y8" s="65">
        <v>-9.39</v>
      </c>
      <c r="Z8" s="66">
        <v>707395082</v>
      </c>
    </row>
    <row r="9" spans="1:26" ht="13.5">
      <c r="A9" s="62" t="s">
        <v>35</v>
      </c>
      <c r="B9" s="18">
        <v>279839370</v>
      </c>
      <c r="C9" s="18">
        <v>0</v>
      </c>
      <c r="D9" s="63">
        <v>1173609005</v>
      </c>
      <c r="E9" s="64">
        <v>1175142870</v>
      </c>
      <c r="F9" s="64">
        <v>36748753</v>
      </c>
      <c r="G9" s="64">
        <v>125511430</v>
      </c>
      <c r="H9" s="64">
        <v>54050135</v>
      </c>
      <c r="I9" s="64">
        <v>216310318</v>
      </c>
      <c r="J9" s="64">
        <v>37306530</v>
      </c>
      <c r="K9" s="64">
        <v>61321270</v>
      </c>
      <c r="L9" s="64">
        <v>165298791</v>
      </c>
      <c r="M9" s="64">
        <v>263926591</v>
      </c>
      <c r="N9" s="64">
        <v>46521100</v>
      </c>
      <c r="O9" s="64">
        <v>58922523</v>
      </c>
      <c r="P9" s="64">
        <v>122226005</v>
      </c>
      <c r="Q9" s="64">
        <v>227669628</v>
      </c>
      <c r="R9" s="64">
        <v>56551498</v>
      </c>
      <c r="S9" s="64">
        <v>78768620</v>
      </c>
      <c r="T9" s="64">
        <v>65532271</v>
      </c>
      <c r="U9" s="64">
        <v>200852389</v>
      </c>
      <c r="V9" s="64">
        <v>908758926</v>
      </c>
      <c r="W9" s="64">
        <v>1175142870</v>
      </c>
      <c r="X9" s="64">
        <v>-266383944</v>
      </c>
      <c r="Y9" s="65">
        <v>-22.67</v>
      </c>
      <c r="Z9" s="66">
        <v>1175142870</v>
      </c>
    </row>
    <row r="10" spans="1:26" ht="25.5">
      <c r="A10" s="67" t="s">
        <v>99</v>
      </c>
      <c r="B10" s="68">
        <f>SUM(B5:B9)</f>
        <v>4055597032</v>
      </c>
      <c r="C10" s="68">
        <f>SUM(C5:C9)</f>
        <v>0</v>
      </c>
      <c r="D10" s="69">
        <f aca="true" t="shared" si="0" ref="D10:Z10">SUM(D5:D9)</f>
        <v>5507375071</v>
      </c>
      <c r="E10" s="70">
        <f t="shared" si="0"/>
        <v>5798733586</v>
      </c>
      <c r="F10" s="70">
        <f t="shared" si="0"/>
        <v>641830796</v>
      </c>
      <c r="G10" s="70">
        <f t="shared" si="0"/>
        <v>497986492</v>
      </c>
      <c r="H10" s="70">
        <f t="shared" si="0"/>
        <v>404685026</v>
      </c>
      <c r="I10" s="70">
        <f t="shared" si="0"/>
        <v>1544502314</v>
      </c>
      <c r="J10" s="70">
        <f t="shared" si="0"/>
        <v>368962573</v>
      </c>
      <c r="K10" s="70">
        <f t="shared" si="0"/>
        <v>562188138</v>
      </c>
      <c r="L10" s="70">
        <f t="shared" si="0"/>
        <v>500629170</v>
      </c>
      <c r="M10" s="70">
        <f t="shared" si="0"/>
        <v>1431779881</v>
      </c>
      <c r="N10" s="70">
        <f t="shared" si="0"/>
        <v>358976250</v>
      </c>
      <c r="O10" s="70">
        <f t="shared" si="0"/>
        <v>370163158</v>
      </c>
      <c r="P10" s="70">
        <f t="shared" si="0"/>
        <v>562268754</v>
      </c>
      <c r="Q10" s="70">
        <f t="shared" si="0"/>
        <v>1291408162</v>
      </c>
      <c r="R10" s="70">
        <f t="shared" si="0"/>
        <v>532441753</v>
      </c>
      <c r="S10" s="70">
        <f t="shared" si="0"/>
        <v>378747180</v>
      </c>
      <c r="T10" s="70">
        <f t="shared" si="0"/>
        <v>238625639</v>
      </c>
      <c r="U10" s="70">
        <f t="shared" si="0"/>
        <v>1149814572</v>
      </c>
      <c r="V10" s="70">
        <f t="shared" si="0"/>
        <v>5417504929</v>
      </c>
      <c r="W10" s="70">
        <f t="shared" si="0"/>
        <v>5798733586</v>
      </c>
      <c r="X10" s="70">
        <f t="shared" si="0"/>
        <v>-381228657</v>
      </c>
      <c r="Y10" s="71">
        <f>+IF(W10&lt;&gt;0,(X10/W10)*100,0)</f>
        <v>-6.574343369048857</v>
      </c>
      <c r="Z10" s="72">
        <f t="shared" si="0"/>
        <v>5798733586</v>
      </c>
    </row>
    <row r="11" spans="1:26" ht="13.5">
      <c r="A11" s="62" t="s">
        <v>36</v>
      </c>
      <c r="B11" s="18">
        <v>977491136</v>
      </c>
      <c r="C11" s="18">
        <v>0</v>
      </c>
      <c r="D11" s="63">
        <v>1191121690</v>
      </c>
      <c r="E11" s="64">
        <v>1170377287</v>
      </c>
      <c r="F11" s="64">
        <v>86664563</v>
      </c>
      <c r="G11" s="64">
        <v>87720085</v>
      </c>
      <c r="H11" s="64">
        <v>86241415</v>
      </c>
      <c r="I11" s="64">
        <v>260626063</v>
      </c>
      <c r="J11" s="64">
        <v>86203910</v>
      </c>
      <c r="K11" s="64">
        <v>87292697</v>
      </c>
      <c r="L11" s="64">
        <v>102315477</v>
      </c>
      <c r="M11" s="64">
        <v>275812084</v>
      </c>
      <c r="N11" s="64">
        <v>95404443</v>
      </c>
      <c r="O11" s="64">
        <v>95193101</v>
      </c>
      <c r="P11" s="64">
        <v>89678179</v>
      </c>
      <c r="Q11" s="64">
        <v>280275723</v>
      </c>
      <c r="R11" s="64">
        <v>92689823</v>
      </c>
      <c r="S11" s="64">
        <v>91336191</v>
      </c>
      <c r="T11" s="64">
        <v>93926346</v>
      </c>
      <c r="U11" s="64">
        <v>277952360</v>
      </c>
      <c r="V11" s="64">
        <v>1094666230</v>
      </c>
      <c r="W11" s="64">
        <v>1170377287</v>
      </c>
      <c r="X11" s="64">
        <v>-75711057</v>
      </c>
      <c r="Y11" s="65">
        <v>-6.47</v>
      </c>
      <c r="Z11" s="66">
        <v>1170377287</v>
      </c>
    </row>
    <row r="12" spans="1:26" ht="13.5">
      <c r="A12" s="62" t="s">
        <v>37</v>
      </c>
      <c r="B12" s="18">
        <v>43610235</v>
      </c>
      <c r="C12" s="18">
        <v>0</v>
      </c>
      <c r="D12" s="63">
        <v>49886350</v>
      </c>
      <c r="E12" s="64">
        <v>49886350</v>
      </c>
      <c r="F12" s="64">
        <v>3663384</v>
      </c>
      <c r="G12" s="64">
        <v>3630896</v>
      </c>
      <c r="H12" s="64">
        <v>4112978</v>
      </c>
      <c r="I12" s="64">
        <v>11407258</v>
      </c>
      <c r="J12" s="64">
        <v>3895981</v>
      </c>
      <c r="K12" s="64">
        <v>3856784</v>
      </c>
      <c r="L12" s="64">
        <v>3917460</v>
      </c>
      <c r="M12" s="64">
        <v>11670225</v>
      </c>
      <c r="N12" s="64">
        <v>3720077</v>
      </c>
      <c r="O12" s="64">
        <v>5699350</v>
      </c>
      <c r="P12" s="64">
        <v>3885960</v>
      </c>
      <c r="Q12" s="64">
        <v>13305387</v>
      </c>
      <c r="R12" s="64">
        <v>3880580</v>
      </c>
      <c r="S12" s="64">
        <v>3965261</v>
      </c>
      <c r="T12" s="64">
        <v>4125080</v>
      </c>
      <c r="U12" s="64">
        <v>11970921</v>
      </c>
      <c r="V12" s="64">
        <v>48353791</v>
      </c>
      <c r="W12" s="64">
        <v>49886350</v>
      </c>
      <c r="X12" s="64">
        <v>-1532559</v>
      </c>
      <c r="Y12" s="65">
        <v>-3.07</v>
      </c>
      <c r="Z12" s="66">
        <v>49886350</v>
      </c>
    </row>
    <row r="13" spans="1:26" ht="13.5">
      <c r="A13" s="62" t="s">
        <v>100</v>
      </c>
      <c r="B13" s="18">
        <v>378476798</v>
      </c>
      <c r="C13" s="18">
        <v>0</v>
      </c>
      <c r="D13" s="63">
        <v>449583114</v>
      </c>
      <c r="E13" s="64">
        <v>430583114</v>
      </c>
      <c r="F13" s="64">
        <v>37465259</v>
      </c>
      <c r="G13" s="64">
        <v>37465259</v>
      </c>
      <c r="H13" s="64">
        <v>37465259</v>
      </c>
      <c r="I13" s="64">
        <v>112395777</v>
      </c>
      <c r="J13" s="64">
        <v>37465259</v>
      </c>
      <c r="K13" s="64">
        <v>12873041</v>
      </c>
      <c r="L13" s="64">
        <v>62057479</v>
      </c>
      <c r="M13" s="64">
        <v>112395779</v>
      </c>
      <c r="N13" s="64">
        <v>37465259</v>
      </c>
      <c r="O13" s="64">
        <v>24592218</v>
      </c>
      <c r="P13" s="64">
        <v>11496083</v>
      </c>
      <c r="Q13" s="64">
        <v>73553560</v>
      </c>
      <c r="R13" s="64">
        <v>11289708</v>
      </c>
      <c r="S13" s="64">
        <v>11289708</v>
      </c>
      <c r="T13" s="64">
        <v>11289708</v>
      </c>
      <c r="U13" s="64">
        <v>33869124</v>
      </c>
      <c r="V13" s="64">
        <v>332214240</v>
      </c>
      <c r="W13" s="64">
        <v>430583114</v>
      </c>
      <c r="X13" s="64">
        <v>-98368874</v>
      </c>
      <c r="Y13" s="65">
        <v>-22.85</v>
      </c>
      <c r="Z13" s="66">
        <v>430583114</v>
      </c>
    </row>
    <row r="14" spans="1:26" ht="13.5">
      <c r="A14" s="62" t="s">
        <v>38</v>
      </c>
      <c r="B14" s="18">
        <v>41530718</v>
      </c>
      <c r="C14" s="18">
        <v>0</v>
      </c>
      <c r="D14" s="63">
        <v>200444745</v>
      </c>
      <c r="E14" s="64">
        <v>198744745</v>
      </c>
      <c r="F14" s="64">
        <v>12591925</v>
      </c>
      <c r="G14" s="64">
        <v>12577901</v>
      </c>
      <c r="H14" s="64">
        <v>12630145</v>
      </c>
      <c r="I14" s="64">
        <v>37799971</v>
      </c>
      <c r="J14" s="64">
        <v>13049272</v>
      </c>
      <c r="K14" s="64">
        <v>13218741</v>
      </c>
      <c r="L14" s="64">
        <v>13083019</v>
      </c>
      <c r="M14" s="64">
        <v>39351032</v>
      </c>
      <c r="N14" s="64">
        <v>13197073</v>
      </c>
      <c r="O14" s="64">
        <v>11252716</v>
      </c>
      <c r="P14" s="64">
        <v>10262306</v>
      </c>
      <c r="Q14" s="64">
        <v>34712095</v>
      </c>
      <c r="R14" s="64">
        <v>12196912</v>
      </c>
      <c r="S14" s="64">
        <v>12290412</v>
      </c>
      <c r="T14" s="64">
        <v>12512181</v>
      </c>
      <c r="U14" s="64">
        <v>36999505</v>
      </c>
      <c r="V14" s="64">
        <v>148862603</v>
      </c>
      <c r="W14" s="64">
        <v>198744745</v>
      </c>
      <c r="X14" s="64">
        <v>-49882142</v>
      </c>
      <c r="Y14" s="65">
        <v>-25.1</v>
      </c>
      <c r="Z14" s="66">
        <v>198744745</v>
      </c>
    </row>
    <row r="15" spans="1:26" ht="13.5">
      <c r="A15" s="62" t="s">
        <v>39</v>
      </c>
      <c r="B15" s="18">
        <v>1563771679</v>
      </c>
      <c r="C15" s="18">
        <v>0</v>
      </c>
      <c r="D15" s="63">
        <v>1912266898</v>
      </c>
      <c r="E15" s="64">
        <v>1956552593</v>
      </c>
      <c r="F15" s="64">
        <v>152935013</v>
      </c>
      <c r="G15" s="64">
        <v>195780224</v>
      </c>
      <c r="H15" s="64">
        <v>198548033</v>
      </c>
      <c r="I15" s="64">
        <v>547263270</v>
      </c>
      <c r="J15" s="64">
        <v>131340365</v>
      </c>
      <c r="K15" s="64">
        <v>128445437</v>
      </c>
      <c r="L15" s="64">
        <v>129371625</v>
      </c>
      <c r="M15" s="64">
        <v>389157427</v>
      </c>
      <c r="N15" s="64">
        <v>125593892</v>
      </c>
      <c r="O15" s="64">
        <v>123148137</v>
      </c>
      <c r="P15" s="64">
        <v>126495645</v>
      </c>
      <c r="Q15" s="64">
        <v>375237674</v>
      </c>
      <c r="R15" s="64">
        <v>127587365</v>
      </c>
      <c r="S15" s="64">
        <v>111593395</v>
      </c>
      <c r="T15" s="64">
        <v>130943941</v>
      </c>
      <c r="U15" s="64">
        <v>370124701</v>
      </c>
      <c r="V15" s="64">
        <v>1681783072</v>
      </c>
      <c r="W15" s="64">
        <v>1956552593</v>
      </c>
      <c r="X15" s="64">
        <v>-274769521</v>
      </c>
      <c r="Y15" s="65">
        <v>-14.04</v>
      </c>
      <c r="Z15" s="66">
        <v>1956552593</v>
      </c>
    </row>
    <row r="16" spans="1:26" ht="13.5">
      <c r="A16" s="73" t="s">
        <v>40</v>
      </c>
      <c r="B16" s="18">
        <v>7476066</v>
      </c>
      <c r="C16" s="18">
        <v>0</v>
      </c>
      <c r="D16" s="63">
        <v>121888986</v>
      </c>
      <c r="E16" s="64">
        <v>129888986</v>
      </c>
      <c r="F16" s="64">
        <v>141103</v>
      </c>
      <c r="G16" s="64">
        <v>74981</v>
      </c>
      <c r="H16" s="64">
        <v>41127</v>
      </c>
      <c r="I16" s="64">
        <v>257211</v>
      </c>
      <c r="J16" s="64">
        <v>90116</v>
      </c>
      <c r="K16" s="64">
        <v>17111085</v>
      </c>
      <c r="L16" s="64">
        <v>33969223</v>
      </c>
      <c r="M16" s="64">
        <v>51170424</v>
      </c>
      <c r="N16" s="64">
        <v>534597</v>
      </c>
      <c r="O16" s="64">
        <v>153188</v>
      </c>
      <c r="P16" s="64">
        <v>5174818</v>
      </c>
      <c r="Q16" s="64">
        <v>5862603</v>
      </c>
      <c r="R16" s="64">
        <v>26830826</v>
      </c>
      <c r="S16" s="64">
        <v>-863906</v>
      </c>
      <c r="T16" s="64">
        <v>835409</v>
      </c>
      <c r="U16" s="64">
        <v>26802329</v>
      </c>
      <c r="V16" s="64">
        <v>84092567</v>
      </c>
      <c r="W16" s="64">
        <v>129888986</v>
      </c>
      <c r="X16" s="64">
        <v>-45796419</v>
      </c>
      <c r="Y16" s="65">
        <v>-35.26</v>
      </c>
      <c r="Z16" s="66">
        <v>129888986</v>
      </c>
    </row>
    <row r="17" spans="1:26" ht="13.5">
      <c r="A17" s="62" t="s">
        <v>41</v>
      </c>
      <c r="B17" s="18">
        <v>999306255</v>
      </c>
      <c r="C17" s="18">
        <v>0</v>
      </c>
      <c r="D17" s="63">
        <v>1443281040</v>
      </c>
      <c r="E17" s="64">
        <v>1483089135</v>
      </c>
      <c r="F17" s="64">
        <v>77039479</v>
      </c>
      <c r="G17" s="64">
        <v>94413094</v>
      </c>
      <c r="H17" s="64">
        <v>88587156</v>
      </c>
      <c r="I17" s="64">
        <v>260039729</v>
      </c>
      <c r="J17" s="64">
        <v>101815462</v>
      </c>
      <c r="K17" s="64">
        <v>101347647</v>
      </c>
      <c r="L17" s="64">
        <v>131402051</v>
      </c>
      <c r="M17" s="64">
        <v>334565160</v>
      </c>
      <c r="N17" s="64">
        <v>76002223</v>
      </c>
      <c r="O17" s="64">
        <v>4511029</v>
      </c>
      <c r="P17" s="64">
        <v>110973728</v>
      </c>
      <c r="Q17" s="64">
        <v>191486980</v>
      </c>
      <c r="R17" s="64">
        <v>83467439</v>
      </c>
      <c r="S17" s="64">
        <v>166335144</v>
      </c>
      <c r="T17" s="64">
        <v>194637035</v>
      </c>
      <c r="U17" s="64">
        <v>444439618</v>
      </c>
      <c r="V17" s="64">
        <v>1230531487</v>
      </c>
      <c r="W17" s="64">
        <v>1483089135</v>
      </c>
      <c r="X17" s="64">
        <v>-252557648</v>
      </c>
      <c r="Y17" s="65">
        <v>-17.03</v>
      </c>
      <c r="Z17" s="66">
        <v>1483089135</v>
      </c>
    </row>
    <row r="18" spans="1:26" ht="13.5">
      <c r="A18" s="74" t="s">
        <v>42</v>
      </c>
      <c r="B18" s="75">
        <f>SUM(B11:B17)</f>
        <v>4011662887</v>
      </c>
      <c r="C18" s="75">
        <f>SUM(C11:C17)</f>
        <v>0</v>
      </c>
      <c r="D18" s="76">
        <f aca="true" t="shared" si="1" ref="D18:Z18">SUM(D11:D17)</f>
        <v>5368472823</v>
      </c>
      <c r="E18" s="77">
        <f t="shared" si="1"/>
        <v>5419122210</v>
      </c>
      <c r="F18" s="77">
        <f t="shared" si="1"/>
        <v>370500726</v>
      </c>
      <c r="G18" s="77">
        <f t="shared" si="1"/>
        <v>431662440</v>
      </c>
      <c r="H18" s="77">
        <f t="shared" si="1"/>
        <v>427626113</v>
      </c>
      <c r="I18" s="77">
        <f t="shared" si="1"/>
        <v>1229789279</v>
      </c>
      <c r="J18" s="77">
        <f t="shared" si="1"/>
        <v>373860365</v>
      </c>
      <c r="K18" s="77">
        <f t="shared" si="1"/>
        <v>364145432</v>
      </c>
      <c r="L18" s="77">
        <f t="shared" si="1"/>
        <v>476116334</v>
      </c>
      <c r="M18" s="77">
        <f t="shared" si="1"/>
        <v>1214122131</v>
      </c>
      <c r="N18" s="77">
        <f t="shared" si="1"/>
        <v>351917564</v>
      </c>
      <c r="O18" s="77">
        <f t="shared" si="1"/>
        <v>264549739</v>
      </c>
      <c r="P18" s="77">
        <f t="shared" si="1"/>
        <v>357966719</v>
      </c>
      <c r="Q18" s="77">
        <f t="shared" si="1"/>
        <v>974434022</v>
      </c>
      <c r="R18" s="77">
        <f t="shared" si="1"/>
        <v>357942653</v>
      </c>
      <c r="S18" s="77">
        <f t="shared" si="1"/>
        <v>395946205</v>
      </c>
      <c r="T18" s="77">
        <f t="shared" si="1"/>
        <v>448269700</v>
      </c>
      <c r="U18" s="77">
        <f t="shared" si="1"/>
        <v>1202158558</v>
      </c>
      <c r="V18" s="77">
        <f t="shared" si="1"/>
        <v>4620503990</v>
      </c>
      <c r="W18" s="77">
        <f t="shared" si="1"/>
        <v>5419122210</v>
      </c>
      <c r="X18" s="77">
        <f t="shared" si="1"/>
        <v>-798618220</v>
      </c>
      <c r="Y18" s="71">
        <f>+IF(W18&lt;&gt;0,(X18/W18)*100,0)</f>
        <v>-14.737040226298939</v>
      </c>
      <c r="Z18" s="78">
        <f t="shared" si="1"/>
        <v>5419122210</v>
      </c>
    </row>
    <row r="19" spans="1:26" ht="13.5">
      <c r="A19" s="74" t="s">
        <v>43</v>
      </c>
      <c r="B19" s="79">
        <f>+B10-B18</f>
        <v>43934145</v>
      </c>
      <c r="C19" s="79">
        <f>+C10-C18</f>
        <v>0</v>
      </c>
      <c r="D19" s="80">
        <f aca="true" t="shared" si="2" ref="D19:Z19">+D10-D18</f>
        <v>138902248</v>
      </c>
      <c r="E19" s="81">
        <f t="shared" si="2"/>
        <v>379611376</v>
      </c>
      <c r="F19" s="81">
        <f t="shared" si="2"/>
        <v>271330070</v>
      </c>
      <c r="G19" s="81">
        <f t="shared" si="2"/>
        <v>66324052</v>
      </c>
      <c r="H19" s="81">
        <f t="shared" si="2"/>
        <v>-22941087</v>
      </c>
      <c r="I19" s="81">
        <f t="shared" si="2"/>
        <v>314713035</v>
      </c>
      <c r="J19" s="81">
        <f t="shared" si="2"/>
        <v>-4897792</v>
      </c>
      <c r="K19" s="81">
        <f t="shared" si="2"/>
        <v>198042706</v>
      </c>
      <c r="L19" s="81">
        <f t="shared" si="2"/>
        <v>24512836</v>
      </c>
      <c r="M19" s="81">
        <f t="shared" si="2"/>
        <v>217657750</v>
      </c>
      <c r="N19" s="81">
        <f t="shared" si="2"/>
        <v>7058686</v>
      </c>
      <c r="O19" s="81">
        <f t="shared" si="2"/>
        <v>105613419</v>
      </c>
      <c r="P19" s="81">
        <f t="shared" si="2"/>
        <v>204302035</v>
      </c>
      <c r="Q19" s="81">
        <f t="shared" si="2"/>
        <v>316974140</v>
      </c>
      <c r="R19" s="81">
        <f t="shared" si="2"/>
        <v>174499100</v>
      </c>
      <c r="S19" s="81">
        <f t="shared" si="2"/>
        <v>-17199025</v>
      </c>
      <c r="T19" s="81">
        <f t="shared" si="2"/>
        <v>-209644061</v>
      </c>
      <c r="U19" s="81">
        <f t="shared" si="2"/>
        <v>-52343986</v>
      </c>
      <c r="V19" s="81">
        <f t="shared" si="2"/>
        <v>797000939</v>
      </c>
      <c r="W19" s="81">
        <f>IF(E10=E18,0,W10-W18)</f>
        <v>379611376</v>
      </c>
      <c r="X19" s="81">
        <f t="shared" si="2"/>
        <v>417389563</v>
      </c>
      <c r="Y19" s="82">
        <f>+IF(W19&lt;&gt;0,(X19/W19)*100,0)</f>
        <v>109.9518058173262</v>
      </c>
      <c r="Z19" s="83">
        <f t="shared" si="2"/>
        <v>379611376</v>
      </c>
    </row>
    <row r="20" spans="1:26" ht="13.5">
      <c r="A20" s="62" t="s">
        <v>44</v>
      </c>
      <c r="B20" s="18">
        <v>526565233</v>
      </c>
      <c r="C20" s="18">
        <v>0</v>
      </c>
      <c r="D20" s="63">
        <v>686387781</v>
      </c>
      <c r="E20" s="64">
        <v>862421904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8000000</v>
      </c>
      <c r="P20" s="64">
        <v>0</v>
      </c>
      <c r="Q20" s="64">
        <v>8000000</v>
      </c>
      <c r="R20" s="64">
        <v>0</v>
      </c>
      <c r="S20" s="64">
        <v>0</v>
      </c>
      <c r="T20" s="64">
        <v>0</v>
      </c>
      <c r="U20" s="64">
        <v>0</v>
      </c>
      <c r="V20" s="64">
        <v>8000000</v>
      </c>
      <c r="W20" s="64">
        <v>862421904</v>
      </c>
      <c r="X20" s="64">
        <v>-854421904</v>
      </c>
      <c r="Y20" s="65">
        <v>-99.07</v>
      </c>
      <c r="Z20" s="66">
        <v>862421904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570499378</v>
      </c>
      <c r="C22" s="90">
        <f>SUM(C19:C21)</f>
        <v>0</v>
      </c>
      <c r="D22" s="91">
        <f aca="true" t="shared" si="3" ref="D22:Z22">SUM(D19:D21)</f>
        <v>825290029</v>
      </c>
      <c r="E22" s="92">
        <f t="shared" si="3"/>
        <v>1242033280</v>
      </c>
      <c r="F22" s="92">
        <f t="shared" si="3"/>
        <v>271330070</v>
      </c>
      <c r="G22" s="92">
        <f t="shared" si="3"/>
        <v>66324052</v>
      </c>
      <c r="H22" s="92">
        <f t="shared" si="3"/>
        <v>-22941087</v>
      </c>
      <c r="I22" s="92">
        <f t="shared" si="3"/>
        <v>314713035</v>
      </c>
      <c r="J22" s="92">
        <f t="shared" si="3"/>
        <v>-4897792</v>
      </c>
      <c r="K22" s="92">
        <f t="shared" si="3"/>
        <v>198042706</v>
      </c>
      <c r="L22" s="92">
        <f t="shared" si="3"/>
        <v>24512836</v>
      </c>
      <c r="M22" s="92">
        <f t="shared" si="3"/>
        <v>217657750</v>
      </c>
      <c r="N22" s="92">
        <f t="shared" si="3"/>
        <v>7058686</v>
      </c>
      <c r="O22" s="92">
        <f t="shared" si="3"/>
        <v>113613419</v>
      </c>
      <c r="P22" s="92">
        <f t="shared" si="3"/>
        <v>204302035</v>
      </c>
      <c r="Q22" s="92">
        <f t="shared" si="3"/>
        <v>324974140</v>
      </c>
      <c r="R22" s="92">
        <f t="shared" si="3"/>
        <v>174499100</v>
      </c>
      <c r="S22" s="92">
        <f t="shared" si="3"/>
        <v>-17199025</v>
      </c>
      <c r="T22" s="92">
        <f t="shared" si="3"/>
        <v>-209644061</v>
      </c>
      <c r="U22" s="92">
        <f t="shared" si="3"/>
        <v>-52343986</v>
      </c>
      <c r="V22" s="92">
        <f t="shared" si="3"/>
        <v>805000939</v>
      </c>
      <c r="W22" s="92">
        <f t="shared" si="3"/>
        <v>1242033280</v>
      </c>
      <c r="X22" s="92">
        <f t="shared" si="3"/>
        <v>-437032341</v>
      </c>
      <c r="Y22" s="93">
        <f>+IF(W22&lt;&gt;0,(X22/W22)*100,0)</f>
        <v>-35.18684628160688</v>
      </c>
      <c r="Z22" s="94">
        <f t="shared" si="3"/>
        <v>1242033280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570499378</v>
      </c>
      <c r="C24" s="79">
        <f>SUM(C22:C23)</f>
        <v>0</v>
      </c>
      <c r="D24" s="80">
        <f aca="true" t="shared" si="4" ref="D24:Z24">SUM(D22:D23)</f>
        <v>825290029</v>
      </c>
      <c r="E24" s="81">
        <f t="shared" si="4"/>
        <v>1242033280</v>
      </c>
      <c r="F24" s="81">
        <f t="shared" si="4"/>
        <v>271330070</v>
      </c>
      <c r="G24" s="81">
        <f t="shared" si="4"/>
        <v>66324052</v>
      </c>
      <c r="H24" s="81">
        <f t="shared" si="4"/>
        <v>-22941087</v>
      </c>
      <c r="I24" s="81">
        <f t="shared" si="4"/>
        <v>314713035</v>
      </c>
      <c r="J24" s="81">
        <f t="shared" si="4"/>
        <v>-4897792</v>
      </c>
      <c r="K24" s="81">
        <f t="shared" si="4"/>
        <v>198042706</v>
      </c>
      <c r="L24" s="81">
        <f t="shared" si="4"/>
        <v>24512836</v>
      </c>
      <c r="M24" s="81">
        <f t="shared" si="4"/>
        <v>217657750</v>
      </c>
      <c r="N24" s="81">
        <f t="shared" si="4"/>
        <v>7058686</v>
      </c>
      <c r="O24" s="81">
        <f t="shared" si="4"/>
        <v>113613419</v>
      </c>
      <c r="P24" s="81">
        <f t="shared" si="4"/>
        <v>204302035</v>
      </c>
      <c r="Q24" s="81">
        <f t="shared" si="4"/>
        <v>324974140</v>
      </c>
      <c r="R24" s="81">
        <f t="shared" si="4"/>
        <v>174499100</v>
      </c>
      <c r="S24" s="81">
        <f t="shared" si="4"/>
        <v>-17199025</v>
      </c>
      <c r="T24" s="81">
        <f t="shared" si="4"/>
        <v>-209644061</v>
      </c>
      <c r="U24" s="81">
        <f t="shared" si="4"/>
        <v>-52343986</v>
      </c>
      <c r="V24" s="81">
        <f t="shared" si="4"/>
        <v>805000939</v>
      </c>
      <c r="W24" s="81">
        <f t="shared" si="4"/>
        <v>1242033280</v>
      </c>
      <c r="X24" s="81">
        <f t="shared" si="4"/>
        <v>-437032341</v>
      </c>
      <c r="Y24" s="82">
        <f>+IF(W24&lt;&gt;0,(X24/W24)*100,0)</f>
        <v>-35.18684628160688</v>
      </c>
      <c r="Z24" s="83">
        <f t="shared" si="4"/>
        <v>1242033280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746935922</v>
      </c>
      <c r="C27" s="21">
        <v>0</v>
      </c>
      <c r="D27" s="103">
        <v>865988708</v>
      </c>
      <c r="E27" s="104">
        <v>1291817852</v>
      </c>
      <c r="F27" s="104">
        <v>17573875</v>
      </c>
      <c r="G27" s="104">
        <v>41278123</v>
      </c>
      <c r="H27" s="104">
        <v>44270461</v>
      </c>
      <c r="I27" s="104">
        <v>103122459</v>
      </c>
      <c r="J27" s="104">
        <v>59008666</v>
      </c>
      <c r="K27" s="104">
        <v>60598184</v>
      </c>
      <c r="L27" s="104">
        <v>67382870</v>
      </c>
      <c r="M27" s="104">
        <v>186989720</v>
      </c>
      <c r="N27" s="104">
        <v>35707152</v>
      </c>
      <c r="O27" s="104">
        <v>75438124</v>
      </c>
      <c r="P27" s="104">
        <v>129903451</v>
      </c>
      <c r="Q27" s="104">
        <v>241048727</v>
      </c>
      <c r="R27" s="104">
        <v>104105939</v>
      </c>
      <c r="S27" s="104">
        <v>118436051</v>
      </c>
      <c r="T27" s="104">
        <v>309599323</v>
      </c>
      <c r="U27" s="104">
        <v>532141313</v>
      </c>
      <c r="V27" s="104">
        <v>1063302219</v>
      </c>
      <c r="W27" s="104">
        <v>1291817852</v>
      </c>
      <c r="X27" s="104">
        <v>-228515633</v>
      </c>
      <c r="Y27" s="105">
        <v>-17.69</v>
      </c>
      <c r="Z27" s="106">
        <v>1291817852</v>
      </c>
    </row>
    <row r="28" spans="1:26" ht="13.5">
      <c r="A28" s="107" t="s">
        <v>44</v>
      </c>
      <c r="B28" s="18">
        <v>533225517</v>
      </c>
      <c r="C28" s="18">
        <v>0</v>
      </c>
      <c r="D28" s="63">
        <v>686387781</v>
      </c>
      <c r="E28" s="64">
        <v>856196552</v>
      </c>
      <c r="F28" s="64">
        <v>16022188</v>
      </c>
      <c r="G28" s="64">
        <v>31698900</v>
      </c>
      <c r="H28" s="64">
        <v>39217543</v>
      </c>
      <c r="I28" s="64">
        <v>86938631</v>
      </c>
      <c r="J28" s="64">
        <v>46169444</v>
      </c>
      <c r="K28" s="64">
        <v>47593975</v>
      </c>
      <c r="L28" s="64">
        <v>60805902</v>
      </c>
      <c r="M28" s="64">
        <v>154569321</v>
      </c>
      <c r="N28" s="64">
        <v>24959150</v>
      </c>
      <c r="O28" s="64">
        <v>36273665</v>
      </c>
      <c r="P28" s="64">
        <v>67168678</v>
      </c>
      <c r="Q28" s="64">
        <v>128401493</v>
      </c>
      <c r="R28" s="64">
        <v>67999290</v>
      </c>
      <c r="S28" s="64">
        <v>71157722</v>
      </c>
      <c r="T28" s="64">
        <v>206320556</v>
      </c>
      <c r="U28" s="64">
        <v>345477568</v>
      </c>
      <c r="V28" s="64">
        <v>715387013</v>
      </c>
      <c r="W28" s="64">
        <v>856196552</v>
      </c>
      <c r="X28" s="64">
        <v>-140809539</v>
      </c>
      <c r="Y28" s="65">
        <v>-16.45</v>
      </c>
      <c r="Z28" s="66">
        <v>856196552</v>
      </c>
    </row>
    <row r="29" spans="1:26" ht="13.5">
      <c r="A29" s="62" t="s">
        <v>104</v>
      </c>
      <c r="B29" s="18">
        <v>20543491</v>
      </c>
      <c r="C29" s="18">
        <v>0</v>
      </c>
      <c r="D29" s="63">
        <v>11888364</v>
      </c>
      <c r="E29" s="64">
        <v>17761163</v>
      </c>
      <c r="F29" s="64">
        <v>1508191</v>
      </c>
      <c r="G29" s="64">
        <v>1751308</v>
      </c>
      <c r="H29" s="64">
        <v>2759930</v>
      </c>
      <c r="I29" s="64">
        <v>6019429</v>
      </c>
      <c r="J29" s="64">
        <v>1463367</v>
      </c>
      <c r="K29" s="64">
        <v>1756641</v>
      </c>
      <c r="L29" s="64">
        <v>744067</v>
      </c>
      <c r="M29" s="64">
        <v>3964075</v>
      </c>
      <c r="N29" s="64">
        <v>452037</v>
      </c>
      <c r="O29" s="64">
        <v>1072669</v>
      </c>
      <c r="P29" s="64">
        <v>3798806</v>
      </c>
      <c r="Q29" s="64">
        <v>5323512</v>
      </c>
      <c r="R29" s="64">
        <v>2672141</v>
      </c>
      <c r="S29" s="64">
        <v>3977440</v>
      </c>
      <c r="T29" s="64">
        <v>3309965</v>
      </c>
      <c r="U29" s="64">
        <v>9959546</v>
      </c>
      <c r="V29" s="64">
        <v>25266562</v>
      </c>
      <c r="W29" s="64">
        <v>17761163</v>
      </c>
      <c r="X29" s="64">
        <v>7505399</v>
      </c>
      <c r="Y29" s="65">
        <v>42.26</v>
      </c>
      <c r="Z29" s="66">
        <v>17761163</v>
      </c>
    </row>
    <row r="30" spans="1:26" ht="13.5">
      <c r="A30" s="62" t="s">
        <v>48</v>
      </c>
      <c r="B30" s="18">
        <v>87736133</v>
      </c>
      <c r="C30" s="18">
        <v>0</v>
      </c>
      <c r="D30" s="63">
        <v>36684148</v>
      </c>
      <c r="E30" s="64">
        <v>39405944</v>
      </c>
      <c r="F30" s="64">
        <v>0</v>
      </c>
      <c r="G30" s="64">
        <v>0</v>
      </c>
      <c r="H30" s="64">
        <v>0</v>
      </c>
      <c r="I30" s="64">
        <v>0</v>
      </c>
      <c r="J30" s="64">
        <v>1212337</v>
      </c>
      <c r="K30" s="64">
        <v>2088348</v>
      </c>
      <c r="L30" s="64">
        <v>117643</v>
      </c>
      <c r="M30" s="64">
        <v>3418328</v>
      </c>
      <c r="N30" s="64">
        <v>2742164</v>
      </c>
      <c r="O30" s="64">
        <v>6195194</v>
      </c>
      <c r="P30" s="64">
        <v>3986038</v>
      </c>
      <c r="Q30" s="64">
        <v>12923396</v>
      </c>
      <c r="R30" s="64">
        <v>7778254</v>
      </c>
      <c r="S30" s="64">
        <v>24767</v>
      </c>
      <c r="T30" s="64">
        <v>4627286</v>
      </c>
      <c r="U30" s="64">
        <v>12430307</v>
      </c>
      <c r="V30" s="64">
        <v>28772031</v>
      </c>
      <c r="W30" s="64">
        <v>39405944</v>
      </c>
      <c r="X30" s="64">
        <v>-10633913</v>
      </c>
      <c r="Y30" s="65">
        <v>-26.99</v>
      </c>
      <c r="Z30" s="66">
        <v>39405944</v>
      </c>
    </row>
    <row r="31" spans="1:26" ht="13.5">
      <c r="A31" s="62" t="s">
        <v>49</v>
      </c>
      <c r="B31" s="18">
        <v>105430784</v>
      </c>
      <c r="C31" s="18">
        <v>0</v>
      </c>
      <c r="D31" s="63">
        <v>131028415</v>
      </c>
      <c r="E31" s="64">
        <v>378454193</v>
      </c>
      <c r="F31" s="64">
        <v>43496</v>
      </c>
      <c r="G31" s="64">
        <v>7827915</v>
      </c>
      <c r="H31" s="64">
        <v>2292988</v>
      </c>
      <c r="I31" s="64">
        <v>10164399</v>
      </c>
      <c r="J31" s="64">
        <v>10163516</v>
      </c>
      <c r="K31" s="64">
        <v>9159220</v>
      </c>
      <c r="L31" s="64">
        <v>5715257</v>
      </c>
      <c r="M31" s="64">
        <v>25037993</v>
      </c>
      <c r="N31" s="64">
        <v>7553802</v>
      </c>
      <c r="O31" s="64">
        <v>31896594</v>
      </c>
      <c r="P31" s="64">
        <v>54949930</v>
      </c>
      <c r="Q31" s="64">
        <v>94400326</v>
      </c>
      <c r="R31" s="64">
        <v>25656254</v>
      </c>
      <c r="S31" s="64">
        <v>43276122</v>
      </c>
      <c r="T31" s="64">
        <v>95341516</v>
      </c>
      <c r="U31" s="64">
        <v>164273892</v>
      </c>
      <c r="V31" s="64">
        <v>293876610</v>
      </c>
      <c r="W31" s="64">
        <v>378454193</v>
      </c>
      <c r="X31" s="64">
        <v>-84577583</v>
      </c>
      <c r="Y31" s="65">
        <v>-22.35</v>
      </c>
      <c r="Z31" s="66">
        <v>378454193</v>
      </c>
    </row>
    <row r="32" spans="1:26" ht="13.5">
      <c r="A32" s="74" t="s">
        <v>50</v>
      </c>
      <c r="B32" s="21">
        <f>SUM(B28:B31)</f>
        <v>746935925</v>
      </c>
      <c r="C32" s="21">
        <f>SUM(C28:C31)</f>
        <v>0</v>
      </c>
      <c r="D32" s="103">
        <f aca="true" t="shared" si="5" ref="D32:Z32">SUM(D28:D31)</f>
        <v>865988708</v>
      </c>
      <c r="E32" s="104">
        <f t="shared" si="5"/>
        <v>1291817852</v>
      </c>
      <c r="F32" s="104">
        <f t="shared" si="5"/>
        <v>17573875</v>
      </c>
      <c r="G32" s="104">
        <f t="shared" si="5"/>
        <v>41278123</v>
      </c>
      <c r="H32" s="104">
        <f t="shared" si="5"/>
        <v>44270461</v>
      </c>
      <c r="I32" s="104">
        <f t="shared" si="5"/>
        <v>103122459</v>
      </c>
      <c r="J32" s="104">
        <f t="shared" si="5"/>
        <v>59008664</v>
      </c>
      <c r="K32" s="104">
        <f t="shared" si="5"/>
        <v>60598184</v>
      </c>
      <c r="L32" s="104">
        <f t="shared" si="5"/>
        <v>67382869</v>
      </c>
      <c r="M32" s="104">
        <f t="shared" si="5"/>
        <v>186989717</v>
      </c>
      <c r="N32" s="104">
        <f t="shared" si="5"/>
        <v>35707153</v>
      </c>
      <c r="O32" s="104">
        <f t="shared" si="5"/>
        <v>75438122</v>
      </c>
      <c r="P32" s="104">
        <f t="shared" si="5"/>
        <v>129903452</v>
      </c>
      <c r="Q32" s="104">
        <f t="shared" si="5"/>
        <v>241048727</v>
      </c>
      <c r="R32" s="104">
        <f t="shared" si="5"/>
        <v>104105939</v>
      </c>
      <c r="S32" s="104">
        <f t="shared" si="5"/>
        <v>118436051</v>
      </c>
      <c r="T32" s="104">
        <f t="shared" si="5"/>
        <v>309599323</v>
      </c>
      <c r="U32" s="104">
        <f t="shared" si="5"/>
        <v>532141313</v>
      </c>
      <c r="V32" s="104">
        <f t="shared" si="5"/>
        <v>1063302216</v>
      </c>
      <c r="W32" s="104">
        <f t="shared" si="5"/>
        <v>1291817852</v>
      </c>
      <c r="X32" s="104">
        <f t="shared" si="5"/>
        <v>-228515636</v>
      </c>
      <c r="Y32" s="105">
        <f>+IF(W32&lt;&gt;0,(X32/W32)*100,0)</f>
        <v>-17.689462616282224</v>
      </c>
      <c r="Z32" s="106">
        <f t="shared" si="5"/>
        <v>1291817852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1631776342</v>
      </c>
      <c r="C35" s="18">
        <v>0</v>
      </c>
      <c r="D35" s="63">
        <v>1387339083</v>
      </c>
      <c r="E35" s="64">
        <v>2133509451</v>
      </c>
      <c r="F35" s="64">
        <v>2366768990</v>
      </c>
      <c r="G35" s="64">
        <v>1879049154</v>
      </c>
      <c r="H35" s="64">
        <v>2112257749</v>
      </c>
      <c r="I35" s="64">
        <v>2112257749</v>
      </c>
      <c r="J35" s="64">
        <v>2021962373</v>
      </c>
      <c r="K35" s="64">
        <v>2505775481</v>
      </c>
      <c r="L35" s="64">
        <v>2142300934</v>
      </c>
      <c r="M35" s="64">
        <v>2142300934</v>
      </c>
      <c r="N35" s="64">
        <v>2474739347</v>
      </c>
      <c r="O35" s="64">
        <v>2696134481</v>
      </c>
      <c r="P35" s="64">
        <v>2815350344</v>
      </c>
      <c r="Q35" s="64">
        <v>2815350344</v>
      </c>
      <c r="R35" s="64">
        <v>2964805826</v>
      </c>
      <c r="S35" s="64">
        <v>2578115183</v>
      </c>
      <c r="T35" s="64">
        <v>2038587066</v>
      </c>
      <c r="U35" s="64">
        <v>2038587066</v>
      </c>
      <c r="V35" s="64">
        <v>2038587066</v>
      </c>
      <c r="W35" s="64">
        <v>2133509451</v>
      </c>
      <c r="X35" s="64">
        <v>-94922385</v>
      </c>
      <c r="Y35" s="65">
        <v>-4.45</v>
      </c>
      <c r="Z35" s="66">
        <v>2133509451</v>
      </c>
    </row>
    <row r="36" spans="1:26" ht="13.5">
      <c r="A36" s="62" t="s">
        <v>53</v>
      </c>
      <c r="B36" s="18">
        <v>11864317089</v>
      </c>
      <c r="C36" s="18">
        <v>0</v>
      </c>
      <c r="D36" s="63">
        <v>11378649165</v>
      </c>
      <c r="E36" s="64">
        <v>13143247083</v>
      </c>
      <c r="F36" s="64">
        <v>11667206422</v>
      </c>
      <c r="G36" s="64">
        <v>11671029634</v>
      </c>
      <c r="H36" s="64">
        <v>12863621737</v>
      </c>
      <c r="I36" s="64">
        <v>12863621737</v>
      </c>
      <c r="J36" s="64">
        <v>12835773409</v>
      </c>
      <c r="K36" s="64">
        <v>12754572424</v>
      </c>
      <c r="L36" s="64">
        <v>12882139618</v>
      </c>
      <c r="M36" s="64">
        <v>12882139618</v>
      </c>
      <c r="N36" s="64">
        <v>12919103296</v>
      </c>
      <c r="O36" s="64">
        <v>12125823839</v>
      </c>
      <c r="P36" s="64">
        <v>12225920294</v>
      </c>
      <c r="Q36" s="64">
        <v>12225920294</v>
      </c>
      <c r="R36" s="64">
        <v>12319338090</v>
      </c>
      <c r="S36" s="64">
        <v>12427385747</v>
      </c>
      <c r="T36" s="64">
        <v>12726549193</v>
      </c>
      <c r="U36" s="64">
        <v>12726549193</v>
      </c>
      <c r="V36" s="64">
        <v>12726549193</v>
      </c>
      <c r="W36" s="64">
        <v>13143247083</v>
      </c>
      <c r="X36" s="64">
        <v>-416697890</v>
      </c>
      <c r="Y36" s="65">
        <v>-3.17</v>
      </c>
      <c r="Z36" s="66">
        <v>13143247083</v>
      </c>
    </row>
    <row r="37" spans="1:26" ht="13.5">
      <c r="A37" s="62" t="s">
        <v>54</v>
      </c>
      <c r="B37" s="18">
        <v>1220834152</v>
      </c>
      <c r="C37" s="18">
        <v>0</v>
      </c>
      <c r="D37" s="63">
        <v>1122822702</v>
      </c>
      <c r="E37" s="64">
        <v>1432594219</v>
      </c>
      <c r="F37" s="64">
        <v>923426160</v>
      </c>
      <c r="G37" s="64">
        <v>711106816</v>
      </c>
      <c r="H37" s="64">
        <v>1158018914</v>
      </c>
      <c r="I37" s="64">
        <v>1158018914</v>
      </c>
      <c r="J37" s="64">
        <v>1081252014</v>
      </c>
      <c r="K37" s="64">
        <v>1527119148</v>
      </c>
      <c r="L37" s="64">
        <v>1292808188</v>
      </c>
      <c r="M37" s="64">
        <v>1292808188</v>
      </c>
      <c r="N37" s="64">
        <v>1560876903</v>
      </c>
      <c r="O37" s="64">
        <v>1542558376</v>
      </c>
      <c r="P37" s="64">
        <v>1858656710</v>
      </c>
      <c r="Q37" s="64">
        <v>1858656710</v>
      </c>
      <c r="R37" s="64">
        <v>1519575505</v>
      </c>
      <c r="S37" s="64">
        <v>1627868875</v>
      </c>
      <c r="T37" s="64">
        <v>1468252021</v>
      </c>
      <c r="U37" s="64">
        <v>1468252021</v>
      </c>
      <c r="V37" s="64">
        <v>1468252021</v>
      </c>
      <c r="W37" s="64">
        <v>1432594219</v>
      </c>
      <c r="X37" s="64">
        <v>35657802</v>
      </c>
      <c r="Y37" s="65">
        <v>2.49</v>
      </c>
      <c r="Z37" s="66">
        <v>1432594219</v>
      </c>
    </row>
    <row r="38" spans="1:26" ht="13.5">
      <c r="A38" s="62" t="s">
        <v>55</v>
      </c>
      <c r="B38" s="18">
        <v>1242365435</v>
      </c>
      <c r="C38" s="18">
        <v>0</v>
      </c>
      <c r="D38" s="63">
        <v>907937461</v>
      </c>
      <c r="E38" s="64">
        <v>1174184902</v>
      </c>
      <c r="F38" s="64">
        <v>696708848</v>
      </c>
      <c r="G38" s="64">
        <v>696282009</v>
      </c>
      <c r="H38" s="64">
        <v>1041397889</v>
      </c>
      <c r="I38" s="64">
        <v>1041397889</v>
      </c>
      <c r="J38" s="64">
        <v>1046671267</v>
      </c>
      <c r="K38" s="64">
        <v>1045828051</v>
      </c>
      <c r="L38" s="64">
        <v>1044231658</v>
      </c>
      <c r="M38" s="64">
        <v>1044231658</v>
      </c>
      <c r="N38" s="64">
        <v>1051994618</v>
      </c>
      <c r="O38" s="64">
        <v>1052560058</v>
      </c>
      <c r="P38" s="64">
        <v>1060971595</v>
      </c>
      <c r="Q38" s="64">
        <v>1060971595</v>
      </c>
      <c r="R38" s="64">
        <v>1061622145</v>
      </c>
      <c r="S38" s="64">
        <v>1062268534</v>
      </c>
      <c r="T38" s="64">
        <v>1061992265</v>
      </c>
      <c r="U38" s="64">
        <v>1061992265</v>
      </c>
      <c r="V38" s="64">
        <v>1061992265</v>
      </c>
      <c r="W38" s="64">
        <v>1174184902</v>
      </c>
      <c r="X38" s="64">
        <v>-112192637</v>
      </c>
      <c r="Y38" s="65">
        <v>-9.55</v>
      </c>
      <c r="Z38" s="66">
        <v>1174184902</v>
      </c>
    </row>
    <row r="39" spans="1:26" ht="13.5">
      <c r="A39" s="62" t="s">
        <v>56</v>
      </c>
      <c r="B39" s="18">
        <v>11032893844</v>
      </c>
      <c r="C39" s="18">
        <v>0</v>
      </c>
      <c r="D39" s="63">
        <v>10735228085</v>
      </c>
      <c r="E39" s="64">
        <v>12669977413</v>
      </c>
      <c r="F39" s="64">
        <v>12413840404</v>
      </c>
      <c r="G39" s="64">
        <v>12142689963</v>
      </c>
      <c r="H39" s="64">
        <v>12776462683</v>
      </c>
      <c r="I39" s="64">
        <v>12776462683</v>
      </c>
      <c r="J39" s="64">
        <v>12729812501</v>
      </c>
      <c r="K39" s="64">
        <v>12687400706</v>
      </c>
      <c r="L39" s="64">
        <v>12687400706</v>
      </c>
      <c r="M39" s="64">
        <v>12687400706</v>
      </c>
      <c r="N39" s="64">
        <v>12780971122</v>
      </c>
      <c r="O39" s="64">
        <v>12226839886</v>
      </c>
      <c r="P39" s="64">
        <v>12121642333</v>
      </c>
      <c r="Q39" s="64">
        <v>12121642333</v>
      </c>
      <c r="R39" s="64">
        <v>12702946266</v>
      </c>
      <c r="S39" s="64">
        <v>12315363521</v>
      </c>
      <c r="T39" s="64">
        <v>12234891973</v>
      </c>
      <c r="U39" s="64">
        <v>12234891973</v>
      </c>
      <c r="V39" s="64">
        <v>12234891973</v>
      </c>
      <c r="W39" s="64">
        <v>12669977413</v>
      </c>
      <c r="X39" s="64">
        <v>-435085440</v>
      </c>
      <c r="Y39" s="65">
        <v>-3.43</v>
      </c>
      <c r="Z39" s="66">
        <v>12669977413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850991818</v>
      </c>
      <c r="C42" s="18">
        <v>0</v>
      </c>
      <c r="D42" s="63">
        <v>843739403</v>
      </c>
      <c r="E42" s="64">
        <v>1093811514</v>
      </c>
      <c r="F42" s="64">
        <v>262251337</v>
      </c>
      <c r="G42" s="64">
        <v>-68844158</v>
      </c>
      <c r="H42" s="64">
        <v>-65020801</v>
      </c>
      <c r="I42" s="64">
        <v>128386378</v>
      </c>
      <c r="J42" s="64">
        <v>-20463894</v>
      </c>
      <c r="K42" s="64">
        <v>583446694</v>
      </c>
      <c r="L42" s="64">
        <v>198357694</v>
      </c>
      <c r="M42" s="64">
        <v>761340494</v>
      </c>
      <c r="N42" s="64">
        <v>53890737</v>
      </c>
      <c r="O42" s="64">
        <v>143370582</v>
      </c>
      <c r="P42" s="64">
        <v>306913441</v>
      </c>
      <c r="Q42" s="64">
        <v>504174760</v>
      </c>
      <c r="R42" s="64">
        <v>-36159368</v>
      </c>
      <c r="S42" s="64">
        <v>-60052143</v>
      </c>
      <c r="T42" s="64">
        <v>-54869583</v>
      </c>
      <c r="U42" s="64">
        <v>-151081094</v>
      </c>
      <c r="V42" s="64">
        <v>1242820538</v>
      </c>
      <c r="W42" s="64">
        <v>1093811514</v>
      </c>
      <c r="X42" s="64">
        <v>149009024</v>
      </c>
      <c r="Y42" s="65">
        <v>13.62</v>
      </c>
      <c r="Z42" s="66">
        <v>1093811514</v>
      </c>
    </row>
    <row r="43" spans="1:26" ht="13.5">
      <c r="A43" s="62" t="s">
        <v>59</v>
      </c>
      <c r="B43" s="18">
        <v>-784845579</v>
      </c>
      <c r="C43" s="18">
        <v>0</v>
      </c>
      <c r="D43" s="63">
        <v>-625901712</v>
      </c>
      <c r="E43" s="64">
        <v>-974359482</v>
      </c>
      <c r="F43" s="64">
        <v>-51677414</v>
      </c>
      <c r="G43" s="64">
        <v>-47544464</v>
      </c>
      <c r="H43" s="64">
        <v>-53837457</v>
      </c>
      <c r="I43" s="64">
        <v>-153059335</v>
      </c>
      <c r="J43" s="64">
        <v>-64877596</v>
      </c>
      <c r="K43" s="64">
        <v>-190904680</v>
      </c>
      <c r="L43" s="64">
        <v>-135089378</v>
      </c>
      <c r="M43" s="64">
        <v>-390871654</v>
      </c>
      <c r="N43" s="64">
        <v>-39370440</v>
      </c>
      <c r="O43" s="64">
        <v>-52658085</v>
      </c>
      <c r="P43" s="64">
        <v>-101427544</v>
      </c>
      <c r="Q43" s="64">
        <v>-193456069</v>
      </c>
      <c r="R43" s="64">
        <v>-109533391</v>
      </c>
      <c r="S43" s="64">
        <v>-123433500</v>
      </c>
      <c r="T43" s="64">
        <v>-264703361</v>
      </c>
      <c r="U43" s="64">
        <v>-497670252</v>
      </c>
      <c r="V43" s="64">
        <v>-1235057310</v>
      </c>
      <c r="W43" s="64">
        <v>-974359482</v>
      </c>
      <c r="X43" s="64">
        <v>-260697828</v>
      </c>
      <c r="Y43" s="65">
        <v>26.76</v>
      </c>
      <c r="Z43" s="66">
        <v>-974359482</v>
      </c>
    </row>
    <row r="44" spans="1:26" ht="13.5">
      <c r="A44" s="62" t="s">
        <v>60</v>
      </c>
      <c r="B44" s="18">
        <v>195095399</v>
      </c>
      <c r="C44" s="18">
        <v>0</v>
      </c>
      <c r="D44" s="63">
        <v>11393580</v>
      </c>
      <c r="E44" s="64">
        <v>15893577</v>
      </c>
      <c r="F44" s="64">
        <v>14541567</v>
      </c>
      <c r="G44" s="64">
        <v>-357431</v>
      </c>
      <c r="H44" s="64">
        <v>-331856</v>
      </c>
      <c r="I44" s="64">
        <v>13852280</v>
      </c>
      <c r="J44" s="64">
        <v>6758747</v>
      </c>
      <c r="K44" s="64">
        <v>-362109</v>
      </c>
      <c r="L44" s="64">
        <v>-1432549</v>
      </c>
      <c r="M44" s="64">
        <v>4964089</v>
      </c>
      <c r="N44" s="64">
        <v>-304133</v>
      </c>
      <c r="O44" s="64">
        <v>-535091</v>
      </c>
      <c r="P44" s="64">
        <v>-334429</v>
      </c>
      <c r="Q44" s="64">
        <v>-1173653</v>
      </c>
      <c r="R44" s="64">
        <v>-447529</v>
      </c>
      <c r="S44" s="64">
        <v>-446748</v>
      </c>
      <c r="T44" s="64">
        <v>-1589948</v>
      </c>
      <c r="U44" s="64">
        <v>-2484225</v>
      </c>
      <c r="V44" s="64">
        <v>15158491</v>
      </c>
      <c r="W44" s="64">
        <v>15893577</v>
      </c>
      <c r="X44" s="64">
        <v>-735086</v>
      </c>
      <c r="Y44" s="65">
        <v>-4.63</v>
      </c>
      <c r="Z44" s="66">
        <v>15893577</v>
      </c>
    </row>
    <row r="45" spans="1:26" ht="13.5">
      <c r="A45" s="74" t="s">
        <v>61</v>
      </c>
      <c r="B45" s="21">
        <v>603002664</v>
      </c>
      <c r="C45" s="21">
        <v>0</v>
      </c>
      <c r="D45" s="103">
        <v>652747895</v>
      </c>
      <c r="E45" s="104">
        <v>738348272</v>
      </c>
      <c r="F45" s="104">
        <v>797767303</v>
      </c>
      <c r="G45" s="104">
        <v>681021250</v>
      </c>
      <c r="H45" s="104">
        <v>561831136</v>
      </c>
      <c r="I45" s="104">
        <v>561831136</v>
      </c>
      <c r="J45" s="104">
        <v>483248393</v>
      </c>
      <c r="K45" s="104">
        <v>875428298</v>
      </c>
      <c r="L45" s="104">
        <v>937264065</v>
      </c>
      <c r="M45" s="104">
        <v>937264065</v>
      </c>
      <c r="N45" s="104">
        <v>951480229</v>
      </c>
      <c r="O45" s="104">
        <v>1041657635</v>
      </c>
      <c r="P45" s="104">
        <v>1246809103</v>
      </c>
      <c r="Q45" s="104">
        <v>951480229</v>
      </c>
      <c r="R45" s="104">
        <v>1100668815</v>
      </c>
      <c r="S45" s="104">
        <v>916736424</v>
      </c>
      <c r="T45" s="104">
        <v>595573532</v>
      </c>
      <c r="U45" s="104">
        <v>595573532</v>
      </c>
      <c r="V45" s="104">
        <v>595573532</v>
      </c>
      <c r="W45" s="104">
        <v>738348272</v>
      </c>
      <c r="X45" s="104">
        <v>-142774740</v>
      </c>
      <c r="Y45" s="105">
        <v>-19.34</v>
      </c>
      <c r="Z45" s="106">
        <v>738348272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305176512</v>
      </c>
      <c r="C49" s="56">
        <v>0</v>
      </c>
      <c r="D49" s="133">
        <v>154651585</v>
      </c>
      <c r="E49" s="58">
        <v>139023889</v>
      </c>
      <c r="F49" s="58">
        <v>0</v>
      </c>
      <c r="G49" s="58">
        <v>0</v>
      </c>
      <c r="H49" s="58">
        <v>0</v>
      </c>
      <c r="I49" s="58">
        <v>200311856</v>
      </c>
      <c r="J49" s="58">
        <v>0</v>
      </c>
      <c r="K49" s="58">
        <v>0</v>
      </c>
      <c r="L49" s="58">
        <v>0</v>
      </c>
      <c r="M49" s="58">
        <v>123094366</v>
      </c>
      <c r="N49" s="58">
        <v>0</v>
      </c>
      <c r="O49" s="58">
        <v>0</v>
      </c>
      <c r="P49" s="58">
        <v>0</v>
      </c>
      <c r="Q49" s="58">
        <v>111601864</v>
      </c>
      <c r="R49" s="58">
        <v>0</v>
      </c>
      <c r="S49" s="58">
        <v>0</v>
      </c>
      <c r="T49" s="58">
        <v>0</v>
      </c>
      <c r="U49" s="58">
        <v>573438142</v>
      </c>
      <c r="V49" s="58">
        <v>1285112416</v>
      </c>
      <c r="W49" s="58">
        <v>2892410630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262896514</v>
      </c>
      <c r="C51" s="56">
        <v>0</v>
      </c>
      <c r="D51" s="133">
        <v>2942801</v>
      </c>
      <c r="E51" s="58">
        <v>673865</v>
      </c>
      <c r="F51" s="58">
        <v>0</v>
      </c>
      <c r="G51" s="58">
        <v>0</v>
      </c>
      <c r="H51" s="58">
        <v>0</v>
      </c>
      <c r="I51" s="58">
        <v>7834641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274347821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94.99999982594801</v>
      </c>
      <c r="E58" s="7">
        <f t="shared" si="6"/>
        <v>93.73829773520549</v>
      </c>
      <c r="F58" s="7">
        <f t="shared" si="6"/>
        <v>75.63499852518109</v>
      </c>
      <c r="G58" s="7">
        <f t="shared" si="6"/>
        <v>89.44144805925703</v>
      </c>
      <c r="H58" s="7">
        <f t="shared" si="6"/>
        <v>87.3846453760417</v>
      </c>
      <c r="I58" s="7">
        <f t="shared" si="6"/>
        <v>84.24487900272518</v>
      </c>
      <c r="J58" s="7">
        <f t="shared" si="6"/>
        <v>111.4526355262463</v>
      </c>
      <c r="K58" s="7">
        <f t="shared" si="6"/>
        <v>92.24949807961615</v>
      </c>
      <c r="L58" s="7">
        <f t="shared" si="6"/>
        <v>91.62148709386807</v>
      </c>
      <c r="M58" s="7">
        <f t="shared" si="6"/>
        <v>98.77157808573577</v>
      </c>
      <c r="N58" s="7">
        <f t="shared" si="6"/>
        <v>94.36552618009948</v>
      </c>
      <c r="O58" s="7">
        <f t="shared" si="6"/>
        <v>83.64729052350212</v>
      </c>
      <c r="P58" s="7">
        <f t="shared" si="6"/>
        <v>116.39335447287831</v>
      </c>
      <c r="Q58" s="7">
        <f t="shared" si="6"/>
        <v>96.80654280322459</v>
      </c>
      <c r="R58" s="7">
        <f t="shared" si="6"/>
        <v>64.49125167840585</v>
      </c>
      <c r="S58" s="7">
        <f t="shared" si="6"/>
        <v>83.67142037327957</v>
      </c>
      <c r="T58" s="7">
        <f t="shared" si="6"/>
        <v>177.3888773903501</v>
      </c>
      <c r="U58" s="7">
        <f t="shared" si="6"/>
        <v>91.24134338024871</v>
      </c>
      <c r="V58" s="7">
        <f t="shared" si="6"/>
        <v>92.4326611614619</v>
      </c>
      <c r="W58" s="7">
        <f t="shared" si="6"/>
        <v>93.73829773520549</v>
      </c>
      <c r="X58" s="7">
        <f t="shared" si="6"/>
        <v>0</v>
      </c>
      <c r="Y58" s="7">
        <f t="shared" si="6"/>
        <v>0</v>
      </c>
      <c r="Z58" s="8">
        <f t="shared" si="6"/>
        <v>93.73829773520549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95.0000004573244</v>
      </c>
      <c r="E59" s="10">
        <f t="shared" si="7"/>
        <v>94.99999963370784</v>
      </c>
      <c r="F59" s="10">
        <f t="shared" si="7"/>
        <v>33.804164869774006</v>
      </c>
      <c r="G59" s="10">
        <f t="shared" si="7"/>
        <v>40.58697880528654</v>
      </c>
      <c r="H59" s="10">
        <f t="shared" si="7"/>
        <v>37.97728953396998</v>
      </c>
      <c r="I59" s="10">
        <f t="shared" si="7"/>
        <v>37.45640268227332</v>
      </c>
      <c r="J59" s="10">
        <f t="shared" si="7"/>
        <v>46.65186968942814</v>
      </c>
      <c r="K59" s="10">
        <f t="shared" si="7"/>
        <v>52.49450375650723</v>
      </c>
      <c r="L59" s="10">
        <f t="shared" si="7"/>
        <v>45.15261070742497</v>
      </c>
      <c r="M59" s="10">
        <f t="shared" si="7"/>
        <v>48.0134071406992</v>
      </c>
      <c r="N59" s="10">
        <f t="shared" si="7"/>
        <v>39.359730329350555</v>
      </c>
      <c r="O59" s="10">
        <f t="shared" si="7"/>
        <v>40.74657727285882</v>
      </c>
      <c r="P59" s="10">
        <f t="shared" si="7"/>
        <v>39.87078192618249</v>
      </c>
      <c r="Q59" s="10">
        <f t="shared" si="7"/>
        <v>39.99704731468413</v>
      </c>
      <c r="R59" s="10">
        <f t="shared" si="7"/>
        <v>47.38702864471557</v>
      </c>
      <c r="S59" s="10">
        <f t="shared" si="7"/>
        <v>65.28552170634487</v>
      </c>
      <c r="T59" s="10">
        <f t="shared" si="7"/>
        <v>45.807191180792415</v>
      </c>
      <c r="U59" s="10">
        <f t="shared" si="7"/>
        <v>52.81337702790051</v>
      </c>
      <c r="V59" s="10">
        <f t="shared" si="7"/>
        <v>44.342674957776126</v>
      </c>
      <c r="W59" s="10">
        <f t="shared" si="7"/>
        <v>94.99999963370784</v>
      </c>
      <c r="X59" s="10">
        <f t="shared" si="7"/>
        <v>0</v>
      </c>
      <c r="Y59" s="10">
        <f t="shared" si="7"/>
        <v>0</v>
      </c>
      <c r="Z59" s="11">
        <f t="shared" si="7"/>
        <v>94.99999963370784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94.99999962665807</v>
      </c>
      <c r="E60" s="13">
        <f t="shared" si="7"/>
        <v>93.35883514268936</v>
      </c>
      <c r="F60" s="13">
        <f t="shared" si="7"/>
        <v>92.9862089405436</v>
      </c>
      <c r="G60" s="13">
        <f t="shared" si="7"/>
        <v>108.5008537704238</v>
      </c>
      <c r="H60" s="13">
        <f t="shared" si="7"/>
        <v>108.10483043786144</v>
      </c>
      <c r="I60" s="13">
        <f t="shared" si="7"/>
        <v>103.31530802683777</v>
      </c>
      <c r="J60" s="13">
        <f t="shared" si="7"/>
        <v>140.0507415802392</v>
      </c>
      <c r="K60" s="13">
        <f t="shared" si="7"/>
        <v>111.0068906454283</v>
      </c>
      <c r="L60" s="13">
        <f t="shared" si="7"/>
        <v>116.02867503548488</v>
      </c>
      <c r="M60" s="13">
        <f t="shared" si="7"/>
        <v>122.85605778238649</v>
      </c>
      <c r="N60" s="13">
        <f t="shared" si="7"/>
        <v>120.23198966336084</v>
      </c>
      <c r="O60" s="13">
        <f t="shared" si="7"/>
        <v>104.5162230123925</v>
      </c>
      <c r="P60" s="13">
        <f t="shared" si="7"/>
        <v>165.4983847112954</v>
      </c>
      <c r="Q60" s="13">
        <f t="shared" si="7"/>
        <v>126.34906271644917</v>
      </c>
      <c r="R60" s="13">
        <f t="shared" si="7"/>
        <v>70.38606924396382</v>
      </c>
      <c r="S60" s="13">
        <f t="shared" si="7"/>
        <v>96.24340809468708</v>
      </c>
      <c r="T60" s="13">
        <f t="shared" si="7"/>
        <v>309.26420112117665</v>
      </c>
      <c r="U60" s="13">
        <f t="shared" si="7"/>
        <v>109.73723729859142</v>
      </c>
      <c r="V60" s="13">
        <f t="shared" si="7"/>
        <v>114.78251947217808</v>
      </c>
      <c r="W60" s="13">
        <f t="shared" si="7"/>
        <v>93.35883514268936</v>
      </c>
      <c r="X60" s="13">
        <f t="shared" si="7"/>
        <v>0</v>
      </c>
      <c r="Y60" s="13">
        <f t="shared" si="7"/>
        <v>0</v>
      </c>
      <c r="Z60" s="14">
        <f t="shared" si="7"/>
        <v>93.35883514268936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95.00000001426766</v>
      </c>
      <c r="E61" s="13">
        <f t="shared" si="7"/>
        <v>95.00000006182655</v>
      </c>
      <c r="F61" s="13">
        <f t="shared" si="7"/>
        <v>87.77292540420599</v>
      </c>
      <c r="G61" s="13">
        <f t="shared" si="7"/>
        <v>106.72138972616764</v>
      </c>
      <c r="H61" s="13">
        <f t="shared" si="7"/>
        <v>113.02676364557007</v>
      </c>
      <c r="I61" s="13">
        <f t="shared" si="7"/>
        <v>102.46777204490813</v>
      </c>
      <c r="J61" s="13">
        <f t="shared" si="7"/>
        <v>149.26285058962273</v>
      </c>
      <c r="K61" s="13">
        <f t="shared" si="7"/>
        <v>119.85678792948474</v>
      </c>
      <c r="L61" s="13">
        <f t="shared" si="7"/>
        <v>119.39217179792688</v>
      </c>
      <c r="M61" s="13">
        <f t="shared" si="7"/>
        <v>130.95530015917035</v>
      </c>
      <c r="N61" s="13">
        <f t="shared" si="7"/>
        <v>143.82910592829788</v>
      </c>
      <c r="O61" s="13">
        <f t="shared" si="7"/>
        <v>110.67876692192155</v>
      </c>
      <c r="P61" s="13">
        <f t="shared" si="7"/>
        <v>198.6498988990705</v>
      </c>
      <c r="Q61" s="13">
        <f t="shared" si="7"/>
        <v>145.54652679780008</v>
      </c>
      <c r="R61" s="13">
        <f t="shared" si="7"/>
        <v>128.00345849596576</v>
      </c>
      <c r="S61" s="13">
        <f t="shared" si="7"/>
        <v>103.97939090158725</v>
      </c>
      <c r="T61" s="13">
        <f t="shared" si="7"/>
        <v>117.90952884827416</v>
      </c>
      <c r="U61" s="13">
        <f t="shared" si="7"/>
        <v>116.92851979949475</v>
      </c>
      <c r="V61" s="13">
        <f t="shared" si="7"/>
        <v>121.41656854928553</v>
      </c>
      <c r="W61" s="13">
        <f t="shared" si="7"/>
        <v>95.00000006182655</v>
      </c>
      <c r="X61" s="13">
        <f t="shared" si="7"/>
        <v>0</v>
      </c>
      <c r="Y61" s="13">
        <f t="shared" si="7"/>
        <v>0</v>
      </c>
      <c r="Z61" s="14">
        <f t="shared" si="7"/>
        <v>95.00000006182655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94.99999980504279</v>
      </c>
      <c r="E62" s="13">
        <f t="shared" si="7"/>
        <v>90.02266505163962</v>
      </c>
      <c r="F62" s="13">
        <f t="shared" si="7"/>
        <v>129.5649354546182</v>
      </c>
      <c r="G62" s="13">
        <f t="shared" si="7"/>
        <v>128.11598295543092</v>
      </c>
      <c r="H62" s="13">
        <f t="shared" si="7"/>
        <v>99.73266930525064</v>
      </c>
      <c r="I62" s="13">
        <f t="shared" si="7"/>
        <v>118.22275885263235</v>
      </c>
      <c r="J62" s="13">
        <f t="shared" si="7"/>
        <v>131.81233798976618</v>
      </c>
      <c r="K62" s="13">
        <f t="shared" si="7"/>
        <v>95.42789473058829</v>
      </c>
      <c r="L62" s="13">
        <f t="shared" si="7"/>
        <v>117.37768362250351</v>
      </c>
      <c r="M62" s="13">
        <f t="shared" si="7"/>
        <v>113.23409465468302</v>
      </c>
      <c r="N62" s="13">
        <f t="shared" si="7"/>
        <v>80.50987350137318</v>
      </c>
      <c r="O62" s="13">
        <f t="shared" si="7"/>
        <v>96.18265976351013</v>
      </c>
      <c r="P62" s="13">
        <f t="shared" si="7"/>
        <v>140.75384238254617</v>
      </c>
      <c r="Q62" s="13">
        <f t="shared" si="7"/>
        <v>101.32751931863066</v>
      </c>
      <c r="R62" s="13">
        <f t="shared" si="7"/>
        <v>26.902773171481087</v>
      </c>
      <c r="S62" s="13">
        <f t="shared" si="7"/>
        <v>83.46587197042885</v>
      </c>
      <c r="T62" s="13">
        <f t="shared" si="7"/>
        <v>-48.35047443656741</v>
      </c>
      <c r="U62" s="13">
        <f t="shared" si="7"/>
        <v>95.60005391735726</v>
      </c>
      <c r="V62" s="13">
        <f t="shared" si="7"/>
        <v>106.74936804805625</v>
      </c>
      <c r="W62" s="13">
        <f t="shared" si="7"/>
        <v>90.02266505163962</v>
      </c>
      <c r="X62" s="13">
        <f t="shared" si="7"/>
        <v>0</v>
      </c>
      <c r="Y62" s="13">
        <f t="shared" si="7"/>
        <v>0</v>
      </c>
      <c r="Z62" s="14">
        <f t="shared" si="7"/>
        <v>90.02266505163962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94.99999653950117</v>
      </c>
      <c r="E63" s="13">
        <f t="shared" si="7"/>
        <v>93.37016228000263</v>
      </c>
      <c r="F63" s="13">
        <f t="shared" si="7"/>
        <v>79.5999341218366</v>
      </c>
      <c r="G63" s="13">
        <f t="shared" si="7"/>
        <v>94.86100574995868</v>
      </c>
      <c r="H63" s="13">
        <f t="shared" si="7"/>
        <v>92.96365765344797</v>
      </c>
      <c r="I63" s="13">
        <f t="shared" si="7"/>
        <v>89.03892077012165</v>
      </c>
      <c r="J63" s="13">
        <f t="shared" si="7"/>
        <v>101.14946202482346</v>
      </c>
      <c r="K63" s="13">
        <f t="shared" si="7"/>
        <v>105.30105366792229</v>
      </c>
      <c r="L63" s="13">
        <f t="shared" si="7"/>
        <v>96.58269209956786</v>
      </c>
      <c r="M63" s="13">
        <f t="shared" si="7"/>
        <v>100.9746408830489</v>
      </c>
      <c r="N63" s="13">
        <f t="shared" si="7"/>
        <v>86.35068851684763</v>
      </c>
      <c r="O63" s="13">
        <f t="shared" si="7"/>
        <v>89.39624106732447</v>
      </c>
      <c r="P63" s="13">
        <f t="shared" si="7"/>
        <v>83.00517195018354</v>
      </c>
      <c r="Q63" s="13">
        <f t="shared" si="7"/>
        <v>86.25342720722134</v>
      </c>
      <c r="R63" s="13">
        <f t="shared" si="7"/>
        <v>99.00976945716154</v>
      </c>
      <c r="S63" s="13">
        <f t="shared" si="7"/>
        <v>83.29647569217552</v>
      </c>
      <c r="T63" s="13">
        <f t="shared" si="7"/>
        <v>114.58415266466457</v>
      </c>
      <c r="U63" s="13">
        <f t="shared" si="7"/>
        <v>97.46081015817015</v>
      </c>
      <c r="V63" s="13">
        <f t="shared" si="7"/>
        <v>93.33812258461418</v>
      </c>
      <c r="W63" s="13">
        <f t="shared" si="7"/>
        <v>93.37016228000263</v>
      </c>
      <c r="X63" s="13">
        <f t="shared" si="7"/>
        <v>0</v>
      </c>
      <c r="Y63" s="13">
        <f t="shared" si="7"/>
        <v>0</v>
      </c>
      <c r="Z63" s="14">
        <f t="shared" si="7"/>
        <v>93.37016228000263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94.99999471228229</v>
      </c>
      <c r="E64" s="13">
        <f t="shared" si="7"/>
        <v>81.27442962254102</v>
      </c>
      <c r="F64" s="13">
        <f t="shared" si="7"/>
        <v>68.63267227088828</v>
      </c>
      <c r="G64" s="13">
        <f t="shared" si="7"/>
        <v>81.1595248618727</v>
      </c>
      <c r="H64" s="13">
        <f t="shared" si="7"/>
        <v>82.1900235362031</v>
      </c>
      <c r="I64" s="13">
        <f t="shared" si="7"/>
        <v>77.27599986202672</v>
      </c>
      <c r="J64" s="13">
        <f t="shared" si="7"/>
        <v>95.70311110621816</v>
      </c>
      <c r="K64" s="13">
        <f t="shared" si="7"/>
        <v>96.3819197557884</v>
      </c>
      <c r="L64" s="13">
        <f t="shared" si="7"/>
        <v>99.73136690282506</v>
      </c>
      <c r="M64" s="13">
        <f t="shared" si="7"/>
        <v>97.268574081542</v>
      </c>
      <c r="N64" s="13">
        <f t="shared" si="7"/>
        <v>93.07401619417396</v>
      </c>
      <c r="O64" s="13">
        <f t="shared" si="7"/>
        <v>98.10499652774098</v>
      </c>
      <c r="P64" s="13">
        <f t="shared" si="7"/>
        <v>90.83662370477559</v>
      </c>
      <c r="Q64" s="13">
        <f t="shared" si="7"/>
        <v>94.00786652054185</v>
      </c>
      <c r="R64" s="13">
        <f t="shared" si="7"/>
        <v>106.67648652188697</v>
      </c>
      <c r="S64" s="13">
        <f t="shared" si="7"/>
        <v>70.98025296732159</v>
      </c>
      <c r="T64" s="13">
        <f t="shared" si="7"/>
        <v>96.23604099590722</v>
      </c>
      <c r="U64" s="13">
        <f t="shared" si="7"/>
        <v>91.30174970770659</v>
      </c>
      <c r="V64" s="13">
        <f t="shared" si="7"/>
        <v>89.88161826860112</v>
      </c>
      <c r="W64" s="13">
        <f t="shared" si="7"/>
        <v>81.27442962254102</v>
      </c>
      <c r="X64" s="13">
        <f t="shared" si="7"/>
        <v>0</v>
      </c>
      <c r="Y64" s="13">
        <f t="shared" si="7"/>
        <v>0</v>
      </c>
      <c r="Z64" s="14">
        <f t="shared" si="7"/>
        <v>81.27442962254102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95.00000136199887</v>
      </c>
      <c r="E66" s="16">
        <f t="shared" si="7"/>
        <v>95.0000020429983</v>
      </c>
      <c r="F66" s="16">
        <f t="shared" si="7"/>
        <v>0.2355267257558266</v>
      </c>
      <c r="G66" s="16">
        <f t="shared" si="7"/>
        <v>0.03831930124849409</v>
      </c>
      <c r="H66" s="16">
        <f t="shared" si="7"/>
        <v>0.09937393087205927</v>
      </c>
      <c r="I66" s="16">
        <f t="shared" si="7"/>
        <v>0.12302629957756059</v>
      </c>
      <c r="J66" s="16">
        <f t="shared" si="7"/>
        <v>0.06595667837752855</v>
      </c>
      <c r="K66" s="16">
        <f t="shared" si="7"/>
        <v>0.14129247416446997</v>
      </c>
      <c r="L66" s="16">
        <f t="shared" si="7"/>
        <v>0.034760988555076734</v>
      </c>
      <c r="M66" s="16">
        <f t="shared" si="7"/>
        <v>0.07979656153805734</v>
      </c>
      <c r="N66" s="16">
        <f t="shared" si="7"/>
        <v>0.07554460034583886</v>
      </c>
      <c r="O66" s="16">
        <f t="shared" si="7"/>
        <v>0.12057493204181169</v>
      </c>
      <c r="P66" s="16">
        <f t="shared" si="7"/>
        <v>0.027523352931610512</v>
      </c>
      <c r="Q66" s="16">
        <f t="shared" si="7"/>
        <v>0.07406832142270348</v>
      </c>
      <c r="R66" s="16">
        <f t="shared" si="7"/>
        <v>0.03729941759546779</v>
      </c>
      <c r="S66" s="16">
        <f t="shared" si="7"/>
        <v>0.035124594629163584</v>
      </c>
      <c r="T66" s="16">
        <f t="shared" si="7"/>
        <v>0.030882406219193387</v>
      </c>
      <c r="U66" s="16">
        <f t="shared" si="7"/>
        <v>0.03445474544400318</v>
      </c>
      <c r="V66" s="16">
        <f t="shared" si="7"/>
        <v>0.07600819623458119</v>
      </c>
      <c r="W66" s="16">
        <f t="shared" si="7"/>
        <v>95.0000020429983</v>
      </c>
      <c r="X66" s="16">
        <f t="shared" si="7"/>
        <v>0</v>
      </c>
      <c r="Y66" s="16">
        <f t="shared" si="7"/>
        <v>0</v>
      </c>
      <c r="Z66" s="17">
        <f t="shared" si="7"/>
        <v>95.0000020429983</v>
      </c>
    </row>
    <row r="67" spans="1:26" ht="13.5" hidden="1">
      <c r="A67" s="40" t="s">
        <v>113</v>
      </c>
      <c r="B67" s="23">
        <v>3020488345</v>
      </c>
      <c r="C67" s="23"/>
      <c r="D67" s="24">
        <v>3648335313</v>
      </c>
      <c r="E67" s="25">
        <v>3882136881</v>
      </c>
      <c r="F67" s="25">
        <v>351283808</v>
      </c>
      <c r="G67" s="25">
        <v>370378876</v>
      </c>
      <c r="H67" s="25">
        <v>350284723</v>
      </c>
      <c r="I67" s="25">
        <v>1071947407</v>
      </c>
      <c r="J67" s="25">
        <v>331696507</v>
      </c>
      <c r="K67" s="25">
        <v>314922456</v>
      </c>
      <c r="L67" s="25">
        <v>301018967</v>
      </c>
      <c r="M67" s="25">
        <v>947637930</v>
      </c>
      <c r="N67" s="25">
        <v>315252259</v>
      </c>
      <c r="O67" s="25">
        <v>320804831</v>
      </c>
      <c r="P67" s="25">
        <v>254818793</v>
      </c>
      <c r="Q67" s="25">
        <v>890875883</v>
      </c>
      <c r="R67" s="25">
        <v>473771735</v>
      </c>
      <c r="S67" s="25">
        <v>298642326</v>
      </c>
      <c r="T67" s="25">
        <v>173355360</v>
      </c>
      <c r="U67" s="25">
        <v>945769421</v>
      </c>
      <c r="V67" s="25">
        <v>3856230641</v>
      </c>
      <c r="W67" s="25">
        <v>3882136881</v>
      </c>
      <c r="X67" s="25"/>
      <c r="Y67" s="24"/>
      <c r="Z67" s="26">
        <v>3882136881</v>
      </c>
    </row>
    <row r="68" spans="1:26" ht="13.5" hidden="1">
      <c r="A68" s="36" t="s">
        <v>31</v>
      </c>
      <c r="B68" s="18">
        <v>514177401</v>
      </c>
      <c r="C68" s="18"/>
      <c r="D68" s="19">
        <v>568524212</v>
      </c>
      <c r="E68" s="20">
        <v>750766825</v>
      </c>
      <c r="F68" s="20">
        <v>85415972</v>
      </c>
      <c r="G68" s="20">
        <v>85496886</v>
      </c>
      <c r="H68" s="20">
        <v>85056731</v>
      </c>
      <c r="I68" s="20">
        <v>255969589</v>
      </c>
      <c r="J68" s="20">
        <v>82959286</v>
      </c>
      <c r="K68" s="20">
        <v>78345783</v>
      </c>
      <c r="L68" s="20">
        <v>83236558</v>
      </c>
      <c r="M68" s="20">
        <v>244541627</v>
      </c>
      <c r="N68" s="20">
        <v>81767890</v>
      </c>
      <c r="O68" s="20">
        <v>83274970</v>
      </c>
      <c r="P68" s="20">
        <v>81613970</v>
      </c>
      <c r="Q68" s="20">
        <v>246656830</v>
      </c>
      <c r="R68" s="20">
        <v>81650034</v>
      </c>
      <c r="S68" s="20">
        <v>75624478</v>
      </c>
      <c r="T68" s="20">
        <v>71385189</v>
      </c>
      <c r="U68" s="20">
        <v>228659701</v>
      </c>
      <c r="V68" s="20">
        <v>975827747</v>
      </c>
      <c r="W68" s="20">
        <v>750766825</v>
      </c>
      <c r="X68" s="20"/>
      <c r="Y68" s="19"/>
      <c r="Z68" s="22">
        <v>750766825</v>
      </c>
    </row>
    <row r="69" spans="1:26" ht="13.5" hidden="1">
      <c r="A69" s="37" t="s">
        <v>32</v>
      </c>
      <c r="B69" s="18">
        <v>2370333963</v>
      </c>
      <c r="C69" s="18"/>
      <c r="D69" s="19">
        <v>2932968101</v>
      </c>
      <c r="E69" s="20">
        <v>2984527056</v>
      </c>
      <c r="F69" s="20">
        <v>254653822</v>
      </c>
      <c r="G69" s="20">
        <v>273331675</v>
      </c>
      <c r="H69" s="20">
        <v>253255033</v>
      </c>
      <c r="I69" s="20">
        <v>781240530</v>
      </c>
      <c r="J69" s="20">
        <v>236324528</v>
      </c>
      <c r="K69" s="20">
        <v>224643978</v>
      </c>
      <c r="L69" s="20">
        <v>205302902</v>
      </c>
      <c r="M69" s="20">
        <v>666271408</v>
      </c>
      <c r="N69" s="20">
        <v>220653538</v>
      </c>
      <c r="O69" s="20">
        <v>224268398</v>
      </c>
      <c r="P69" s="20">
        <v>159547330</v>
      </c>
      <c r="Q69" s="20">
        <v>604469266</v>
      </c>
      <c r="R69" s="20">
        <v>379116136</v>
      </c>
      <c r="S69" s="20">
        <v>208327287</v>
      </c>
      <c r="T69" s="20">
        <v>88859146</v>
      </c>
      <c r="U69" s="20">
        <v>676302569</v>
      </c>
      <c r="V69" s="20">
        <v>2728283773</v>
      </c>
      <c r="W69" s="20">
        <v>2984527056</v>
      </c>
      <c r="X69" s="20"/>
      <c r="Y69" s="19"/>
      <c r="Z69" s="22">
        <v>2984527056</v>
      </c>
    </row>
    <row r="70" spans="1:26" ht="13.5" hidden="1">
      <c r="A70" s="38" t="s">
        <v>107</v>
      </c>
      <c r="B70" s="18">
        <v>1652164145</v>
      </c>
      <c r="C70" s="18"/>
      <c r="D70" s="19">
        <v>2102656586</v>
      </c>
      <c r="E70" s="20">
        <v>2102656586</v>
      </c>
      <c r="F70" s="20">
        <v>188022759</v>
      </c>
      <c r="G70" s="20">
        <v>202535094</v>
      </c>
      <c r="H70" s="20">
        <v>180079578</v>
      </c>
      <c r="I70" s="20">
        <v>570637431</v>
      </c>
      <c r="J70" s="20">
        <v>161683301</v>
      </c>
      <c r="K70" s="20">
        <v>135995520</v>
      </c>
      <c r="L70" s="20">
        <v>125457160</v>
      </c>
      <c r="M70" s="20">
        <v>423135981</v>
      </c>
      <c r="N70" s="20">
        <v>135000470</v>
      </c>
      <c r="O70" s="20">
        <v>135900494</v>
      </c>
      <c r="P70" s="20">
        <v>93598546</v>
      </c>
      <c r="Q70" s="20">
        <v>364499510</v>
      </c>
      <c r="R70" s="20">
        <v>143327043</v>
      </c>
      <c r="S70" s="20">
        <v>135531596</v>
      </c>
      <c r="T70" s="20">
        <v>170923899</v>
      </c>
      <c r="U70" s="20">
        <v>449782538</v>
      </c>
      <c r="V70" s="20">
        <v>1808055460</v>
      </c>
      <c r="W70" s="20">
        <v>2102656586</v>
      </c>
      <c r="X70" s="20"/>
      <c r="Y70" s="19"/>
      <c r="Z70" s="22">
        <v>2102656586</v>
      </c>
    </row>
    <row r="71" spans="1:26" ht="13.5" hidden="1">
      <c r="A71" s="38" t="s">
        <v>108</v>
      </c>
      <c r="B71" s="18">
        <v>514366577</v>
      </c>
      <c r="C71" s="18"/>
      <c r="D71" s="19">
        <v>589873037</v>
      </c>
      <c r="E71" s="20">
        <v>622487000</v>
      </c>
      <c r="F71" s="20">
        <v>39592608</v>
      </c>
      <c r="G71" s="20">
        <v>43832613</v>
      </c>
      <c r="H71" s="20">
        <v>47739748</v>
      </c>
      <c r="I71" s="20">
        <v>131164969</v>
      </c>
      <c r="J71" s="20">
        <v>47798678</v>
      </c>
      <c r="K71" s="20">
        <v>62193603</v>
      </c>
      <c r="L71" s="20">
        <v>52953191</v>
      </c>
      <c r="M71" s="20">
        <v>162945472</v>
      </c>
      <c r="N71" s="20">
        <v>59051392</v>
      </c>
      <c r="O71" s="20">
        <v>61607372</v>
      </c>
      <c r="P71" s="20">
        <v>39219286</v>
      </c>
      <c r="Q71" s="20">
        <v>159878050</v>
      </c>
      <c r="R71" s="20">
        <v>209109896</v>
      </c>
      <c r="S71" s="20">
        <v>46615715</v>
      </c>
      <c r="T71" s="20">
        <v>-103722612</v>
      </c>
      <c r="U71" s="20">
        <v>152002999</v>
      </c>
      <c r="V71" s="20">
        <v>605991490</v>
      </c>
      <c r="W71" s="20">
        <v>622487000</v>
      </c>
      <c r="X71" s="20"/>
      <c r="Y71" s="19"/>
      <c r="Z71" s="22">
        <v>622487000</v>
      </c>
    </row>
    <row r="72" spans="1:26" ht="13.5" hidden="1">
      <c r="A72" s="38" t="s">
        <v>109</v>
      </c>
      <c r="B72" s="18">
        <v>143926522</v>
      </c>
      <c r="C72" s="18"/>
      <c r="D72" s="19">
        <v>143042961</v>
      </c>
      <c r="E72" s="20">
        <v>145539867</v>
      </c>
      <c r="F72" s="20">
        <v>17365390</v>
      </c>
      <c r="G72" s="20">
        <v>17359603</v>
      </c>
      <c r="H72" s="20">
        <v>16011927</v>
      </c>
      <c r="I72" s="20">
        <v>50736920</v>
      </c>
      <c r="J72" s="20">
        <v>17395877</v>
      </c>
      <c r="K72" s="20">
        <v>17072172</v>
      </c>
      <c r="L72" s="20">
        <v>17509865</v>
      </c>
      <c r="M72" s="20">
        <v>51977914</v>
      </c>
      <c r="N72" s="20">
        <v>17480618</v>
      </c>
      <c r="O72" s="20">
        <v>17512950</v>
      </c>
      <c r="P72" s="20">
        <v>17467879</v>
      </c>
      <c r="Q72" s="20">
        <v>52461447</v>
      </c>
      <c r="R72" s="20">
        <v>17418368</v>
      </c>
      <c r="S72" s="20">
        <v>16933169</v>
      </c>
      <c r="T72" s="20">
        <v>12431377</v>
      </c>
      <c r="U72" s="20">
        <v>46782914</v>
      </c>
      <c r="V72" s="20">
        <v>201959195</v>
      </c>
      <c r="W72" s="20">
        <v>145539867</v>
      </c>
      <c r="X72" s="20"/>
      <c r="Y72" s="19"/>
      <c r="Z72" s="22">
        <v>145539867</v>
      </c>
    </row>
    <row r="73" spans="1:26" ht="13.5" hidden="1">
      <c r="A73" s="38" t="s">
        <v>110</v>
      </c>
      <c r="B73" s="18">
        <v>59876719</v>
      </c>
      <c r="C73" s="18"/>
      <c r="D73" s="19">
        <v>97395517</v>
      </c>
      <c r="E73" s="20">
        <v>113843603</v>
      </c>
      <c r="F73" s="20">
        <v>9673065</v>
      </c>
      <c r="G73" s="20">
        <v>9604365</v>
      </c>
      <c r="H73" s="20">
        <v>9423780</v>
      </c>
      <c r="I73" s="20">
        <v>28701210</v>
      </c>
      <c r="J73" s="20">
        <v>9446672</v>
      </c>
      <c r="K73" s="20">
        <v>9382683</v>
      </c>
      <c r="L73" s="20">
        <v>9382686</v>
      </c>
      <c r="M73" s="20">
        <v>28212041</v>
      </c>
      <c r="N73" s="20">
        <v>9121058</v>
      </c>
      <c r="O73" s="20">
        <v>9247582</v>
      </c>
      <c r="P73" s="20">
        <v>9261619</v>
      </c>
      <c r="Q73" s="20">
        <v>27630259</v>
      </c>
      <c r="R73" s="20">
        <v>9260829</v>
      </c>
      <c r="S73" s="20">
        <v>9246807</v>
      </c>
      <c r="T73" s="20">
        <v>9226482</v>
      </c>
      <c r="U73" s="20">
        <v>27734118</v>
      </c>
      <c r="V73" s="20">
        <v>112277628</v>
      </c>
      <c r="W73" s="20">
        <v>113843603</v>
      </c>
      <c r="X73" s="20"/>
      <c r="Y73" s="19"/>
      <c r="Z73" s="22">
        <v>113843603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135976981</v>
      </c>
      <c r="C75" s="27"/>
      <c r="D75" s="28">
        <v>146843000</v>
      </c>
      <c r="E75" s="29">
        <v>146843000</v>
      </c>
      <c r="F75" s="29">
        <v>11214014</v>
      </c>
      <c r="G75" s="29">
        <v>11550315</v>
      </c>
      <c r="H75" s="29">
        <v>11972959</v>
      </c>
      <c r="I75" s="29">
        <v>34737288</v>
      </c>
      <c r="J75" s="29">
        <v>12412693</v>
      </c>
      <c r="K75" s="29">
        <v>11932695</v>
      </c>
      <c r="L75" s="29">
        <v>12479507</v>
      </c>
      <c r="M75" s="29">
        <v>36824895</v>
      </c>
      <c r="N75" s="29">
        <v>12830831</v>
      </c>
      <c r="O75" s="29">
        <v>13261463</v>
      </c>
      <c r="P75" s="29">
        <v>13657493</v>
      </c>
      <c r="Q75" s="29">
        <v>39749787</v>
      </c>
      <c r="R75" s="29">
        <v>13005565</v>
      </c>
      <c r="S75" s="29">
        <v>14690561</v>
      </c>
      <c r="T75" s="29">
        <v>13111025</v>
      </c>
      <c r="U75" s="29">
        <v>40807151</v>
      </c>
      <c r="V75" s="29">
        <v>152119121</v>
      </c>
      <c r="W75" s="29">
        <v>146843000</v>
      </c>
      <c r="X75" s="29"/>
      <c r="Y75" s="28"/>
      <c r="Z75" s="30">
        <v>146843000</v>
      </c>
    </row>
    <row r="76" spans="1:26" ht="13.5" hidden="1">
      <c r="A76" s="41" t="s">
        <v>114</v>
      </c>
      <c r="B76" s="31"/>
      <c r="C76" s="31"/>
      <c r="D76" s="32">
        <v>3465918541</v>
      </c>
      <c r="E76" s="33">
        <v>3639049028</v>
      </c>
      <c r="F76" s="33">
        <v>265693503</v>
      </c>
      <c r="G76" s="33">
        <v>331272230</v>
      </c>
      <c r="H76" s="33">
        <v>306095063</v>
      </c>
      <c r="I76" s="33">
        <v>903060796</v>
      </c>
      <c r="J76" s="33">
        <v>369684499</v>
      </c>
      <c r="K76" s="33">
        <v>290514385</v>
      </c>
      <c r="L76" s="33">
        <v>275798054</v>
      </c>
      <c r="M76" s="33">
        <v>935996938</v>
      </c>
      <c r="N76" s="33">
        <v>297489453</v>
      </c>
      <c r="O76" s="33">
        <v>268344549</v>
      </c>
      <c r="P76" s="33">
        <v>296592141</v>
      </c>
      <c r="Q76" s="33">
        <v>862426143</v>
      </c>
      <c r="R76" s="33">
        <v>305541322</v>
      </c>
      <c r="S76" s="33">
        <v>249878276</v>
      </c>
      <c r="T76" s="33">
        <v>307513127</v>
      </c>
      <c r="U76" s="33">
        <v>862932725</v>
      </c>
      <c r="V76" s="33">
        <v>3564416602</v>
      </c>
      <c r="W76" s="33">
        <v>3639049028</v>
      </c>
      <c r="X76" s="33"/>
      <c r="Y76" s="32"/>
      <c r="Z76" s="34">
        <v>3639049028</v>
      </c>
    </row>
    <row r="77" spans="1:26" ht="13.5" hidden="1">
      <c r="A77" s="36" t="s">
        <v>31</v>
      </c>
      <c r="B77" s="18"/>
      <c r="C77" s="18"/>
      <c r="D77" s="19">
        <v>540098004</v>
      </c>
      <c r="E77" s="20">
        <v>713228481</v>
      </c>
      <c r="F77" s="20">
        <v>28874156</v>
      </c>
      <c r="G77" s="20">
        <v>34700603</v>
      </c>
      <c r="H77" s="20">
        <v>32302241</v>
      </c>
      <c r="I77" s="20">
        <v>95877000</v>
      </c>
      <c r="J77" s="20">
        <v>38702058</v>
      </c>
      <c r="K77" s="20">
        <v>41127230</v>
      </c>
      <c r="L77" s="20">
        <v>37583479</v>
      </c>
      <c r="M77" s="20">
        <v>117412767</v>
      </c>
      <c r="N77" s="20">
        <v>32183621</v>
      </c>
      <c r="O77" s="20">
        <v>33931700</v>
      </c>
      <c r="P77" s="20">
        <v>32540128</v>
      </c>
      <c r="Q77" s="20">
        <v>98655449</v>
      </c>
      <c r="R77" s="20">
        <v>38691525</v>
      </c>
      <c r="S77" s="20">
        <v>49371835</v>
      </c>
      <c r="T77" s="20">
        <v>32699550</v>
      </c>
      <c r="U77" s="20">
        <v>120762910</v>
      </c>
      <c r="V77" s="20">
        <v>432708126</v>
      </c>
      <c r="W77" s="20">
        <v>713228481</v>
      </c>
      <c r="X77" s="20"/>
      <c r="Y77" s="19"/>
      <c r="Z77" s="22">
        <v>713228481</v>
      </c>
    </row>
    <row r="78" spans="1:26" ht="13.5" hidden="1">
      <c r="A78" s="37" t="s">
        <v>32</v>
      </c>
      <c r="B78" s="18"/>
      <c r="C78" s="18"/>
      <c r="D78" s="19">
        <v>2786319685</v>
      </c>
      <c r="E78" s="20">
        <v>2786319694</v>
      </c>
      <c r="F78" s="20">
        <v>236792935</v>
      </c>
      <c r="G78" s="20">
        <v>296567201</v>
      </c>
      <c r="H78" s="20">
        <v>273780924</v>
      </c>
      <c r="I78" s="20">
        <v>807141060</v>
      </c>
      <c r="J78" s="20">
        <v>330974254</v>
      </c>
      <c r="K78" s="20">
        <v>249370295</v>
      </c>
      <c r="L78" s="20">
        <v>238210237</v>
      </c>
      <c r="M78" s="20">
        <v>818554786</v>
      </c>
      <c r="N78" s="20">
        <v>265296139</v>
      </c>
      <c r="O78" s="20">
        <v>234396859</v>
      </c>
      <c r="P78" s="20">
        <v>264048254</v>
      </c>
      <c r="Q78" s="20">
        <v>763741252</v>
      </c>
      <c r="R78" s="20">
        <v>266844946</v>
      </c>
      <c r="S78" s="20">
        <v>200501281</v>
      </c>
      <c r="T78" s="20">
        <v>274809528</v>
      </c>
      <c r="U78" s="20">
        <v>742155755</v>
      </c>
      <c r="V78" s="20">
        <v>3131592853</v>
      </c>
      <c r="W78" s="20">
        <v>2786319694</v>
      </c>
      <c r="X78" s="20"/>
      <c r="Y78" s="19"/>
      <c r="Z78" s="22">
        <v>2786319694</v>
      </c>
    </row>
    <row r="79" spans="1:26" ht="13.5" hidden="1">
      <c r="A79" s="38" t="s">
        <v>107</v>
      </c>
      <c r="B79" s="18"/>
      <c r="C79" s="18"/>
      <c r="D79" s="19">
        <v>1997523757</v>
      </c>
      <c r="E79" s="20">
        <v>1997523758</v>
      </c>
      <c r="F79" s="20">
        <v>165033076</v>
      </c>
      <c r="G79" s="20">
        <v>216148267</v>
      </c>
      <c r="H79" s="20">
        <v>203538119</v>
      </c>
      <c r="I79" s="20">
        <v>584719462</v>
      </c>
      <c r="J79" s="20">
        <v>241333104</v>
      </c>
      <c r="K79" s="20">
        <v>162999862</v>
      </c>
      <c r="L79" s="20">
        <v>149786028</v>
      </c>
      <c r="M79" s="20">
        <v>554118994</v>
      </c>
      <c r="N79" s="20">
        <v>194169969</v>
      </c>
      <c r="O79" s="20">
        <v>150412991</v>
      </c>
      <c r="P79" s="20">
        <v>185933417</v>
      </c>
      <c r="Q79" s="20">
        <v>530516377</v>
      </c>
      <c r="R79" s="20">
        <v>183463572</v>
      </c>
      <c r="S79" s="20">
        <v>140924928</v>
      </c>
      <c r="T79" s="20">
        <v>201535564</v>
      </c>
      <c r="U79" s="20">
        <v>525924064</v>
      </c>
      <c r="V79" s="20">
        <v>2195278897</v>
      </c>
      <c r="W79" s="20">
        <v>1997523758</v>
      </c>
      <c r="X79" s="20"/>
      <c r="Y79" s="19"/>
      <c r="Z79" s="22">
        <v>1997523758</v>
      </c>
    </row>
    <row r="80" spans="1:26" ht="13.5" hidden="1">
      <c r="A80" s="38" t="s">
        <v>108</v>
      </c>
      <c r="B80" s="18"/>
      <c r="C80" s="18"/>
      <c r="D80" s="19">
        <v>560379384</v>
      </c>
      <c r="E80" s="20">
        <v>560379387</v>
      </c>
      <c r="F80" s="20">
        <v>51298137</v>
      </c>
      <c r="G80" s="20">
        <v>56156583</v>
      </c>
      <c r="H80" s="20">
        <v>47612125</v>
      </c>
      <c r="I80" s="20">
        <v>155066845</v>
      </c>
      <c r="J80" s="20">
        <v>63004555</v>
      </c>
      <c r="K80" s="20">
        <v>59350046</v>
      </c>
      <c r="L80" s="20">
        <v>62155229</v>
      </c>
      <c r="M80" s="20">
        <v>184509830</v>
      </c>
      <c r="N80" s="20">
        <v>47542201</v>
      </c>
      <c r="O80" s="20">
        <v>59255609</v>
      </c>
      <c r="P80" s="20">
        <v>55202652</v>
      </c>
      <c r="Q80" s="20">
        <v>162000462</v>
      </c>
      <c r="R80" s="20">
        <v>56256361</v>
      </c>
      <c r="S80" s="20">
        <v>38908213</v>
      </c>
      <c r="T80" s="20">
        <v>50150375</v>
      </c>
      <c r="U80" s="20">
        <v>145314949</v>
      </c>
      <c r="V80" s="20">
        <v>646892086</v>
      </c>
      <c r="W80" s="20">
        <v>560379387</v>
      </c>
      <c r="X80" s="20"/>
      <c r="Y80" s="19"/>
      <c r="Z80" s="22">
        <v>560379387</v>
      </c>
    </row>
    <row r="81" spans="1:26" ht="13.5" hidden="1">
      <c r="A81" s="38" t="s">
        <v>109</v>
      </c>
      <c r="B81" s="18"/>
      <c r="C81" s="18"/>
      <c r="D81" s="19">
        <v>135890808</v>
      </c>
      <c r="E81" s="20">
        <v>135890810</v>
      </c>
      <c r="F81" s="20">
        <v>13822839</v>
      </c>
      <c r="G81" s="20">
        <v>16467494</v>
      </c>
      <c r="H81" s="20">
        <v>14885273</v>
      </c>
      <c r="I81" s="20">
        <v>45175606</v>
      </c>
      <c r="J81" s="20">
        <v>17595836</v>
      </c>
      <c r="K81" s="20">
        <v>17977177</v>
      </c>
      <c r="L81" s="20">
        <v>16911499</v>
      </c>
      <c r="M81" s="20">
        <v>52484512</v>
      </c>
      <c r="N81" s="20">
        <v>15094634</v>
      </c>
      <c r="O81" s="20">
        <v>15655919</v>
      </c>
      <c r="P81" s="20">
        <v>14499243</v>
      </c>
      <c r="Q81" s="20">
        <v>45249796</v>
      </c>
      <c r="R81" s="20">
        <v>17245886</v>
      </c>
      <c r="S81" s="20">
        <v>14104733</v>
      </c>
      <c r="T81" s="20">
        <v>14244388</v>
      </c>
      <c r="U81" s="20">
        <v>45595007</v>
      </c>
      <c r="V81" s="20">
        <v>188504921</v>
      </c>
      <c r="W81" s="20">
        <v>135890810</v>
      </c>
      <c r="X81" s="20"/>
      <c r="Y81" s="19"/>
      <c r="Z81" s="22">
        <v>135890810</v>
      </c>
    </row>
    <row r="82" spans="1:26" ht="13.5" hidden="1">
      <c r="A82" s="38" t="s">
        <v>110</v>
      </c>
      <c r="B82" s="18"/>
      <c r="C82" s="18"/>
      <c r="D82" s="19">
        <v>92525736</v>
      </c>
      <c r="E82" s="20">
        <v>92525739</v>
      </c>
      <c r="F82" s="20">
        <v>6638883</v>
      </c>
      <c r="G82" s="20">
        <v>7794857</v>
      </c>
      <c r="H82" s="20">
        <v>7745407</v>
      </c>
      <c r="I82" s="20">
        <v>22179147</v>
      </c>
      <c r="J82" s="20">
        <v>9040759</v>
      </c>
      <c r="K82" s="20">
        <v>9043210</v>
      </c>
      <c r="L82" s="20">
        <v>9357481</v>
      </c>
      <c r="M82" s="20">
        <v>27441450</v>
      </c>
      <c r="N82" s="20">
        <v>8489335</v>
      </c>
      <c r="O82" s="20">
        <v>9072340</v>
      </c>
      <c r="P82" s="20">
        <v>8412942</v>
      </c>
      <c r="Q82" s="20">
        <v>25974617</v>
      </c>
      <c r="R82" s="20">
        <v>9879127</v>
      </c>
      <c r="S82" s="20">
        <v>6563407</v>
      </c>
      <c r="T82" s="20">
        <v>8879201</v>
      </c>
      <c r="U82" s="20">
        <v>25321735</v>
      </c>
      <c r="V82" s="20">
        <v>100916949</v>
      </c>
      <c r="W82" s="20">
        <v>92525739</v>
      </c>
      <c r="X82" s="20"/>
      <c r="Y82" s="19"/>
      <c r="Z82" s="22">
        <v>92525739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139500852</v>
      </c>
      <c r="E84" s="29">
        <v>139500853</v>
      </c>
      <c r="F84" s="29">
        <v>26412</v>
      </c>
      <c r="G84" s="29">
        <v>4426</v>
      </c>
      <c r="H84" s="29">
        <v>11898</v>
      </c>
      <c r="I84" s="29">
        <v>42736</v>
      </c>
      <c r="J84" s="29">
        <v>8187</v>
      </c>
      <c r="K84" s="29">
        <v>16860</v>
      </c>
      <c r="L84" s="29">
        <v>4338</v>
      </c>
      <c r="M84" s="29">
        <v>29385</v>
      </c>
      <c r="N84" s="29">
        <v>9693</v>
      </c>
      <c r="O84" s="29">
        <v>15990</v>
      </c>
      <c r="P84" s="29">
        <v>3759</v>
      </c>
      <c r="Q84" s="29">
        <v>29442</v>
      </c>
      <c r="R84" s="29">
        <v>4851</v>
      </c>
      <c r="S84" s="29">
        <v>5160</v>
      </c>
      <c r="T84" s="29">
        <v>4049</v>
      </c>
      <c r="U84" s="29">
        <v>14060</v>
      </c>
      <c r="V84" s="29">
        <v>115623</v>
      </c>
      <c r="W84" s="29">
        <v>139500853</v>
      </c>
      <c r="X84" s="29"/>
      <c r="Y84" s="28"/>
      <c r="Z84" s="30">
        <v>139500853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176827344</v>
      </c>
      <c r="C5" s="18">
        <v>0</v>
      </c>
      <c r="D5" s="63">
        <v>162236334</v>
      </c>
      <c r="E5" s="64">
        <v>162236334</v>
      </c>
      <c r="F5" s="64">
        <v>29491784</v>
      </c>
      <c r="G5" s="64">
        <v>16580419</v>
      </c>
      <c r="H5" s="64">
        <v>16591251</v>
      </c>
      <c r="I5" s="64">
        <v>62663454</v>
      </c>
      <c r="J5" s="64">
        <v>17120388</v>
      </c>
      <c r="K5" s="64">
        <v>15532481</v>
      </c>
      <c r="L5" s="64">
        <v>17157847</v>
      </c>
      <c r="M5" s="64">
        <v>49810716</v>
      </c>
      <c r="N5" s="64">
        <v>17182025</v>
      </c>
      <c r="O5" s="64">
        <v>17297565</v>
      </c>
      <c r="P5" s="64">
        <v>17310506</v>
      </c>
      <c r="Q5" s="64">
        <v>51790096</v>
      </c>
      <c r="R5" s="64">
        <v>17334543</v>
      </c>
      <c r="S5" s="64">
        <v>17348117</v>
      </c>
      <c r="T5" s="64">
        <v>17384564</v>
      </c>
      <c r="U5" s="64">
        <v>52067224</v>
      </c>
      <c r="V5" s="64">
        <v>216331490</v>
      </c>
      <c r="W5" s="64">
        <v>162236334</v>
      </c>
      <c r="X5" s="64">
        <v>54095156</v>
      </c>
      <c r="Y5" s="65">
        <v>33.34</v>
      </c>
      <c r="Z5" s="66">
        <v>162236334</v>
      </c>
    </row>
    <row r="6" spans="1:26" ht="13.5">
      <c r="A6" s="62" t="s">
        <v>32</v>
      </c>
      <c r="B6" s="18">
        <v>782911047</v>
      </c>
      <c r="C6" s="18">
        <v>0</v>
      </c>
      <c r="D6" s="63">
        <v>978517541</v>
      </c>
      <c r="E6" s="64">
        <v>978517541</v>
      </c>
      <c r="F6" s="64">
        <v>74107409</v>
      </c>
      <c r="G6" s="64">
        <v>77548911</v>
      </c>
      <c r="H6" s="64">
        <v>78044088</v>
      </c>
      <c r="I6" s="64">
        <v>229700408</v>
      </c>
      <c r="J6" s="64">
        <v>85944747</v>
      </c>
      <c r="K6" s="64">
        <v>70596144</v>
      </c>
      <c r="L6" s="64">
        <v>76092055</v>
      </c>
      <c r="M6" s="64">
        <v>232632946</v>
      </c>
      <c r="N6" s="64">
        <v>72298784</v>
      </c>
      <c r="O6" s="64">
        <v>76655206</v>
      </c>
      <c r="P6" s="64">
        <v>75563064</v>
      </c>
      <c r="Q6" s="64">
        <v>224517054</v>
      </c>
      <c r="R6" s="64">
        <v>75436474</v>
      </c>
      <c r="S6" s="64">
        <v>76236012</v>
      </c>
      <c r="T6" s="64">
        <v>75864119</v>
      </c>
      <c r="U6" s="64">
        <v>227536605</v>
      </c>
      <c r="V6" s="64">
        <v>914387013</v>
      </c>
      <c r="W6" s="64">
        <v>978517541</v>
      </c>
      <c r="X6" s="64">
        <v>-64130528</v>
      </c>
      <c r="Y6" s="65">
        <v>-6.55</v>
      </c>
      <c r="Z6" s="66">
        <v>978517541</v>
      </c>
    </row>
    <row r="7" spans="1:26" ht="13.5">
      <c r="A7" s="62" t="s">
        <v>33</v>
      </c>
      <c r="B7" s="18">
        <v>7589678</v>
      </c>
      <c r="C7" s="18">
        <v>0</v>
      </c>
      <c r="D7" s="63">
        <v>0</v>
      </c>
      <c r="E7" s="64">
        <v>0</v>
      </c>
      <c r="F7" s="64">
        <v>0</v>
      </c>
      <c r="G7" s="64">
        <v>9937</v>
      </c>
      <c r="H7" s="64">
        <v>111197</v>
      </c>
      <c r="I7" s="64">
        <v>121134</v>
      </c>
      <c r="J7" s="64">
        <v>41429</v>
      </c>
      <c r="K7" s="64">
        <v>10700</v>
      </c>
      <c r="L7" s="64">
        <v>345789</v>
      </c>
      <c r="M7" s="64">
        <v>397918</v>
      </c>
      <c r="N7" s="64">
        <v>0</v>
      </c>
      <c r="O7" s="64">
        <v>553478</v>
      </c>
      <c r="P7" s="64">
        <v>41790</v>
      </c>
      <c r="Q7" s="64">
        <v>595268</v>
      </c>
      <c r="R7" s="64">
        <v>315515</v>
      </c>
      <c r="S7" s="64">
        <v>235557</v>
      </c>
      <c r="T7" s="64">
        <v>205322</v>
      </c>
      <c r="U7" s="64">
        <v>756394</v>
      </c>
      <c r="V7" s="64">
        <v>1870714</v>
      </c>
      <c r="W7" s="64">
        <v>0</v>
      </c>
      <c r="X7" s="64">
        <v>1870714</v>
      </c>
      <c r="Y7" s="65">
        <v>0</v>
      </c>
      <c r="Z7" s="66">
        <v>0</v>
      </c>
    </row>
    <row r="8" spans="1:26" ht="13.5">
      <c r="A8" s="62" t="s">
        <v>34</v>
      </c>
      <c r="B8" s="18">
        <v>438088914</v>
      </c>
      <c r="C8" s="18">
        <v>0</v>
      </c>
      <c r="D8" s="63">
        <v>427360000</v>
      </c>
      <c r="E8" s="64">
        <v>427360000</v>
      </c>
      <c r="F8" s="64">
        <v>169936000</v>
      </c>
      <c r="G8" s="64">
        <v>890000</v>
      </c>
      <c r="H8" s="64">
        <v>0</v>
      </c>
      <c r="I8" s="64">
        <v>170826000</v>
      </c>
      <c r="J8" s="64">
        <v>0</v>
      </c>
      <c r="K8" s="64">
        <v>109292000</v>
      </c>
      <c r="L8" s="64">
        <v>0</v>
      </c>
      <c r="M8" s="64">
        <v>109292000</v>
      </c>
      <c r="N8" s="64">
        <v>0</v>
      </c>
      <c r="O8" s="64">
        <v>0</v>
      </c>
      <c r="P8" s="64">
        <v>106230000</v>
      </c>
      <c r="Q8" s="64">
        <v>106230000</v>
      </c>
      <c r="R8" s="64">
        <v>0</v>
      </c>
      <c r="S8" s="64">
        <v>0</v>
      </c>
      <c r="T8" s="64">
        <v>0</v>
      </c>
      <c r="U8" s="64">
        <v>0</v>
      </c>
      <c r="V8" s="64">
        <v>386348000</v>
      </c>
      <c r="W8" s="64">
        <v>427360000</v>
      </c>
      <c r="X8" s="64">
        <v>-41012000</v>
      </c>
      <c r="Y8" s="65">
        <v>-9.6</v>
      </c>
      <c r="Z8" s="66">
        <v>427360000</v>
      </c>
    </row>
    <row r="9" spans="1:26" ht="13.5">
      <c r="A9" s="62" t="s">
        <v>35</v>
      </c>
      <c r="B9" s="18">
        <v>140756810</v>
      </c>
      <c r="C9" s="18">
        <v>0</v>
      </c>
      <c r="D9" s="63">
        <v>119592492</v>
      </c>
      <c r="E9" s="64">
        <v>119592492</v>
      </c>
      <c r="F9" s="64">
        <v>24645894</v>
      </c>
      <c r="G9" s="64">
        <v>23909538</v>
      </c>
      <c r="H9" s="64">
        <v>23615669</v>
      </c>
      <c r="I9" s="64">
        <v>72171101</v>
      </c>
      <c r="J9" s="64">
        <v>39258705</v>
      </c>
      <c r="K9" s="64">
        <v>23069053</v>
      </c>
      <c r="L9" s="64">
        <v>23150938</v>
      </c>
      <c r="M9" s="64">
        <v>85478696</v>
      </c>
      <c r="N9" s="64">
        <v>22907629</v>
      </c>
      <c r="O9" s="64">
        <v>25582206</v>
      </c>
      <c r="P9" s="64">
        <v>19836731</v>
      </c>
      <c r="Q9" s="64">
        <v>68326566</v>
      </c>
      <c r="R9" s="64">
        <v>26011384</v>
      </c>
      <c r="S9" s="64">
        <v>24404396</v>
      </c>
      <c r="T9" s="64">
        <v>23005067</v>
      </c>
      <c r="U9" s="64">
        <v>73420847</v>
      </c>
      <c r="V9" s="64">
        <v>299397210</v>
      </c>
      <c r="W9" s="64">
        <v>119592492</v>
      </c>
      <c r="X9" s="64">
        <v>179804718</v>
      </c>
      <c r="Y9" s="65">
        <v>150.35</v>
      </c>
      <c r="Z9" s="66">
        <v>119592492</v>
      </c>
    </row>
    <row r="10" spans="1:26" ht="25.5">
      <c r="A10" s="67" t="s">
        <v>99</v>
      </c>
      <c r="B10" s="68">
        <f>SUM(B5:B9)</f>
        <v>1546173793</v>
      </c>
      <c r="C10" s="68">
        <f>SUM(C5:C9)</f>
        <v>0</v>
      </c>
      <c r="D10" s="69">
        <f aca="true" t="shared" si="0" ref="D10:Z10">SUM(D5:D9)</f>
        <v>1687706367</v>
      </c>
      <c r="E10" s="70">
        <f t="shared" si="0"/>
        <v>1687706367</v>
      </c>
      <c r="F10" s="70">
        <f t="shared" si="0"/>
        <v>298181087</v>
      </c>
      <c r="G10" s="70">
        <f t="shared" si="0"/>
        <v>118938805</v>
      </c>
      <c r="H10" s="70">
        <f t="shared" si="0"/>
        <v>118362205</v>
      </c>
      <c r="I10" s="70">
        <f t="shared" si="0"/>
        <v>535482097</v>
      </c>
      <c r="J10" s="70">
        <f t="shared" si="0"/>
        <v>142365269</v>
      </c>
      <c r="K10" s="70">
        <f t="shared" si="0"/>
        <v>218500378</v>
      </c>
      <c r="L10" s="70">
        <f t="shared" si="0"/>
        <v>116746629</v>
      </c>
      <c r="M10" s="70">
        <f t="shared" si="0"/>
        <v>477612276</v>
      </c>
      <c r="N10" s="70">
        <f t="shared" si="0"/>
        <v>112388438</v>
      </c>
      <c r="O10" s="70">
        <f t="shared" si="0"/>
        <v>120088455</v>
      </c>
      <c r="P10" s="70">
        <f t="shared" si="0"/>
        <v>218982091</v>
      </c>
      <c r="Q10" s="70">
        <f t="shared" si="0"/>
        <v>451458984</v>
      </c>
      <c r="R10" s="70">
        <f t="shared" si="0"/>
        <v>119097916</v>
      </c>
      <c r="S10" s="70">
        <f t="shared" si="0"/>
        <v>118224082</v>
      </c>
      <c r="T10" s="70">
        <f t="shared" si="0"/>
        <v>116459072</v>
      </c>
      <c r="U10" s="70">
        <f t="shared" si="0"/>
        <v>353781070</v>
      </c>
      <c r="V10" s="70">
        <f t="shared" si="0"/>
        <v>1818334427</v>
      </c>
      <c r="W10" s="70">
        <f t="shared" si="0"/>
        <v>1687706367</v>
      </c>
      <c r="X10" s="70">
        <f t="shared" si="0"/>
        <v>130628060</v>
      </c>
      <c r="Y10" s="71">
        <f>+IF(W10&lt;&gt;0,(X10/W10)*100,0)</f>
        <v>7.739975540425273</v>
      </c>
      <c r="Z10" s="72">
        <f t="shared" si="0"/>
        <v>1687706367</v>
      </c>
    </row>
    <row r="11" spans="1:26" ht="13.5">
      <c r="A11" s="62" t="s">
        <v>36</v>
      </c>
      <c r="B11" s="18">
        <v>435167359</v>
      </c>
      <c r="C11" s="18">
        <v>0</v>
      </c>
      <c r="D11" s="63">
        <v>501811661</v>
      </c>
      <c r="E11" s="64">
        <v>501811661</v>
      </c>
      <c r="F11" s="64">
        <v>37631452</v>
      </c>
      <c r="G11" s="64">
        <v>38542348</v>
      </c>
      <c r="H11" s="64">
        <v>38495169</v>
      </c>
      <c r="I11" s="64">
        <v>114668969</v>
      </c>
      <c r="J11" s="64">
        <v>39005385</v>
      </c>
      <c r="K11" s="64">
        <v>37553372</v>
      </c>
      <c r="L11" s="64">
        <v>38115419</v>
      </c>
      <c r="M11" s="64">
        <v>114674176</v>
      </c>
      <c r="N11" s="64">
        <v>39559792</v>
      </c>
      <c r="O11" s="64">
        <v>38473348</v>
      </c>
      <c r="P11" s="64">
        <v>38976029</v>
      </c>
      <c r="Q11" s="64">
        <v>117009169</v>
      </c>
      <c r="R11" s="64">
        <v>39914443</v>
      </c>
      <c r="S11" s="64">
        <v>39551209</v>
      </c>
      <c r="T11" s="64">
        <v>41401391</v>
      </c>
      <c r="U11" s="64">
        <v>120867043</v>
      </c>
      <c r="V11" s="64">
        <v>467219357</v>
      </c>
      <c r="W11" s="64">
        <v>501811661</v>
      </c>
      <c r="X11" s="64">
        <v>-34592304</v>
      </c>
      <c r="Y11" s="65">
        <v>-6.89</v>
      </c>
      <c r="Z11" s="66">
        <v>501811661</v>
      </c>
    </row>
    <row r="12" spans="1:26" ht="13.5">
      <c r="A12" s="62" t="s">
        <v>37</v>
      </c>
      <c r="B12" s="18">
        <v>22702751</v>
      </c>
      <c r="C12" s="18">
        <v>0</v>
      </c>
      <c r="D12" s="63">
        <v>22747574</v>
      </c>
      <c r="E12" s="64">
        <v>22747574</v>
      </c>
      <c r="F12" s="64">
        <v>1986137</v>
      </c>
      <c r="G12" s="64">
        <v>2046791</v>
      </c>
      <c r="H12" s="64">
        <v>2029083</v>
      </c>
      <c r="I12" s="64">
        <v>6062011</v>
      </c>
      <c r="J12" s="64">
        <v>2031984</v>
      </c>
      <c r="K12" s="64">
        <v>2031984</v>
      </c>
      <c r="L12" s="64">
        <v>2031094</v>
      </c>
      <c r="M12" s="64">
        <v>6095062</v>
      </c>
      <c r="N12" s="64">
        <v>2031984</v>
      </c>
      <c r="O12" s="64">
        <v>3142428</v>
      </c>
      <c r="P12" s="64">
        <v>2170938</v>
      </c>
      <c r="Q12" s="64">
        <v>7345350</v>
      </c>
      <c r="R12" s="64">
        <v>2170938</v>
      </c>
      <c r="S12" s="64">
        <v>2170938</v>
      </c>
      <c r="T12" s="64">
        <v>2126240</v>
      </c>
      <c r="U12" s="64">
        <v>6468116</v>
      </c>
      <c r="V12" s="64">
        <v>25970539</v>
      </c>
      <c r="W12" s="64">
        <v>22747574</v>
      </c>
      <c r="X12" s="64">
        <v>3222965</v>
      </c>
      <c r="Y12" s="65">
        <v>14.17</v>
      </c>
      <c r="Z12" s="66">
        <v>22747574</v>
      </c>
    </row>
    <row r="13" spans="1:26" ht="13.5">
      <c r="A13" s="62" t="s">
        <v>100</v>
      </c>
      <c r="B13" s="18">
        <v>260463571</v>
      </c>
      <c r="C13" s="18">
        <v>0</v>
      </c>
      <c r="D13" s="63">
        <v>23000000</v>
      </c>
      <c r="E13" s="64">
        <v>23000000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23000000</v>
      </c>
      <c r="X13" s="64">
        <v>-23000000</v>
      </c>
      <c r="Y13" s="65">
        <v>-100</v>
      </c>
      <c r="Z13" s="66">
        <v>23000000</v>
      </c>
    </row>
    <row r="14" spans="1:26" ht="13.5">
      <c r="A14" s="62" t="s">
        <v>38</v>
      </c>
      <c r="B14" s="18">
        <v>89434935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635560132</v>
      </c>
      <c r="C15" s="18">
        <v>0</v>
      </c>
      <c r="D15" s="63">
        <v>512775086</v>
      </c>
      <c r="E15" s="64">
        <v>512775086</v>
      </c>
      <c r="F15" s="64">
        <v>106620134</v>
      </c>
      <c r="G15" s="64">
        <v>2720249</v>
      </c>
      <c r="H15" s="64">
        <v>11976934</v>
      </c>
      <c r="I15" s="64">
        <v>121317317</v>
      </c>
      <c r="J15" s="64">
        <v>2283503</v>
      </c>
      <c r="K15" s="64">
        <v>15323471</v>
      </c>
      <c r="L15" s="64">
        <v>84273688</v>
      </c>
      <c r="M15" s="64">
        <v>101880662</v>
      </c>
      <c r="N15" s="64">
        <v>15239172</v>
      </c>
      <c r="O15" s="64">
        <v>13728255</v>
      </c>
      <c r="P15" s="64">
        <v>6489265</v>
      </c>
      <c r="Q15" s="64">
        <v>35456692</v>
      </c>
      <c r="R15" s="64">
        <v>61453079</v>
      </c>
      <c r="S15" s="64">
        <v>9117533</v>
      </c>
      <c r="T15" s="64">
        <v>5826630</v>
      </c>
      <c r="U15" s="64">
        <v>76397242</v>
      </c>
      <c r="V15" s="64">
        <v>335051913</v>
      </c>
      <c r="W15" s="64">
        <v>512775086</v>
      </c>
      <c r="X15" s="64">
        <v>-177723173</v>
      </c>
      <c r="Y15" s="65">
        <v>-34.66</v>
      </c>
      <c r="Z15" s="66">
        <v>512775086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608603214</v>
      </c>
      <c r="C17" s="18">
        <v>0</v>
      </c>
      <c r="D17" s="63">
        <v>449046380</v>
      </c>
      <c r="E17" s="64">
        <v>449046380</v>
      </c>
      <c r="F17" s="64">
        <v>97807949</v>
      </c>
      <c r="G17" s="64">
        <v>24100552</v>
      </c>
      <c r="H17" s="64">
        <v>39012035</v>
      </c>
      <c r="I17" s="64">
        <v>160920536</v>
      </c>
      <c r="J17" s="64">
        <v>26599673</v>
      </c>
      <c r="K17" s="64">
        <v>20340235</v>
      </c>
      <c r="L17" s="64">
        <v>20047666</v>
      </c>
      <c r="M17" s="64">
        <v>66987574</v>
      </c>
      <c r="N17" s="64">
        <v>18258182</v>
      </c>
      <c r="O17" s="64">
        <v>16579070</v>
      </c>
      <c r="P17" s="64">
        <v>31916834</v>
      </c>
      <c r="Q17" s="64">
        <v>66754086</v>
      </c>
      <c r="R17" s="64">
        <v>25974439</v>
      </c>
      <c r="S17" s="64">
        <v>15279015</v>
      </c>
      <c r="T17" s="64">
        <v>16190381</v>
      </c>
      <c r="U17" s="64">
        <v>57443835</v>
      </c>
      <c r="V17" s="64">
        <v>352106031</v>
      </c>
      <c r="W17" s="64">
        <v>449046380</v>
      </c>
      <c r="X17" s="64">
        <v>-96940349</v>
      </c>
      <c r="Y17" s="65">
        <v>-21.59</v>
      </c>
      <c r="Z17" s="66">
        <v>449046380</v>
      </c>
    </row>
    <row r="18" spans="1:26" ht="13.5">
      <c r="A18" s="74" t="s">
        <v>42</v>
      </c>
      <c r="B18" s="75">
        <f>SUM(B11:B17)</f>
        <v>2051931962</v>
      </c>
      <c r="C18" s="75">
        <f>SUM(C11:C17)</f>
        <v>0</v>
      </c>
      <c r="D18" s="76">
        <f aca="true" t="shared" si="1" ref="D18:Z18">SUM(D11:D17)</f>
        <v>1509380701</v>
      </c>
      <c r="E18" s="77">
        <f t="shared" si="1"/>
        <v>1509380701</v>
      </c>
      <c r="F18" s="77">
        <f t="shared" si="1"/>
        <v>244045672</v>
      </c>
      <c r="G18" s="77">
        <f t="shared" si="1"/>
        <v>67409940</v>
      </c>
      <c r="H18" s="77">
        <f t="shared" si="1"/>
        <v>91513221</v>
      </c>
      <c r="I18" s="77">
        <f t="shared" si="1"/>
        <v>402968833</v>
      </c>
      <c r="J18" s="77">
        <f t="shared" si="1"/>
        <v>69920545</v>
      </c>
      <c r="K18" s="77">
        <f t="shared" si="1"/>
        <v>75249062</v>
      </c>
      <c r="L18" s="77">
        <f t="shared" si="1"/>
        <v>144467867</v>
      </c>
      <c r="M18" s="77">
        <f t="shared" si="1"/>
        <v>289637474</v>
      </c>
      <c r="N18" s="77">
        <f t="shared" si="1"/>
        <v>75089130</v>
      </c>
      <c r="O18" s="77">
        <f t="shared" si="1"/>
        <v>71923101</v>
      </c>
      <c r="P18" s="77">
        <f t="shared" si="1"/>
        <v>79553066</v>
      </c>
      <c r="Q18" s="77">
        <f t="shared" si="1"/>
        <v>226565297</v>
      </c>
      <c r="R18" s="77">
        <f t="shared" si="1"/>
        <v>129512899</v>
      </c>
      <c r="S18" s="77">
        <f t="shared" si="1"/>
        <v>66118695</v>
      </c>
      <c r="T18" s="77">
        <f t="shared" si="1"/>
        <v>65544642</v>
      </c>
      <c r="U18" s="77">
        <f t="shared" si="1"/>
        <v>261176236</v>
      </c>
      <c r="V18" s="77">
        <f t="shared" si="1"/>
        <v>1180347840</v>
      </c>
      <c r="W18" s="77">
        <f t="shared" si="1"/>
        <v>1509380701</v>
      </c>
      <c r="X18" s="77">
        <f t="shared" si="1"/>
        <v>-329032861</v>
      </c>
      <c r="Y18" s="71">
        <f>+IF(W18&lt;&gt;0,(X18/W18)*100,0)</f>
        <v>-21.79919623869631</v>
      </c>
      <c r="Z18" s="78">
        <f t="shared" si="1"/>
        <v>1509380701</v>
      </c>
    </row>
    <row r="19" spans="1:26" ht="13.5">
      <c r="A19" s="74" t="s">
        <v>43</v>
      </c>
      <c r="B19" s="79">
        <f>+B10-B18</f>
        <v>-505758169</v>
      </c>
      <c r="C19" s="79">
        <f>+C10-C18</f>
        <v>0</v>
      </c>
      <c r="D19" s="80">
        <f aca="true" t="shared" si="2" ref="D19:Z19">+D10-D18</f>
        <v>178325666</v>
      </c>
      <c r="E19" s="81">
        <f t="shared" si="2"/>
        <v>178325666</v>
      </c>
      <c r="F19" s="81">
        <f t="shared" si="2"/>
        <v>54135415</v>
      </c>
      <c r="G19" s="81">
        <f t="shared" si="2"/>
        <v>51528865</v>
      </c>
      <c r="H19" s="81">
        <f t="shared" si="2"/>
        <v>26848984</v>
      </c>
      <c r="I19" s="81">
        <f t="shared" si="2"/>
        <v>132513264</v>
      </c>
      <c r="J19" s="81">
        <f t="shared" si="2"/>
        <v>72444724</v>
      </c>
      <c r="K19" s="81">
        <f t="shared" si="2"/>
        <v>143251316</v>
      </c>
      <c r="L19" s="81">
        <f t="shared" si="2"/>
        <v>-27721238</v>
      </c>
      <c r="M19" s="81">
        <f t="shared" si="2"/>
        <v>187974802</v>
      </c>
      <c r="N19" s="81">
        <f t="shared" si="2"/>
        <v>37299308</v>
      </c>
      <c r="O19" s="81">
        <f t="shared" si="2"/>
        <v>48165354</v>
      </c>
      <c r="P19" s="81">
        <f t="shared" si="2"/>
        <v>139429025</v>
      </c>
      <c r="Q19" s="81">
        <f t="shared" si="2"/>
        <v>224893687</v>
      </c>
      <c r="R19" s="81">
        <f t="shared" si="2"/>
        <v>-10414983</v>
      </c>
      <c r="S19" s="81">
        <f t="shared" si="2"/>
        <v>52105387</v>
      </c>
      <c r="T19" s="81">
        <f t="shared" si="2"/>
        <v>50914430</v>
      </c>
      <c r="U19" s="81">
        <f t="shared" si="2"/>
        <v>92604834</v>
      </c>
      <c r="V19" s="81">
        <f t="shared" si="2"/>
        <v>637986587</v>
      </c>
      <c r="W19" s="81">
        <f>IF(E10=E18,0,W10-W18)</f>
        <v>178325666</v>
      </c>
      <c r="X19" s="81">
        <f t="shared" si="2"/>
        <v>459660921</v>
      </c>
      <c r="Y19" s="82">
        <f>+IF(W19&lt;&gt;0,(X19/W19)*100,0)</f>
        <v>257.7648699206316</v>
      </c>
      <c r="Z19" s="83">
        <f t="shared" si="2"/>
        <v>178325666</v>
      </c>
    </row>
    <row r="20" spans="1:26" ht="13.5">
      <c r="A20" s="62" t="s">
        <v>44</v>
      </c>
      <c r="B20" s="18">
        <v>165318718</v>
      </c>
      <c r="C20" s="18">
        <v>0</v>
      </c>
      <c r="D20" s="63">
        <v>192482000</v>
      </c>
      <c r="E20" s="64">
        <v>192482000</v>
      </c>
      <c r="F20" s="64">
        <v>71945000</v>
      </c>
      <c r="G20" s="64">
        <v>0</v>
      </c>
      <c r="H20" s="64">
        <v>400000</v>
      </c>
      <c r="I20" s="64">
        <v>72345000</v>
      </c>
      <c r="J20" s="64">
        <v>84279000</v>
      </c>
      <c r="K20" s="64">
        <v>500000</v>
      </c>
      <c r="L20" s="64">
        <v>500000</v>
      </c>
      <c r="M20" s="64">
        <v>85279000</v>
      </c>
      <c r="N20" s="64">
        <v>600000</v>
      </c>
      <c r="O20" s="64">
        <v>6758000</v>
      </c>
      <c r="P20" s="64">
        <v>33783000</v>
      </c>
      <c r="Q20" s="64">
        <v>41141000</v>
      </c>
      <c r="R20" s="64">
        <v>0</v>
      </c>
      <c r="S20" s="64">
        <v>0</v>
      </c>
      <c r="T20" s="64">
        <v>0</v>
      </c>
      <c r="U20" s="64">
        <v>0</v>
      </c>
      <c r="V20" s="64">
        <v>198765000</v>
      </c>
      <c r="W20" s="64">
        <v>192482000</v>
      </c>
      <c r="X20" s="64">
        <v>6283000</v>
      </c>
      <c r="Y20" s="65">
        <v>3.26</v>
      </c>
      <c r="Z20" s="66">
        <v>192482000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-340439451</v>
      </c>
      <c r="C22" s="90">
        <f>SUM(C19:C21)</f>
        <v>0</v>
      </c>
      <c r="D22" s="91">
        <f aca="true" t="shared" si="3" ref="D22:Z22">SUM(D19:D21)</f>
        <v>370807666</v>
      </c>
      <c r="E22" s="92">
        <f t="shared" si="3"/>
        <v>370807666</v>
      </c>
      <c r="F22" s="92">
        <f t="shared" si="3"/>
        <v>126080415</v>
      </c>
      <c r="G22" s="92">
        <f t="shared" si="3"/>
        <v>51528865</v>
      </c>
      <c r="H22" s="92">
        <f t="shared" si="3"/>
        <v>27248984</v>
      </c>
      <c r="I22" s="92">
        <f t="shared" si="3"/>
        <v>204858264</v>
      </c>
      <c r="J22" s="92">
        <f t="shared" si="3"/>
        <v>156723724</v>
      </c>
      <c r="K22" s="92">
        <f t="shared" si="3"/>
        <v>143751316</v>
      </c>
      <c r="L22" s="92">
        <f t="shared" si="3"/>
        <v>-27221238</v>
      </c>
      <c r="M22" s="92">
        <f t="shared" si="3"/>
        <v>273253802</v>
      </c>
      <c r="N22" s="92">
        <f t="shared" si="3"/>
        <v>37899308</v>
      </c>
      <c r="O22" s="92">
        <f t="shared" si="3"/>
        <v>54923354</v>
      </c>
      <c r="P22" s="92">
        <f t="shared" si="3"/>
        <v>173212025</v>
      </c>
      <c r="Q22" s="92">
        <f t="shared" si="3"/>
        <v>266034687</v>
      </c>
      <c r="R22" s="92">
        <f t="shared" si="3"/>
        <v>-10414983</v>
      </c>
      <c r="S22" s="92">
        <f t="shared" si="3"/>
        <v>52105387</v>
      </c>
      <c r="T22" s="92">
        <f t="shared" si="3"/>
        <v>50914430</v>
      </c>
      <c r="U22" s="92">
        <f t="shared" si="3"/>
        <v>92604834</v>
      </c>
      <c r="V22" s="92">
        <f t="shared" si="3"/>
        <v>836751587</v>
      </c>
      <c r="W22" s="92">
        <f t="shared" si="3"/>
        <v>370807666</v>
      </c>
      <c r="X22" s="92">
        <f t="shared" si="3"/>
        <v>465943921</v>
      </c>
      <c r="Y22" s="93">
        <f>+IF(W22&lt;&gt;0,(X22/W22)*100,0)</f>
        <v>125.65649627103448</v>
      </c>
      <c r="Z22" s="94">
        <f t="shared" si="3"/>
        <v>370807666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-340439451</v>
      </c>
      <c r="C24" s="79">
        <f>SUM(C22:C23)</f>
        <v>0</v>
      </c>
      <c r="D24" s="80">
        <f aca="true" t="shared" si="4" ref="D24:Z24">SUM(D22:D23)</f>
        <v>370807666</v>
      </c>
      <c r="E24" s="81">
        <f t="shared" si="4"/>
        <v>370807666</v>
      </c>
      <c r="F24" s="81">
        <f t="shared" si="4"/>
        <v>126080415</v>
      </c>
      <c r="G24" s="81">
        <f t="shared" si="4"/>
        <v>51528865</v>
      </c>
      <c r="H24" s="81">
        <f t="shared" si="4"/>
        <v>27248984</v>
      </c>
      <c r="I24" s="81">
        <f t="shared" si="4"/>
        <v>204858264</v>
      </c>
      <c r="J24" s="81">
        <f t="shared" si="4"/>
        <v>156723724</v>
      </c>
      <c r="K24" s="81">
        <f t="shared" si="4"/>
        <v>143751316</v>
      </c>
      <c r="L24" s="81">
        <f t="shared" si="4"/>
        <v>-27221238</v>
      </c>
      <c r="M24" s="81">
        <f t="shared" si="4"/>
        <v>273253802</v>
      </c>
      <c r="N24" s="81">
        <f t="shared" si="4"/>
        <v>37899308</v>
      </c>
      <c r="O24" s="81">
        <f t="shared" si="4"/>
        <v>54923354</v>
      </c>
      <c r="P24" s="81">
        <f t="shared" si="4"/>
        <v>173212025</v>
      </c>
      <c r="Q24" s="81">
        <f t="shared" si="4"/>
        <v>266034687</v>
      </c>
      <c r="R24" s="81">
        <f t="shared" si="4"/>
        <v>-10414983</v>
      </c>
      <c r="S24" s="81">
        <f t="shared" si="4"/>
        <v>52105387</v>
      </c>
      <c r="T24" s="81">
        <f t="shared" si="4"/>
        <v>50914430</v>
      </c>
      <c r="U24" s="81">
        <f t="shared" si="4"/>
        <v>92604834</v>
      </c>
      <c r="V24" s="81">
        <f t="shared" si="4"/>
        <v>836751587</v>
      </c>
      <c r="W24" s="81">
        <f t="shared" si="4"/>
        <v>370807666</v>
      </c>
      <c r="X24" s="81">
        <f t="shared" si="4"/>
        <v>465943921</v>
      </c>
      <c r="Y24" s="82">
        <f>+IF(W24&lt;&gt;0,(X24/W24)*100,0)</f>
        <v>125.65649627103448</v>
      </c>
      <c r="Z24" s="83">
        <f t="shared" si="4"/>
        <v>370807666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165318718</v>
      </c>
      <c r="C27" s="21">
        <v>0</v>
      </c>
      <c r="D27" s="103">
        <v>212482000</v>
      </c>
      <c r="E27" s="104">
        <v>211882000</v>
      </c>
      <c r="F27" s="104">
        <v>26947437</v>
      </c>
      <c r="G27" s="104">
        <v>13800716</v>
      </c>
      <c r="H27" s="104">
        <v>5611287</v>
      </c>
      <c r="I27" s="104">
        <v>46359440</v>
      </c>
      <c r="J27" s="104">
        <v>26139840</v>
      </c>
      <c r="K27" s="104">
        <v>12429668</v>
      </c>
      <c r="L27" s="104">
        <v>11267461</v>
      </c>
      <c r="M27" s="104">
        <v>49836969</v>
      </c>
      <c r="N27" s="104">
        <v>0</v>
      </c>
      <c r="O27" s="104">
        <v>11468920</v>
      </c>
      <c r="P27" s="104">
        <v>3898269</v>
      </c>
      <c r="Q27" s="104">
        <v>15367189</v>
      </c>
      <c r="R27" s="104">
        <v>8885189</v>
      </c>
      <c r="S27" s="104">
        <v>15647323</v>
      </c>
      <c r="T27" s="104">
        <v>64479789</v>
      </c>
      <c r="U27" s="104">
        <v>89012301</v>
      </c>
      <c r="V27" s="104">
        <v>200575899</v>
      </c>
      <c r="W27" s="104">
        <v>211882000</v>
      </c>
      <c r="X27" s="104">
        <v>-11306101</v>
      </c>
      <c r="Y27" s="105">
        <v>-5.34</v>
      </c>
      <c r="Z27" s="106">
        <v>211882000</v>
      </c>
    </row>
    <row r="28" spans="1:26" ht="13.5">
      <c r="A28" s="107" t="s">
        <v>44</v>
      </c>
      <c r="B28" s="18">
        <v>165318718</v>
      </c>
      <c r="C28" s="18">
        <v>0</v>
      </c>
      <c r="D28" s="63">
        <v>192482000</v>
      </c>
      <c r="E28" s="64">
        <v>192482000</v>
      </c>
      <c r="F28" s="64">
        <v>26947437</v>
      </c>
      <c r="G28" s="64">
        <v>13800716</v>
      </c>
      <c r="H28" s="64">
        <v>5611287</v>
      </c>
      <c r="I28" s="64">
        <v>46359440</v>
      </c>
      <c r="J28" s="64">
        <v>26139840</v>
      </c>
      <c r="K28" s="64">
        <v>12429668</v>
      </c>
      <c r="L28" s="64">
        <v>11267461</v>
      </c>
      <c r="M28" s="64">
        <v>49836969</v>
      </c>
      <c r="N28" s="64">
        <v>0</v>
      </c>
      <c r="O28" s="64">
        <v>11468920</v>
      </c>
      <c r="P28" s="64">
        <v>3898269</v>
      </c>
      <c r="Q28" s="64">
        <v>15367189</v>
      </c>
      <c r="R28" s="64">
        <v>8885189</v>
      </c>
      <c r="S28" s="64">
        <v>15647323</v>
      </c>
      <c r="T28" s="64">
        <v>64479789</v>
      </c>
      <c r="U28" s="64">
        <v>89012301</v>
      </c>
      <c r="V28" s="64">
        <v>200575899</v>
      </c>
      <c r="W28" s="64">
        <v>192482000</v>
      </c>
      <c r="X28" s="64">
        <v>8093899</v>
      </c>
      <c r="Y28" s="65">
        <v>4.21</v>
      </c>
      <c r="Z28" s="66">
        <v>192482000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20000000</v>
      </c>
      <c r="E31" s="64">
        <v>19400000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19400000</v>
      </c>
      <c r="X31" s="64">
        <v>-19400000</v>
      </c>
      <c r="Y31" s="65">
        <v>-100</v>
      </c>
      <c r="Z31" s="66">
        <v>19400000</v>
      </c>
    </row>
    <row r="32" spans="1:26" ht="13.5">
      <c r="A32" s="74" t="s">
        <v>50</v>
      </c>
      <c r="B32" s="21">
        <f>SUM(B28:B31)</f>
        <v>165318718</v>
      </c>
      <c r="C32" s="21">
        <f>SUM(C28:C31)</f>
        <v>0</v>
      </c>
      <c r="D32" s="103">
        <f aca="true" t="shared" si="5" ref="D32:Z32">SUM(D28:D31)</f>
        <v>212482000</v>
      </c>
      <c r="E32" s="104">
        <f t="shared" si="5"/>
        <v>211882000</v>
      </c>
      <c r="F32" s="104">
        <f t="shared" si="5"/>
        <v>26947437</v>
      </c>
      <c r="G32" s="104">
        <f t="shared" si="5"/>
        <v>13800716</v>
      </c>
      <c r="H32" s="104">
        <f t="shared" si="5"/>
        <v>5611287</v>
      </c>
      <c r="I32" s="104">
        <f t="shared" si="5"/>
        <v>46359440</v>
      </c>
      <c r="J32" s="104">
        <f t="shared" si="5"/>
        <v>26139840</v>
      </c>
      <c r="K32" s="104">
        <f t="shared" si="5"/>
        <v>12429668</v>
      </c>
      <c r="L32" s="104">
        <f t="shared" si="5"/>
        <v>11267461</v>
      </c>
      <c r="M32" s="104">
        <f t="shared" si="5"/>
        <v>49836969</v>
      </c>
      <c r="N32" s="104">
        <f t="shared" si="5"/>
        <v>0</v>
      </c>
      <c r="O32" s="104">
        <f t="shared" si="5"/>
        <v>11468920</v>
      </c>
      <c r="P32" s="104">
        <f t="shared" si="5"/>
        <v>3898269</v>
      </c>
      <c r="Q32" s="104">
        <f t="shared" si="5"/>
        <v>15367189</v>
      </c>
      <c r="R32" s="104">
        <f t="shared" si="5"/>
        <v>8885189</v>
      </c>
      <c r="S32" s="104">
        <f t="shared" si="5"/>
        <v>15647323</v>
      </c>
      <c r="T32" s="104">
        <f t="shared" si="5"/>
        <v>64479789</v>
      </c>
      <c r="U32" s="104">
        <f t="shared" si="5"/>
        <v>89012301</v>
      </c>
      <c r="V32" s="104">
        <f t="shared" si="5"/>
        <v>200575899</v>
      </c>
      <c r="W32" s="104">
        <f t="shared" si="5"/>
        <v>211882000</v>
      </c>
      <c r="X32" s="104">
        <f t="shared" si="5"/>
        <v>-11306101</v>
      </c>
      <c r="Y32" s="105">
        <f>+IF(W32&lt;&gt;0,(X32/W32)*100,0)</f>
        <v>-5.336036567523433</v>
      </c>
      <c r="Z32" s="106">
        <f t="shared" si="5"/>
        <v>211882000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884556398</v>
      </c>
      <c r="C35" s="18">
        <v>0</v>
      </c>
      <c r="D35" s="63">
        <v>1036890000</v>
      </c>
      <c r="E35" s="64">
        <v>1036890000</v>
      </c>
      <c r="F35" s="64">
        <v>140735225</v>
      </c>
      <c r="G35" s="64">
        <v>121268534</v>
      </c>
      <c r="H35" s="64">
        <v>154191260</v>
      </c>
      <c r="I35" s="64">
        <v>154191260</v>
      </c>
      <c r="J35" s="64">
        <v>261518237</v>
      </c>
      <c r="K35" s="64">
        <v>281221045</v>
      </c>
      <c r="L35" s="64">
        <v>244370115</v>
      </c>
      <c r="M35" s="64">
        <v>244370115</v>
      </c>
      <c r="N35" s="64">
        <v>295557904</v>
      </c>
      <c r="O35" s="64">
        <v>338343611</v>
      </c>
      <c r="P35" s="64">
        <v>1127500819</v>
      </c>
      <c r="Q35" s="64">
        <v>1127500819</v>
      </c>
      <c r="R35" s="64">
        <v>981104236</v>
      </c>
      <c r="S35" s="64">
        <v>1084760129</v>
      </c>
      <c r="T35" s="64">
        <v>1087315189</v>
      </c>
      <c r="U35" s="64">
        <v>1087315189</v>
      </c>
      <c r="V35" s="64">
        <v>1087315189</v>
      </c>
      <c r="W35" s="64">
        <v>1036890000</v>
      </c>
      <c r="X35" s="64">
        <v>50425189</v>
      </c>
      <c r="Y35" s="65">
        <v>4.86</v>
      </c>
      <c r="Z35" s="66">
        <v>1036890000</v>
      </c>
    </row>
    <row r="36" spans="1:26" ht="13.5">
      <c r="A36" s="62" t="s">
        <v>53</v>
      </c>
      <c r="B36" s="18">
        <v>6006908566</v>
      </c>
      <c r="C36" s="18">
        <v>0</v>
      </c>
      <c r="D36" s="63">
        <v>5591748000</v>
      </c>
      <c r="E36" s="64">
        <v>5591748000</v>
      </c>
      <c r="F36" s="64">
        <v>0</v>
      </c>
      <c r="G36" s="64">
        <v>50000000</v>
      </c>
      <c r="H36" s="64">
        <v>50000000</v>
      </c>
      <c r="I36" s="64">
        <v>50000000</v>
      </c>
      <c r="J36" s="64">
        <v>50034259</v>
      </c>
      <c r="K36" s="64">
        <v>50034259</v>
      </c>
      <c r="L36" s="64">
        <v>89209006</v>
      </c>
      <c r="M36" s="64">
        <v>89209006</v>
      </c>
      <c r="N36" s="64">
        <v>89209006</v>
      </c>
      <c r="O36" s="64">
        <v>70107938</v>
      </c>
      <c r="P36" s="64">
        <v>6102137001</v>
      </c>
      <c r="Q36" s="64">
        <v>6102137001</v>
      </c>
      <c r="R36" s="64">
        <v>6155196838</v>
      </c>
      <c r="S36" s="64">
        <v>6064217737</v>
      </c>
      <c r="T36" s="64">
        <v>6042739821</v>
      </c>
      <c r="U36" s="64">
        <v>6042739821</v>
      </c>
      <c r="V36" s="64">
        <v>6042739821</v>
      </c>
      <c r="W36" s="64">
        <v>5591748000</v>
      </c>
      <c r="X36" s="64">
        <v>450991821</v>
      </c>
      <c r="Y36" s="65">
        <v>8.07</v>
      </c>
      <c r="Z36" s="66">
        <v>5591748000</v>
      </c>
    </row>
    <row r="37" spans="1:26" ht="13.5">
      <c r="A37" s="62" t="s">
        <v>54</v>
      </c>
      <c r="B37" s="18">
        <v>1209866619</v>
      </c>
      <c r="C37" s="18">
        <v>0</v>
      </c>
      <c r="D37" s="63">
        <v>1022574000</v>
      </c>
      <c r="E37" s="64">
        <v>1022574000</v>
      </c>
      <c r="F37" s="64">
        <v>-109202888</v>
      </c>
      <c r="G37" s="64">
        <v>-106943606</v>
      </c>
      <c r="H37" s="64">
        <v>-105084739</v>
      </c>
      <c r="I37" s="64">
        <v>-105084739</v>
      </c>
      <c r="J37" s="64">
        <v>-5590328</v>
      </c>
      <c r="K37" s="64">
        <v>-2088329</v>
      </c>
      <c r="L37" s="64">
        <v>-24056459</v>
      </c>
      <c r="M37" s="64">
        <v>-24056459</v>
      </c>
      <c r="N37" s="64">
        <v>-22893341</v>
      </c>
      <c r="O37" s="64">
        <v>-20861314</v>
      </c>
      <c r="P37" s="64">
        <v>992429464</v>
      </c>
      <c r="Q37" s="64">
        <v>992429464</v>
      </c>
      <c r="R37" s="64">
        <v>997088140</v>
      </c>
      <c r="S37" s="64">
        <v>1002817585</v>
      </c>
      <c r="T37" s="64">
        <v>985529343</v>
      </c>
      <c r="U37" s="64">
        <v>985529343</v>
      </c>
      <c r="V37" s="64">
        <v>985529343</v>
      </c>
      <c r="W37" s="64">
        <v>1022574000</v>
      </c>
      <c r="X37" s="64">
        <v>-37044657</v>
      </c>
      <c r="Y37" s="65">
        <v>-3.62</v>
      </c>
      <c r="Z37" s="66">
        <v>1022574000</v>
      </c>
    </row>
    <row r="38" spans="1:26" ht="13.5">
      <c r="A38" s="62" t="s">
        <v>55</v>
      </c>
      <c r="B38" s="18">
        <v>289035000</v>
      </c>
      <c r="C38" s="18">
        <v>0</v>
      </c>
      <c r="D38" s="63">
        <v>356272000</v>
      </c>
      <c r="E38" s="64">
        <v>356272000</v>
      </c>
      <c r="F38" s="64">
        <v>-16240895</v>
      </c>
      <c r="G38" s="64">
        <v>-23207538</v>
      </c>
      <c r="H38" s="64">
        <v>-28222233</v>
      </c>
      <c r="I38" s="64">
        <v>-28222233</v>
      </c>
      <c r="J38" s="64">
        <v>-59502303</v>
      </c>
      <c r="K38" s="64">
        <v>-71239013</v>
      </c>
      <c r="L38" s="64">
        <v>-88382171</v>
      </c>
      <c r="M38" s="64">
        <v>-88382171</v>
      </c>
      <c r="N38" s="64">
        <v>-91125623</v>
      </c>
      <c r="O38" s="64">
        <v>-102846244</v>
      </c>
      <c r="P38" s="64">
        <v>172905363</v>
      </c>
      <c r="Q38" s="64">
        <v>172905363</v>
      </c>
      <c r="R38" s="64">
        <v>162420425</v>
      </c>
      <c r="S38" s="64">
        <v>147589763</v>
      </c>
      <c r="T38" s="64">
        <v>116586413</v>
      </c>
      <c r="U38" s="64">
        <v>116586413</v>
      </c>
      <c r="V38" s="64">
        <v>116586413</v>
      </c>
      <c r="W38" s="64">
        <v>356272000</v>
      </c>
      <c r="X38" s="64">
        <v>-239685587</v>
      </c>
      <c r="Y38" s="65">
        <v>-67.28</v>
      </c>
      <c r="Z38" s="66">
        <v>356272000</v>
      </c>
    </row>
    <row r="39" spans="1:26" ht="13.5">
      <c r="A39" s="62" t="s">
        <v>56</v>
      </c>
      <c r="B39" s="18">
        <v>5392563345</v>
      </c>
      <c r="C39" s="18">
        <v>0</v>
      </c>
      <c r="D39" s="63">
        <v>5249792000</v>
      </c>
      <c r="E39" s="64">
        <v>5249792000</v>
      </c>
      <c r="F39" s="64">
        <v>266179008</v>
      </c>
      <c r="G39" s="64">
        <v>301419678</v>
      </c>
      <c r="H39" s="64">
        <v>337498232</v>
      </c>
      <c r="I39" s="64">
        <v>337498232</v>
      </c>
      <c r="J39" s="64">
        <v>376645127</v>
      </c>
      <c r="K39" s="64">
        <v>404582646</v>
      </c>
      <c r="L39" s="64">
        <v>446017751</v>
      </c>
      <c r="M39" s="64">
        <v>446017751</v>
      </c>
      <c r="N39" s="64">
        <v>498785874</v>
      </c>
      <c r="O39" s="64">
        <v>532159107</v>
      </c>
      <c r="P39" s="64">
        <v>6064302993</v>
      </c>
      <c r="Q39" s="64">
        <v>6064302993</v>
      </c>
      <c r="R39" s="64">
        <v>5976792509</v>
      </c>
      <c r="S39" s="64">
        <v>5998570518</v>
      </c>
      <c r="T39" s="64">
        <v>6027939254</v>
      </c>
      <c r="U39" s="64">
        <v>6027939254</v>
      </c>
      <c r="V39" s="64">
        <v>6027939254</v>
      </c>
      <c r="W39" s="64">
        <v>5249792000</v>
      </c>
      <c r="X39" s="64">
        <v>778147254</v>
      </c>
      <c r="Y39" s="65">
        <v>14.82</v>
      </c>
      <c r="Z39" s="66">
        <v>5249792000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-251004516</v>
      </c>
      <c r="C42" s="18">
        <v>0</v>
      </c>
      <c r="D42" s="63">
        <v>212481987</v>
      </c>
      <c r="E42" s="64">
        <v>212481987</v>
      </c>
      <c r="F42" s="64">
        <v>74068320</v>
      </c>
      <c r="G42" s="64">
        <v>8454115</v>
      </c>
      <c r="H42" s="64">
        <v>-10398263</v>
      </c>
      <c r="I42" s="64">
        <v>72124172</v>
      </c>
      <c r="J42" s="64">
        <v>103827104</v>
      </c>
      <c r="K42" s="64">
        <v>112770508</v>
      </c>
      <c r="L42" s="64">
        <v>-67232922</v>
      </c>
      <c r="M42" s="64">
        <v>149364690</v>
      </c>
      <c r="N42" s="64">
        <v>-361156</v>
      </c>
      <c r="O42" s="64">
        <v>13282314</v>
      </c>
      <c r="P42" s="64">
        <v>119516088</v>
      </c>
      <c r="Q42" s="64">
        <v>132437246</v>
      </c>
      <c r="R42" s="64">
        <v>-48470920</v>
      </c>
      <c r="S42" s="64">
        <v>5801280</v>
      </c>
      <c r="T42" s="64">
        <v>2934874</v>
      </c>
      <c r="U42" s="64">
        <v>-39734766</v>
      </c>
      <c r="V42" s="64">
        <v>314191342</v>
      </c>
      <c r="W42" s="64">
        <v>212481987</v>
      </c>
      <c r="X42" s="64">
        <v>101709355</v>
      </c>
      <c r="Y42" s="65">
        <v>47.87</v>
      </c>
      <c r="Z42" s="66">
        <v>212481987</v>
      </c>
    </row>
    <row r="43" spans="1:26" ht="13.5">
      <c r="A43" s="62" t="s">
        <v>59</v>
      </c>
      <c r="B43" s="18">
        <v>0</v>
      </c>
      <c r="C43" s="18">
        <v>0</v>
      </c>
      <c r="D43" s="63">
        <v>-15000000</v>
      </c>
      <c r="E43" s="64">
        <v>-15000000</v>
      </c>
      <c r="F43" s="64">
        <v>-26947437</v>
      </c>
      <c r="G43" s="64">
        <v>-13800715</v>
      </c>
      <c r="H43" s="64">
        <v>-5611287</v>
      </c>
      <c r="I43" s="64">
        <v>-46359439</v>
      </c>
      <c r="J43" s="64">
        <v>-26139840</v>
      </c>
      <c r="K43" s="64">
        <v>-12429668</v>
      </c>
      <c r="L43" s="64">
        <v>-11267461</v>
      </c>
      <c r="M43" s="64">
        <v>-49836969</v>
      </c>
      <c r="N43" s="64">
        <v>-2741493</v>
      </c>
      <c r="O43" s="64">
        <v>-11468920</v>
      </c>
      <c r="P43" s="64">
        <v>-3898268</v>
      </c>
      <c r="Q43" s="64">
        <v>-18108681</v>
      </c>
      <c r="R43" s="64">
        <v>-8885189</v>
      </c>
      <c r="S43" s="64">
        <v>-15647323</v>
      </c>
      <c r="T43" s="64">
        <v>-64479790</v>
      </c>
      <c r="U43" s="64">
        <v>-89012302</v>
      </c>
      <c r="V43" s="64">
        <v>-203317391</v>
      </c>
      <c r="W43" s="64">
        <v>-15000000</v>
      </c>
      <c r="X43" s="64">
        <v>-188317391</v>
      </c>
      <c r="Y43" s="65">
        <v>1255.45</v>
      </c>
      <c r="Z43" s="66">
        <v>-15000000</v>
      </c>
    </row>
    <row r="44" spans="1:26" ht="13.5">
      <c r="A44" s="62" t="s">
        <v>60</v>
      </c>
      <c r="B44" s="18">
        <v>-89434935</v>
      </c>
      <c r="C44" s="18">
        <v>0</v>
      </c>
      <c r="D44" s="63">
        <v>-4000000</v>
      </c>
      <c r="E44" s="64">
        <v>-4000000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-4000000</v>
      </c>
      <c r="X44" s="64">
        <v>4000000</v>
      </c>
      <c r="Y44" s="65">
        <v>-100</v>
      </c>
      <c r="Z44" s="66">
        <v>-4000000</v>
      </c>
    </row>
    <row r="45" spans="1:26" ht="13.5">
      <c r="A45" s="74" t="s">
        <v>61</v>
      </c>
      <c r="B45" s="21">
        <v>-398260168</v>
      </c>
      <c r="C45" s="21">
        <v>0</v>
      </c>
      <c r="D45" s="103">
        <v>213481987</v>
      </c>
      <c r="E45" s="104">
        <v>193481987</v>
      </c>
      <c r="F45" s="104">
        <v>145664283</v>
      </c>
      <c r="G45" s="104">
        <v>140317683</v>
      </c>
      <c r="H45" s="104">
        <v>124308133</v>
      </c>
      <c r="I45" s="104">
        <v>124308133</v>
      </c>
      <c r="J45" s="104">
        <v>201995397</v>
      </c>
      <c r="K45" s="104">
        <v>302336237</v>
      </c>
      <c r="L45" s="104">
        <v>223835854</v>
      </c>
      <c r="M45" s="104">
        <v>223835854</v>
      </c>
      <c r="N45" s="104">
        <v>220733205</v>
      </c>
      <c r="O45" s="104">
        <v>222546599</v>
      </c>
      <c r="P45" s="104">
        <v>338164419</v>
      </c>
      <c r="Q45" s="104">
        <v>220733205</v>
      </c>
      <c r="R45" s="104">
        <v>280808310</v>
      </c>
      <c r="S45" s="104">
        <v>270962267</v>
      </c>
      <c r="T45" s="104">
        <v>209417351</v>
      </c>
      <c r="U45" s="104">
        <v>209417351</v>
      </c>
      <c r="V45" s="104">
        <v>209417351</v>
      </c>
      <c r="W45" s="104">
        <v>193481987</v>
      </c>
      <c r="X45" s="104">
        <v>15935364</v>
      </c>
      <c r="Y45" s="105">
        <v>8.24</v>
      </c>
      <c r="Z45" s="106">
        <v>193481987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100023464</v>
      </c>
      <c r="C49" s="56">
        <v>0</v>
      </c>
      <c r="D49" s="133">
        <v>59925502</v>
      </c>
      <c r="E49" s="58">
        <v>51432400</v>
      </c>
      <c r="F49" s="58">
        <v>0</v>
      </c>
      <c r="G49" s="58">
        <v>0</v>
      </c>
      <c r="H49" s="58">
        <v>0</v>
      </c>
      <c r="I49" s="58">
        <v>46126094</v>
      </c>
      <c r="J49" s="58">
        <v>0</v>
      </c>
      <c r="K49" s="58">
        <v>0</v>
      </c>
      <c r="L49" s="58">
        <v>0</v>
      </c>
      <c r="M49" s="58">
        <v>45668521</v>
      </c>
      <c r="N49" s="58">
        <v>0</v>
      </c>
      <c r="O49" s="58">
        <v>0</v>
      </c>
      <c r="P49" s="58">
        <v>0</v>
      </c>
      <c r="Q49" s="58">
        <v>44421045</v>
      </c>
      <c r="R49" s="58">
        <v>0</v>
      </c>
      <c r="S49" s="58">
        <v>0</v>
      </c>
      <c r="T49" s="58">
        <v>0</v>
      </c>
      <c r="U49" s="58">
        <v>286627317</v>
      </c>
      <c r="V49" s="58">
        <v>1632740743</v>
      </c>
      <c r="W49" s="58">
        <v>2266965086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367768282</v>
      </c>
      <c r="C51" s="56">
        <v>0</v>
      </c>
      <c r="D51" s="133">
        <v>75270037</v>
      </c>
      <c r="E51" s="58">
        <v>135706185</v>
      </c>
      <c r="F51" s="58">
        <v>0</v>
      </c>
      <c r="G51" s="58">
        <v>0</v>
      </c>
      <c r="H51" s="58">
        <v>0</v>
      </c>
      <c r="I51" s="58">
        <v>805907982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1384652486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77.93722175130283</v>
      </c>
      <c r="E58" s="7">
        <f t="shared" si="6"/>
        <v>77.93722175130283</v>
      </c>
      <c r="F58" s="7">
        <f t="shared" si="6"/>
        <v>53.83065991872855</v>
      </c>
      <c r="G58" s="7">
        <f t="shared" si="6"/>
        <v>58.31977044825061</v>
      </c>
      <c r="H58" s="7">
        <f t="shared" si="6"/>
        <v>63.78826650576003</v>
      </c>
      <c r="I58" s="7">
        <f t="shared" si="6"/>
        <v>58.51606361140034</v>
      </c>
      <c r="J58" s="7">
        <f t="shared" si="6"/>
        <v>53.02459164306498</v>
      </c>
      <c r="K58" s="7">
        <f t="shared" si="6"/>
        <v>67.61673595298666</v>
      </c>
      <c r="L58" s="7">
        <f t="shared" si="6"/>
        <v>61.21780391744372</v>
      </c>
      <c r="M58" s="7">
        <f t="shared" si="6"/>
        <v>60.22110800428183</v>
      </c>
      <c r="N58" s="7">
        <f t="shared" si="6"/>
        <v>61.58221439961069</v>
      </c>
      <c r="O58" s="7">
        <f t="shared" si="6"/>
        <v>60.34206457864914</v>
      </c>
      <c r="P58" s="7">
        <f t="shared" si="6"/>
        <v>48.33588652262815</v>
      </c>
      <c r="Q58" s="7">
        <f t="shared" si="6"/>
        <v>56.697846154340816</v>
      </c>
      <c r="R58" s="7">
        <f t="shared" si="6"/>
        <v>63.39491611524654</v>
      </c>
      <c r="S58" s="7">
        <f t="shared" si="6"/>
        <v>55.88881526456857</v>
      </c>
      <c r="T58" s="7">
        <f t="shared" si="6"/>
        <v>54.12557590599408</v>
      </c>
      <c r="U58" s="7">
        <f t="shared" si="6"/>
        <v>57.789613548359156</v>
      </c>
      <c r="V58" s="7">
        <f t="shared" si="6"/>
        <v>58.31047518893971</v>
      </c>
      <c r="W58" s="7">
        <f t="shared" si="6"/>
        <v>77.93722175130283</v>
      </c>
      <c r="X58" s="7">
        <f t="shared" si="6"/>
        <v>0</v>
      </c>
      <c r="Y58" s="7">
        <f t="shared" si="6"/>
        <v>0</v>
      </c>
      <c r="Z58" s="8">
        <f t="shared" si="6"/>
        <v>77.93722175130283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90.0000002465539</v>
      </c>
      <c r="E59" s="10">
        <f t="shared" si="7"/>
        <v>90.0000002465539</v>
      </c>
      <c r="F59" s="10">
        <f t="shared" si="7"/>
        <v>33.05177130010175</v>
      </c>
      <c r="G59" s="10">
        <f t="shared" si="7"/>
        <v>56.74591215095348</v>
      </c>
      <c r="H59" s="10">
        <f t="shared" si="7"/>
        <v>92.80206778861944</v>
      </c>
      <c r="I59" s="10">
        <f t="shared" si="7"/>
        <v>55.141057178239805</v>
      </c>
      <c r="J59" s="10">
        <f t="shared" si="7"/>
        <v>52.303913906624075</v>
      </c>
      <c r="K59" s="10">
        <f t="shared" si="7"/>
        <v>66.43590293141193</v>
      </c>
      <c r="L59" s="10">
        <f t="shared" si="7"/>
        <v>82.94443352945157</v>
      </c>
      <c r="M59" s="10">
        <f t="shared" si="7"/>
        <v>67.26515635711802</v>
      </c>
      <c r="N59" s="10">
        <f t="shared" si="7"/>
        <v>59.65714751317147</v>
      </c>
      <c r="O59" s="10">
        <f t="shared" si="7"/>
        <v>79.58470455234595</v>
      </c>
      <c r="P59" s="10">
        <f t="shared" si="7"/>
        <v>100</v>
      </c>
      <c r="Q59" s="10">
        <f t="shared" si="7"/>
        <v>79.79716430724515</v>
      </c>
      <c r="R59" s="10">
        <f t="shared" si="7"/>
        <v>54.848477978334934</v>
      </c>
      <c r="S59" s="10">
        <f t="shared" si="7"/>
        <v>48.53860508319145</v>
      </c>
      <c r="T59" s="10">
        <f t="shared" si="7"/>
        <v>45.69907534062977</v>
      </c>
      <c r="U59" s="10">
        <f t="shared" si="7"/>
        <v>49.69124530241904</v>
      </c>
      <c r="V59" s="10">
        <f t="shared" si="7"/>
        <v>62.523688530042485</v>
      </c>
      <c r="W59" s="10">
        <f t="shared" si="7"/>
        <v>90.0000002465539</v>
      </c>
      <c r="X59" s="10">
        <f t="shared" si="7"/>
        <v>0</v>
      </c>
      <c r="Y59" s="10">
        <f t="shared" si="7"/>
        <v>0</v>
      </c>
      <c r="Z59" s="11">
        <f t="shared" si="7"/>
        <v>90.0000002465539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72.0000260066876</v>
      </c>
      <c r="E60" s="13">
        <f t="shared" si="7"/>
        <v>72.0000260066876</v>
      </c>
      <c r="F60" s="13">
        <f t="shared" si="7"/>
        <v>56.45797304828185</v>
      </c>
      <c r="G60" s="13">
        <f t="shared" si="7"/>
        <v>53.70271414900978</v>
      </c>
      <c r="H60" s="13">
        <f t="shared" si="7"/>
        <v>53.291759908835125</v>
      </c>
      <c r="I60" s="13">
        <f t="shared" si="7"/>
        <v>54.45200558807889</v>
      </c>
      <c r="J60" s="13">
        <f t="shared" si="7"/>
        <v>47.95392672457341</v>
      </c>
      <c r="K60" s="13">
        <f t="shared" si="7"/>
        <v>63.500170774199795</v>
      </c>
      <c r="L60" s="13">
        <f t="shared" si="7"/>
        <v>51.262564797336594</v>
      </c>
      <c r="M60" s="13">
        <f t="shared" si="7"/>
        <v>53.75390465974669</v>
      </c>
      <c r="N60" s="13">
        <f t="shared" si="7"/>
        <v>56.66767369144134</v>
      </c>
      <c r="O60" s="13">
        <f t="shared" si="7"/>
        <v>50.2842755389634</v>
      </c>
      <c r="P60" s="13">
        <f t="shared" si="7"/>
        <v>28.938909888566723</v>
      </c>
      <c r="Q60" s="13">
        <f t="shared" si="7"/>
        <v>45.155893146540215</v>
      </c>
      <c r="R60" s="13">
        <f t="shared" si="7"/>
        <v>59.92770420314184</v>
      </c>
      <c r="S60" s="13">
        <f t="shared" si="7"/>
        <v>50.97261383504688</v>
      </c>
      <c r="T60" s="13">
        <f t="shared" si="7"/>
        <v>49.19920311735248</v>
      </c>
      <c r="U60" s="13">
        <f t="shared" si="7"/>
        <v>53.350262917037014</v>
      </c>
      <c r="V60" s="13">
        <f t="shared" si="7"/>
        <v>51.71768871131156</v>
      </c>
      <c r="W60" s="13">
        <f t="shared" si="7"/>
        <v>72.0000260066876</v>
      </c>
      <c r="X60" s="13">
        <f t="shared" si="7"/>
        <v>0</v>
      </c>
      <c r="Y60" s="13">
        <f t="shared" si="7"/>
        <v>0</v>
      </c>
      <c r="Z60" s="14">
        <f t="shared" si="7"/>
        <v>72.0000260066876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71.9999733506043</v>
      </c>
      <c r="E61" s="13">
        <f t="shared" si="7"/>
        <v>71.9999733506043</v>
      </c>
      <c r="F61" s="13">
        <f t="shared" si="7"/>
        <v>80.62045610944863</v>
      </c>
      <c r="G61" s="13">
        <f t="shared" si="7"/>
        <v>79.93525052618996</v>
      </c>
      <c r="H61" s="13">
        <f t="shared" si="7"/>
        <v>75.80584567693728</v>
      </c>
      <c r="I61" s="13">
        <f t="shared" si="7"/>
        <v>78.68804286580587</v>
      </c>
      <c r="J61" s="13">
        <f t="shared" si="7"/>
        <v>77.49082697631636</v>
      </c>
      <c r="K61" s="13">
        <f t="shared" si="7"/>
        <v>88.33153684634159</v>
      </c>
      <c r="L61" s="13">
        <f t="shared" si="7"/>
        <v>79.07043565007041</v>
      </c>
      <c r="M61" s="13">
        <f t="shared" si="7"/>
        <v>81.4896853888874</v>
      </c>
      <c r="N61" s="13">
        <f t="shared" si="7"/>
        <v>88.63815266203744</v>
      </c>
      <c r="O61" s="13">
        <f t="shared" si="7"/>
        <v>77.53637161521873</v>
      </c>
      <c r="P61" s="13">
        <f t="shared" si="7"/>
        <v>29.009884362705478</v>
      </c>
      <c r="Q61" s="13">
        <f t="shared" si="7"/>
        <v>64.82617716525539</v>
      </c>
      <c r="R61" s="13">
        <f t="shared" si="7"/>
        <v>99.47786763141094</v>
      </c>
      <c r="S61" s="13">
        <f t="shared" si="7"/>
        <v>69.97994668735672</v>
      </c>
      <c r="T61" s="13">
        <f t="shared" si="7"/>
        <v>78.45212509594424</v>
      </c>
      <c r="U61" s="13">
        <f t="shared" si="7"/>
        <v>81.81224995685105</v>
      </c>
      <c r="V61" s="13">
        <f t="shared" si="7"/>
        <v>76.88143067224078</v>
      </c>
      <c r="W61" s="13">
        <f t="shared" si="7"/>
        <v>71.9999733506043</v>
      </c>
      <c r="X61" s="13">
        <f t="shared" si="7"/>
        <v>0</v>
      </c>
      <c r="Y61" s="13">
        <f t="shared" si="7"/>
        <v>0</v>
      </c>
      <c r="Z61" s="14">
        <f t="shared" si="7"/>
        <v>71.9999733506043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72.00003342050958</v>
      </c>
      <c r="E62" s="13">
        <f t="shared" si="7"/>
        <v>72.00003342050958</v>
      </c>
      <c r="F62" s="13">
        <f t="shared" si="7"/>
        <v>32.453644380502865</v>
      </c>
      <c r="G62" s="13">
        <f t="shared" si="7"/>
        <v>27.875346670963868</v>
      </c>
      <c r="H62" s="13">
        <f t="shared" si="7"/>
        <v>31.133172664953353</v>
      </c>
      <c r="I62" s="13">
        <f t="shared" si="7"/>
        <v>30.424920896374232</v>
      </c>
      <c r="J62" s="13">
        <f t="shared" si="7"/>
        <v>21.89069956213537</v>
      </c>
      <c r="K62" s="13">
        <f t="shared" si="7"/>
        <v>37.83510813307518</v>
      </c>
      <c r="L62" s="13">
        <f t="shared" si="7"/>
        <v>31.535538922164363</v>
      </c>
      <c r="M62" s="13">
        <f t="shared" si="7"/>
        <v>29.443907141892055</v>
      </c>
      <c r="N62" s="13">
        <f t="shared" si="7"/>
        <v>31.193149815553344</v>
      </c>
      <c r="O62" s="13">
        <f t="shared" si="7"/>
        <v>27.801320863486296</v>
      </c>
      <c r="P62" s="13">
        <f t="shared" si="7"/>
        <v>30.434671127200545</v>
      </c>
      <c r="Q62" s="13">
        <f t="shared" si="7"/>
        <v>29.781815669298634</v>
      </c>
      <c r="R62" s="13">
        <f t="shared" si="7"/>
        <v>27.253607188785317</v>
      </c>
      <c r="S62" s="13">
        <f t="shared" si="7"/>
        <v>30.464869635740982</v>
      </c>
      <c r="T62" s="13">
        <f t="shared" si="7"/>
        <v>27.633884655099163</v>
      </c>
      <c r="U62" s="13">
        <f t="shared" si="7"/>
        <v>28.373479266233563</v>
      </c>
      <c r="V62" s="13">
        <f t="shared" si="7"/>
        <v>29.483672207479998</v>
      </c>
      <c r="W62" s="13">
        <f t="shared" si="7"/>
        <v>72.00003342050958</v>
      </c>
      <c r="X62" s="13">
        <f t="shared" si="7"/>
        <v>0</v>
      </c>
      <c r="Y62" s="13">
        <f t="shared" si="7"/>
        <v>0</v>
      </c>
      <c r="Z62" s="14">
        <f t="shared" si="7"/>
        <v>72.00003342050958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72.0003265283723</v>
      </c>
      <c r="E63" s="13">
        <f t="shared" si="7"/>
        <v>72.0003265283723</v>
      </c>
      <c r="F63" s="13">
        <f t="shared" si="7"/>
        <v>46.14231960937125</v>
      </c>
      <c r="G63" s="13">
        <f t="shared" si="7"/>
        <v>41.37979030497714</v>
      </c>
      <c r="H63" s="13">
        <f t="shared" si="7"/>
        <v>35.02124339941714</v>
      </c>
      <c r="I63" s="13">
        <f t="shared" si="7"/>
        <v>40.83985583964748</v>
      </c>
      <c r="J63" s="13">
        <f t="shared" si="7"/>
        <v>31.946925559864166</v>
      </c>
      <c r="K63" s="13">
        <f t="shared" si="7"/>
        <v>50.20210511217105</v>
      </c>
      <c r="L63" s="13">
        <f t="shared" si="7"/>
        <v>24.824558806572256</v>
      </c>
      <c r="M63" s="13">
        <f t="shared" si="7"/>
        <v>34.91318765123877</v>
      </c>
      <c r="N63" s="13">
        <f t="shared" si="7"/>
        <v>40.477912012275894</v>
      </c>
      <c r="O63" s="13">
        <f t="shared" si="7"/>
        <v>34.260816127434424</v>
      </c>
      <c r="P63" s="13">
        <f t="shared" si="7"/>
        <v>25.520960745497884</v>
      </c>
      <c r="Q63" s="13">
        <f t="shared" si="7"/>
        <v>33.386102051059645</v>
      </c>
      <c r="R63" s="13">
        <f t="shared" si="7"/>
        <v>53.82331853252796</v>
      </c>
      <c r="S63" s="13">
        <f t="shared" si="7"/>
        <v>46.25111018827513</v>
      </c>
      <c r="T63" s="13">
        <f t="shared" si="7"/>
        <v>25.665231846493437</v>
      </c>
      <c r="U63" s="13">
        <f t="shared" si="7"/>
        <v>41.8640950709742</v>
      </c>
      <c r="V63" s="13">
        <f t="shared" si="7"/>
        <v>37.782086831137754</v>
      </c>
      <c r="W63" s="13">
        <f t="shared" si="7"/>
        <v>72.0003265283723</v>
      </c>
      <c r="X63" s="13">
        <f t="shared" si="7"/>
        <v>0</v>
      </c>
      <c r="Y63" s="13">
        <f t="shared" si="7"/>
        <v>0</v>
      </c>
      <c r="Z63" s="14">
        <f t="shared" si="7"/>
        <v>72.0003265283723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71.99999915485003</v>
      </c>
      <c r="E64" s="13">
        <f t="shared" si="7"/>
        <v>71.99999915485003</v>
      </c>
      <c r="F64" s="13">
        <f t="shared" si="7"/>
        <v>35.28998614669118</v>
      </c>
      <c r="G64" s="13">
        <f t="shared" si="7"/>
        <v>30.693814272987908</v>
      </c>
      <c r="H64" s="13">
        <f t="shared" si="7"/>
        <v>32.015572777668524</v>
      </c>
      <c r="I64" s="13">
        <f t="shared" si="7"/>
        <v>32.6636707741862</v>
      </c>
      <c r="J64" s="13">
        <f t="shared" si="7"/>
        <v>31.024475025133203</v>
      </c>
      <c r="K64" s="13">
        <f t="shared" si="7"/>
        <v>37.64052435106048</v>
      </c>
      <c r="L64" s="13">
        <f t="shared" si="7"/>
        <v>28.828806405548324</v>
      </c>
      <c r="M64" s="13">
        <f t="shared" si="7"/>
        <v>32.204553945667996</v>
      </c>
      <c r="N64" s="13">
        <f t="shared" si="7"/>
        <v>31.121183526580392</v>
      </c>
      <c r="O64" s="13">
        <f t="shared" si="7"/>
        <v>29.431531643642384</v>
      </c>
      <c r="P64" s="13">
        <f t="shared" si="7"/>
        <v>28.837463096983</v>
      </c>
      <c r="Q64" s="13">
        <f t="shared" si="7"/>
        <v>29.79210795381671</v>
      </c>
      <c r="R64" s="13">
        <f t="shared" si="7"/>
        <v>34.99103298468059</v>
      </c>
      <c r="S64" s="13">
        <f t="shared" si="7"/>
        <v>34.863604846499896</v>
      </c>
      <c r="T64" s="13">
        <f t="shared" si="7"/>
        <v>28.50633549138852</v>
      </c>
      <c r="U64" s="13">
        <f t="shared" si="7"/>
        <v>32.781425212665425</v>
      </c>
      <c r="V64" s="13">
        <f t="shared" si="7"/>
        <v>31.853221875354947</v>
      </c>
      <c r="W64" s="13">
        <f t="shared" si="7"/>
        <v>71.99999915485003</v>
      </c>
      <c r="X64" s="13">
        <f t="shared" si="7"/>
        <v>0</v>
      </c>
      <c r="Y64" s="13">
        <f t="shared" si="7"/>
        <v>0</v>
      </c>
      <c r="Z64" s="14">
        <f t="shared" si="7"/>
        <v>71.99999915485003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226.2407391361068</v>
      </c>
      <c r="E66" s="16">
        <f t="shared" si="7"/>
        <v>226.2407391361068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226.2407391361068</v>
      </c>
      <c r="X66" s="16">
        <f t="shared" si="7"/>
        <v>0</v>
      </c>
      <c r="Y66" s="16">
        <f t="shared" si="7"/>
        <v>0</v>
      </c>
      <c r="Z66" s="17">
        <f t="shared" si="7"/>
        <v>226.2407391361068</v>
      </c>
    </row>
    <row r="67" spans="1:26" ht="13.5" hidden="1">
      <c r="A67" s="40" t="s">
        <v>113</v>
      </c>
      <c r="B67" s="23">
        <v>1056715457</v>
      </c>
      <c r="C67" s="23"/>
      <c r="D67" s="24">
        <v>1166731878</v>
      </c>
      <c r="E67" s="25">
        <v>1166731878</v>
      </c>
      <c r="F67" s="25">
        <v>112655054</v>
      </c>
      <c r="G67" s="25">
        <v>103345760</v>
      </c>
      <c r="H67" s="25">
        <v>103964222</v>
      </c>
      <c r="I67" s="25">
        <v>319965036</v>
      </c>
      <c r="J67" s="25">
        <v>112604920</v>
      </c>
      <c r="K67" s="25">
        <v>95669198</v>
      </c>
      <c r="L67" s="25">
        <v>103170238</v>
      </c>
      <c r="M67" s="25">
        <v>311444356</v>
      </c>
      <c r="N67" s="25">
        <v>99590498</v>
      </c>
      <c r="O67" s="25">
        <v>105000524</v>
      </c>
      <c r="P67" s="25">
        <v>103932756</v>
      </c>
      <c r="Q67" s="25">
        <v>308523778</v>
      </c>
      <c r="R67" s="25">
        <v>103963529</v>
      </c>
      <c r="S67" s="25">
        <v>104971352</v>
      </c>
      <c r="T67" s="25">
        <v>104588901</v>
      </c>
      <c r="U67" s="25">
        <v>313523782</v>
      </c>
      <c r="V67" s="25">
        <v>1253456952</v>
      </c>
      <c r="W67" s="25">
        <v>1166731878</v>
      </c>
      <c r="X67" s="25"/>
      <c r="Y67" s="24"/>
      <c r="Z67" s="26">
        <v>1166731878</v>
      </c>
    </row>
    <row r="68" spans="1:26" ht="13.5" hidden="1">
      <c r="A68" s="36" t="s">
        <v>31</v>
      </c>
      <c r="B68" s="18">
        <v>176827344</v>
      </c>
      <c r="C68" s="18"/>
      <c r="D68" s="19">
        <v>162236334</v>
      </c>
      <c r="E68" s="20">
        <v>162236334</v>
      </c>
      <c r="F68" s="20">
        <v>29491784</v>
      </c>
      <c r="G68" s="20">
        <v>16580419</v>
      </c>
      <c r="H68" s="20">
        <v>16591251</v>
      </c>
      <c r="I68" s="20">
        <v>62663454</v>
      </c>
      <c r="J68" s="20">
        <v>17120388</v>
      </c>
      <c r="K68" s="20">
        <v>15532481</v>
      </c>
      <c r="L68" s="20">
        <v>17157847</v>
      </c>
      <c r="M68" s="20">
        <v>49810716</v>
      </c>
      <c r="N68" s="20">
        <v>17182025</v>
      </c>
      <c r="O68" s="20">
        <v>17297565</v>
      </c>
      <c r="P68" s="20">
        <v>17310506</v>
      </c>
      <c r="Q68" s="20">
        <v>51790096</v>
      </c>
      <c r="R68" s="20">
        <v>17334543</v>
      </c>
      <c r="S68" s="20">
        <v>17348117</v>
      </c>
      <c r="T68" s="20">
        <v>17384564</v>
      </c>
      <c r="U68" s="20">
        <v>52067224</v>
      </c>
      <c r="V68" s="20">
        <v>216331490</v>
      </c>
      <c r="W68" s="20">
        <v>162236334</v>
      </c>
      <c r="X68" s="20"/>
      <c r="Y68" s="19"/>
      <c r="Z68" s="22">
        <v>162236334</v>
      </c>
    </row>
    <row r="69" spans="1:26" ht="13.5" hidden="1">
      <c r="A69" s="37" t="s">
        <v>32</v>
      </c>
      <c r="B69" s="18">
        <v>782911047</v>
      </c>
      <c r="C69" s="18"/>
      <c r="D69" s="19">
        <v>978517541</v>
      </c>
      <c r="E69" s="20">
        <v>978517541</v>
      </c>
      <c r="F69" s="20">
        <v>74107409</v>
      </c>
      <c r="G69" s="20">
        <v>77548911</v>
      </c>
      <c r="H69" s="20">
        <v>78044088</v>
      </c>
      <c r="I69" s="20">
        <v>229700408</v>
      </c>
      <c r="J69" s="20">
        <v>85944747</v>
      </c>
      <c r="K69" s="20">
        <v>70596144</v>
      </c>
      <c r="L69" s="20">
        <v>76092055</v>
      </c>
      <c r="M69" s="20">
        <v>232632946</v>
      </c>
      <c r="N69" s="20">
        <v>72298784</v>
      </c>
      <c r="O69" s="20">
        <v>76655206</v>
      </c>
      <c r="P69" s="20">
        <v>75563064</v>
      </c>
      <c r="Q69" s="20">
        <v>224517054</v>
      </c>
      <c r="R69" s="20">
        <v>75436474</v>
      </c>
      <c r="S69" s="20">
        <v>76236012</v>
      </c>
      <c r="T69" s="20">
        <v>75864119</v>
      </c>
      <c r="U69" s="20">
        <v>227536605</v>
      </c>
      <c r="V69" s="20">
        <v>914387013</v>
      </c>
      <c r="W69" s="20">
        <v>978517541</v>
      </c>
      <c r="X69" s="20"/>
      <c r="Y69" s="19"/>
      <c r="Z69" s="22">
        <v>978517541</v>
      </c>
    </row>
    <row r="70" spans="1:26" ht="13.5" hidden="1">
      <c r="A70" s="38" t="s">
        <v>107</v>
      </c>
      <c r="B70" s="18">
        <v>394390015</v>
      </c>
      <c r="C70" s="18"/>
      <c r="D70" s="19">
        <v>619151000</v>
      </c>
      <c r="E70" s="20">
        <v>619151000</v>
      </c>
      <c r="F70" s="20">
        <v>33361554</v>
      </c>
      <c r="G70" s="20">
        <v>35203066</v>
      </c>
      <c r="H70" s="20">
        <v>37601120</v>
      </c>
      <c r="I70" s="20">
        <v>106165740</v>
      </c>
      <c r="J70" s="20">
        <v>37099817</v>
      </c>
      <c r="K70" s="20">
        <v>33554376</v>
      </c>
      <c r="L70" s="20">
        <v>33571210</v>
      </c>
      <c r="M70" s="20">
        <v>104225403</v>
      </c>
      <c r="N70" s="20">
        <v>30247546</v>
      </c>
      <c r="O70" s="20">
        <v>32935917</v>
      </c>
      <c r="P70" s="20">
        <v>31797700</v>
      </c>
      <c r="Q70" s="20">
        <v>94981163</v>
      </c>
      <c r="R70" s="20">
        <v>29133800</v>
      </c>
      <c r="S70" s="20">
        <v>34263167</v>
      </c>
      <c r="T70" s="20">
        <v>32514979</v>
      </c>
      <c r="U70" s="20">
        <v>95911946</v>
      </c>
      <c r="V70" s="20">
        <v>401284252</v>
      </c>
      <c r="W70" s="20">
        <v>619151000</v>
      </c>
      <c r="X70" s="20"/>
      <c r="Y70" s="19"/>
      <c r="Z70" s="22">
        <v>619151000</v>
      </c>
    </row>
    <row r="71" spans="1:26" ht="13.5" hidden="1">
      <c r="A71" s="38" t="s">
        <v>108</v>
      </c>
      <c r="B71" s="18">
        <v>214470451</v>
      </c>
      <c r="C71" s="18"/>
      <c r="D71" s="19">
        <v>188507000</v>
      </c>
      <c r="E71" s="20">
        <v>188507000</v>
      </c>
      <c r="F71" s="20">
        <v>22618563</v>
      </c>
      <c r="G71" s="20">
        <v>24173859</v>
      </c>
      <c r="H71" s="20">
        <v>22232543</v>
      </c>
      <c r="I71" s="20">
        <v>69024965</v>
      </c>
      <c r="J71" s="20">
        <v>30569722</v>
      </c>
      <c r="K71" s="20">
        <v>21494256</v>
      </c>
      <c r="L71" s="20">
        <v>24161439</v>
      </c>
      <c r="M71" s="20">
        <v>76225417</v>
      </c>
      <c r="N71" s="20">
        <v>23641524</v>
      </c>
      <c r="O71" s="20">
        <v>25126745</v>
      </c>
      <c r="P71" s="20">
        <v>25116276</v>
      </c>
      <c r="Q71" s="20">
        <v>73884545</v>
      </c>
      <c r="R71" s="20">
        <v>27602104</v>
      </c>
      <c r="S71" s="20">
        <v>23466708</v>
      </c>
      <c r="T71" s="20">
        <v>24563756</v>
      </c>
      <c r="U71" s="20">
        <v>75632568</v>
      </c>
      <c r="V71" s="20">
        <v>294767495</v>
      </c>
      <c r="W71" s="20">
        <v>188507000</v>
      </c>
      <c r="X71" s="20"/>
      <c r="Y71" s="19"/>
      <c r="Z71" s="22">
        <v>188507000</v>
      </c>
    </row>
    <row r="72" spans="1:26" ht="13.5" hidden="1">
      <c r="A72" s="38" t="s">
        <v>109</v>
      </c>
      <c r="B72" s="18">
        <v>106639893</v>
      </c>
      <c r="C72" s="18"/>
      <c r="D72" s="19">
        <v>109332000</v>
      </c>
      <c r="E72" s="20">
        <v>109332000</v>
      </c>
      <c r="F72" s="20">
        <v>11109474</v>
      </c>
      <c r="G72" s="20">
        <v>11135982</v>
      </c>
      <c r="H72" s="20">
        <v>11157348</v>
      </c>
      <c r="I72" s="20">
        <v>33402804</v>
      </c>
      <c r="J72" s="20">
        <v>11188964</v>
      </c>
      <c r="K72" s="20">
        <v>9593028</v>
      </c>
      <c r="L72" s="20">
        <v>11248071</v>
      </c>
      <c r="M72" s="20">
        <v>32030063</v>
      </c>
      <c r="N72" s="20">
        <v>11278687</v>
      </c>
      <c r="O72" s="20">
        <v>11400499</v>
      </c>
      <c r="P72" s="20">
        <v>11437618</v>
      </c>
      <c r="Q72" s="20">
        <v>34116804</v>
      </c>
      <c r="R72" s="20">
        <v>11467394</v>
      </c>
      <c r="S72" s="20">
        <v>11250344</v>
      </c>
      <c r="T72" s="20">
        <v>11512941</v>
      </c>
      <c r="U72" s="20">
        <v>34230679</v>
      </c>
      <c r="V72" s="20">
        <v>133780350</v>
      </c>
      <c r="W72" s="20">
        <v>109332000</v>
      </c>
      <c r="X72" s="20"/>
      <c r="Y72" s="19"/>
      <c r="Z72" s="22">
        <v>109332000</v>
      </c>
    </row>
    <row r="73" spans="1:26" ht="13.5" hidden="1">
      <c r="A73" s="38" t="s">
        <v>110</v>
      </c>
      <c r="B73" s="18">
        <v>67410688</v>
      </c>
      <c r="C73" s="18"/>
      <c r="D73" s="19">
        <v>61527541</v>
      </c>
      <c r="E73" s="20">
        <v>61527541</v>
      </c>
      <c r="F73" s="20">
        <v>7017818</v>
      </c>
      <c r="G73" s="20">
        <v>7036004</v>
      </c>
      <c r="H73" s="20">
        <v>7053077</v>
      </c>
      <c r="I73" s="20">
        <v>21106899</v>
      </c>
      <c r="J73" s="20">
        <v>7086244</v>
      </c>
      <c r="K73" s="20">
        <v>5954484</v>
      </c>
      <c r="L73" s="20">
        <v>7111335</v>
      </c>
      <c r="M73" s="20">
        <v>20152063</v>
      </c>
      <c r="N73" s="20">
        <v>7131027</v>
      </c>
      <c r="O73" s="20">
        <v>7192045</v>
      </c>
      <c r="P73" s="20">
        <v>7211470</v>
      </c>
      <c r="Q73" s="20">
        <v>21534542</v>
      </c>
      <c r="R73" s="20">
        <v>7233176</v>
      </c>
      <c r="S73" s="20">
        <v>7255793</v>
      </c>
      <c r="T73" s="20">
        <v>7272443</v>
      </c>
      <c r="U73" s="20">
        <v>21761412</v>
      </c>
      <c r="V73" s="20">
        <v>84554916</v>
      </c>
      <c r="W73" s="20">
        <v>61527541</v>
      </c>
      <c r="X73" s="20"/>
      <c r="Y73" s="19"/>
      <c r="Z73" s="22">
        <v>61527541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96977066</v>
      </c>
      <c r="C75" s="27"/>
      <c r="D75" s="28">
        <v>25978003</v>
      </c>
      <c r="E75" s="29">
        <v>25978003</v>
      </c>
      <c r="F75" s="29">
        <v>9055861</v>
      </c>
      <c r="G75" s="29">
        <v>9216430</v>
      </c>
      <c r="H75" s="29">
        <v>9328883</v>
      </c>
      <c r="I75" s="29">
        <v>27601174</v>
      </c>
      <c r="J75" s="29">
        <v>9539785</v>
      </c>
      <c r="K75" s="29">
        <v>9540573</v>
      </c>
      <c r="L75" s="29">
        <v>9920336</v>
      </c>
      <c r="M75" s="29">
        <v>29000694</v>
      </c>
      <c r="N75" s="29">
        <v>10109689</v>
      </c>
      <c r="O75" s="29">
        <v>11047753</v>
      </c>
      <c r="P75" s="29">
        <v>11059186</v>
      </c>
      <c r="Q75" s="29">
        <v>32216628</v>
      </c>
      <c r="R75" s="29">
        <v>11192512</v>
      </c>
      <c r="S75" s="29">
        <v>11387223</v>
      </c>
      <c r="T75" s="29">
        <v>11340218</v>
      </c>
      <c r="U75" s="29">
        <v>33919953</v>
      </c>
      <c r="V75" s="29">
        <v>122738449</v>
      </c>
      <c r="W75" s="29">
        <v>25978003</v>
      </c>
      <c r="X75" s="29"/>
      <c r="Y75" s="28"/>
      <c r="Z75" s="30">
        <v>25978003</v>
      </c>
    </row>
    <row r="76" spans="1:26" ht="13.5" hidden="1">
      <c r="A76" s="41" t="s">
        <v>114</v>
      </c>
      <c r="B76" s="31">
        <v>1056715457</v>
      </c>
      <c r="C76" s="31"/>
      <c r="D76" s="32">
        <v>909318411</v>
      </c>
      <c r="E76" s="33">
        <v>909318411</v>
      </c>
      <c r="F76" s="33">
        <v>60642959</v>
      </c>
      <c r="G76" s="33">
        <v>60271010</v>
      </c>
      <c r="H76" s="33">
        <v>66316975</v>
      </c>
      <c r="I76" s="33">
        <v>187230944</v>
      </c>
      <c r="J76" s="33">
        <v>59708299</v>
      </c>
      <c r="K76" s="33">
        <v>64688389</v>
      </c>
      <c r="L76" s="33">
        <v>63158554</v>
      </c>
      <c r="M76" s="33">
        <v>187555242</v>
      </c>
      <c r="N76" s="33">
        <v>61330034</v>
      </c>
      <c r="O76" s="33">
        <v>63359484</v>
      </c>
      <c r="P76" s="33">
        <v>50236819</v>
      </c>
      <c r="Q76" s="33">
        <v>174926337</v>
      </c>
      <c r="R76" s="33">
        <v>65907592</v>
      </c>
      <c r="S76" s="33">
        <v>58667245</v>
      </c>
      <c r="T76" s="33">
        <v>56609345</v>
      </c>
      <c r="U76" s="33">
        <v>181184182</v>
      </c>
      <c r="V76" s="33">
        <v>730896705</v>
      </c>
      <c r="W76" s="33">
        <v>909318411</v>
      </c>
      <c r="X76" s="33"/>
      <c r="Y76" s="32"/>
      <c r="Z76" s="34">
        <v>909318411</v>
      </c>
    </row>
    <row r="77" spans="1:26" ht="13.5" hidden="1">
      <c r="A77" s="36" t="s">
        <v>31</v>
      </c>
      <c r="B77" s="18">
        <v>176827344</v>
      </c>
      <c r="C77" s="18"/>
      <c r="D77" s="19">
        <v>146012701</v>
      </c>
      <c r="E77" s="20">
        <v>146012701</v>
      </c>
      <c r="F77" s="20">
        <v>9747557</v>
      </c>
      <c r="G77" s="20">
        <v>9408710</v>
      </c>
      <c r="H77" s="20">
        <v>15397024</v>
      </c>
      <c r="I77" s="20">
        <v>34553291</v>
      </c>
      <c r="J77" s="20">
        <v>8954633</v>
      </c>
      <c r="K77" s="20">
        <v>10319144</v>
      </c>
      <c r="L77" s="20">
        <v>14231479</v>
      </c>
      <c r="M77" s="20">
        <v>33505256</v>
      </c>
      <c r="N77" s="20">
        <v>10250306</v>
      </c>
      <c r="O77" s="20">
        <v>13766216</v>
      </c>
      <c r="P77" s="20">
        <v>17310506</v>
      </c>
      <c r="Q77" s="20">
        <v>41327028</v>
      </c>
      <c r="R77" s="20">
        <v>9507733</v>
      </c>
      <c r="S77" s="20">
        <v>8420534</v>
      </c>
      <c r="T77" s="20">
        <v>7944585</v>
      </c>
      <c r="U77" s="20">
        <v>25872852</v>
      </c>
      <c r="V77" s="20">
        <v>135258427</v>
      </c>
      <c r="W77" s="20">
        <v>146012701</v>
      </c>
      <c r="X77" s="20"/>
      <c r="Y77" s="19"/>
      <c r="Z77" s="22">
        <v>146012701</v>
      </c>
    </row>
    <row r="78" spans="1:26" ht="13.5" hidden="1">
      <c r="A78" s="37" t="s">
        <v>32</v>
      </c>
      <c r="B78" s="18">
        <v>782911047</v>
      </c>
      <c r="C78" s="18"/>
      <c r="D78" s="19">
        <v>704532884</v>
      </c>
      <c r="E78" s="20">
        <v>704532884</v>
      </c>
      <c r="F78" s="20">
        <v>41839541</v>
      </c>
      <c r="G78" s="20">
        <v>41645870</v>
      </c>
      <c r="H78" s="20">
        <v>41591068</v>
      </c>
      <c r="I78" s="20">
        <v>125076479</v>
      </c>
      <c r="J78" s="20">
        <v>41213881</v>
      </c>
      <c r="K78" s="20">
        <v>44828672</v>
      </c>
      <c r="L78" s="20">
        <v>39006739</v>
      </c>
      <c r="M78" s="20">
        <v>125049292</v>
      </c>
      <c r="N78" s="20">
        <v>40970039</v>
      </c>
      <c r="O78" s="20">
        <v>38545515</v>
      </c>
      <c r="P78" s="20">
        <v>21867127</v>
      </c>
      <c r="Q78" s="20">
        <v>101382681</v>
      </c>
      <c r="R78" s="20">
        <v>45207347</v>
      </c>
      <c r="S78" s="20">
        <v>38859488</v>
      </c>
      <c r="T78" s="20">
        <v>37324542</v>
      </c>
      <c r="U78" s="20">
        <v>121391377</v>
      </c>
      <c r="V78" s="20">
        <v>472899829</v>
      </c>
      <c r="W78" s="20">
        <v>704532884</v>
      </c>
      <c r="X78" s="20"/>
      <c r="Y78" s="19"/>
      <c r="Z78" s="22">
        <v>704532884</v>
      </c>
    </row>
    <row r="79" spans="1:26" ht="13.5" hidden="1">
      <c r="A79" s="38" t="s">
        <v>107</v>
      </c>
      <c r="B79" s="18">
        <v>394390015</v>
      </c>
      <c r="C79" s="18"/>
      <c r="D79" s="19">
        <v>445788555</v>
      </c>
      <c r="E79" s="20">
        <v>445788555</v>
      </c>
      <c r="F79" s="20">
        <v>26896237</v>
      </c>
      <c r="G79" s="20">
        <v>28139659</v>
      </c>
      <c r="H79" s="20">
        <v>28503847</v>
      </c>
      <c r="I79" s="20">
        <v>83539743</v>
      </c>
      <c r="J79" s="20">
        <v>28748955</v>
      </c>
      <c r="K79" s="20">
        <v>29639096</v>
      </c>
      <c r="L79" s="20">
        <v>26544902</v>
      </c>
      <c r="M79" s="20">
        <v>84932953</v>
      </c>
      <c r="N79" s="20">
        <v>26810866</v>
      </c>
      <c r="O79" s="20">
        <v>25537315</v>
      </c>
      <c r="P79" s="20">
        <v>9224476</v>
      </c>
      <c r="Q79" s="20">
        <v>61572657</v>
      </c>
      <c r="R79" s="20">
        <v>28981683</v>
      </c>
      <c r="S79" s="20">
        <v>23977346</v>
      </c>
      <c r="T79" s="20">
        <v>25508692</v>
      </c>
      <c r="U79" s="20">
        <v>78467721</v>
      </c>
      <c r="V79" s="20">
        <v>308513074</v>
      </c>
      <c r="W79" s="20">
        <v>445788555</v>
      </c>
      <c r="X79" s="20"/>
      <c r="Y79" s="19"/>
      <c r="Z79" s="22">
        <v>445788555</v>
      </c>
    </row>
    <row r="80" spans="1:26" ht="13.5" hidden="1">
      <c r="A80" s="38" t="s">
        <v>108</v>
      </c>
      <c r="B80" s="18">
        <v>214470451</v>
      </c>
      <c r="C80" s="18"/>
      <c r="D80" s="19">
        <v>135725103</v>
      </c>
      <c r="E80" s="20">
        <v>135725103</v>
      </c>
      <c r="F80" s="20">
        <v>7340548</v>
      </c>
      <c r="G80" s="20">
        <v>6738547</v>
      </c>
      <c r="H80" s="20">
        <v>6921696</v>
      </c>
      <c r="I80" s="20">
        <v>21000791</v>
      </c>
      <c r="J80" s="20">
        <v>6691926</v>
      </c>
      <c r="K80" s="20">
        <v>8132375</v>
      </c>
      <c r="L80" s="20">
        <v>7619440</v>
      </c>
      <c r="M80" s="20">
        <v>22443741</v>
      </c>
      <c r="N80" s="20">
        <v>7374536</v>
      </c>
      <c r="O80" s="20">
        <v>6985567</v>
      </c>
      <c r="P80" s="20">
        <v>7644056</v>
      </c>
      <c r="Q80" s="20">
        <v>22004159</v>
      </c>
      <c r="R80" s="20">
        <v>7522569</v>
      </c>
      <c r="S80" s="20">
        <v>7149102</v>
      </c>
      <c r="T80" s="20">
        <v>6787920</v>
      </c>
      <c r="U80" s="20">
        <v>21459591</v>
      </c>
      <c r="V80" s="20">
        <v>86908282</v>
      </c>
      <c r="W80" s="20">
        <v>135725103</v>
      </c>
      <c r="X80" s="20"/>
      <c r="Y80" s="19"/>
      <c r="Z80" s="22">
        <v>135725103</v>
      </c>
    </row>
    <row r="81" spans="1:26" ht="13.5" hidden="1">
      <c r="A81" s="38" t="s">
        <v>109</v>
      </c>
      <c r="B81" s="18">
        <v>106639893</v>
      </c>
      <c r="C81" s="18"/>
      <c r="D81" s="19">
        <v>78719397</v>
      </c>
      <c r="E81" s="20">
        <v>78719397</v>
      </c>
      <c r="F81" s="20">
        <v>5126169</v>
      </c>
      <c r="G81" s="20">
        <v>4608046</v>
      </c>
      <c r="H81" s="20">
        <v>3907442</v>
      </c>
      <c r="I81" s="20">
        <v>13641657</v>
      </c>
      <c r="J81" s="20">
        <v>3574530</v>
      </c>
      <c r="K81" s="20">
        <v>4815902</v>
      </c>
      <c r="L81" s="20">
        <v>2792284</v>
      </c>
      <c r="M81" s="20">
        <v>11182716</v>
      </c>
      <c r="N81" s="20">
        <v>4565377</v>
      </c>
      <c r="O81" s="20">
        <v>3905904</v>
      </c>
      <c r="P81" s="20">
        <v>2918990</v>
      </c>
      <c r="Q81" s="20">
        <v>11390271</v>
      </c>
      <c r="R81" s="20">
        <v>6172132</v>
      </c>
      <c r="S81" s="20">
        <v>5203409</v>
      </c>
      <c r="T81" s="20">
        <v>2954823</v>
      </c>
      <c r="U81" s="20">
        <v>14330364</v>
      </c>
      <c r="V81" s="20">
        <v>50545008</v>
      </c>
      <c r="W81" s="20">
        <v>78719397</v>
      </c>
      <c r="X81" s="20"/>
      <c r="Y81" s="19"/>
      <c r="Z81" s="22">
        <v>78719397</v>
      </c>
    </row>
    <row r="82" spans="1:26" ht="13.5" hidden="1">
      <c r="A82" s="38" t="s">
        <v>110</v>
      </c>
      <c r="B82" s="18">
        <v>67410688</v>
      </c>
      <c r="C82" s="18"/>
      <c r="D82" s="19">
        <v>44299829</v>
      </c>
      <c r="E82" s="20">
        <v>44299829</v>
      </c>
      <c r="F82" s="20">
        <v>2476587</v>
      </c>
      <c r="G82" s="20">
        <v>2159618</v>
      </c>
      <c r="H82" s="20">
        <v>2258083</v>
      </c>
      <c r="I82" s="20">
        <v>6894288</v>
      </c>
      <c r="J82" s="20">
        <v>2198470</v>
      </c>
      <c r="K82" s="20">
        <v>2241299</v>
      </c>
      <c r="L82" s="20">
        <v>2050113</v>
      </c>
      <c r="M82" s="20">
        <v>6489882</v>
      </c>
      <c r="N82" s="20">
        <v>2219260</v>
      </c>
      <c r="O82" s="20">
        <v>2116729</v>
      </c>
      <c r="P82" s="20">
        <v>2079605</v>
      </c>
      <c r="Q82" s="20">
        <v>6415594</v>
      </c>
      <c r="R82" s="20">
        <v>2530963</v>
      </c>
      <c r="S82" s="20">
        <v>2529631</v>
      </c>
      <c r="T82" s="20">
        <v>2073107</v>
      </c>
      <c r="U82" s="20">
        <v>7133701</v>
      </c>
      <c r="V82" s="20">
        <v>26933465</v>
      </c>
      <c r="W82" s="20">
        <v>44299829</v>
      </c>
      <c r="X82" s="20"/>
      <c r="Y82" s="19"/>
      <c r="Z82" s="22">
        <v>44299829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96977066</v>
      </c>
      <c r="C84" s="27"/>
      <c r="D84" s="28">
        <v>58772826</v>
      </c>
      <c r="E84" s="29">
        <v>58772826</v>
      </c>
      <c r="F84" s="29">
        <v>9055861</v>
      </c>
      <c r="G84" s="29">
        <v>9216430</v>
      </c>
      <c r="H84" s="29">
        <v>9328883</v>
      </c>
      <c r="I84" s="29">
        <v>27601174</v>
      </c>
      <c r="J84" s="29">
        <v>9539785</v>
      </c>
      <c r="K84" s="29">
        <v>9540573</v>
      </c>
      <c r="L84" s="29">
        <v>9920336</v>
      </c>
      <c r="M84" s="29">
        <v>29000694</v>
      </c>
      <c r="N84" s="29">
        <v>10109689</v>
      </c>
      <c r="O84" s="29">
        <v>11047753</v>
      </c>
      <c r="P84" s="29">
        <v>11059186</v>
      </c>
      <c r="Q84" s="29">
        <v>32216628</v>
      </c>
      <c r="R84" s="29">
        <v>11192512</v>
      </c>
      <c r="S84" s="29">
        <v>11387223</v>
      </c>
      <c r="T84" s="29">
        <v>11340218</v>
      </c>
      <c r="U84" s="29">
        <v>33919953</v>
      </c>
      <c r="V84" s="29">
        <v>122738449</v>
      </c>
      <c r="W84" s="29">
        <v>58772826</v>
      </c>
      <c r="X84" s="29"/>
      <c r="Y84" s="28"/>
      <c r="Z84" s="30">
        <v>58772826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18418132</v>
      </c>
      <c r="E5" s="64">
        <v>12627509</v>
      </c>
      <c r="F5" s="64">
        <v>1057587</v>
      </c>
      <c r="G5" s="64">
        <v>846304</v>
      </c>
      <c r="H5" s="64">
        <v>1028627</v>
      </c>
      <c r="I5" s="64">
        <v>2932518</v>
      </c>
      <c r="J5" s="64">
        <v>970203</v>
      </c>
      <c r="K5" s="64">
        <v>947602</v>
      </c>
      <c r="L5" s="64">
        <v>1079145</v>
      </c>
      <c r="M5" s="64">
        <v>2996950</v>
      </c>
      <c r="N5" s="64">
        <v>1038323</v>
      </c>
      <c r="O5" s="64">
        <v>1029801</v>
      </c>
      <c r="P5" s="64">
        <v>1026305</v>
      </c>
      <c r="Q5" s="64">
        <v>3094429</v>
      </c>
      <c r="R5" s="64">
        <v>1030229</v>
      </c>
      <c r="S5" s="64">
        <v>0</v>
      </c>
      <c r="T5" s="64">
        <v>1034383</v>
      </c>
      <c r="U5" s="64">
        <v>2064612</v>
      </c>
      <c r="V5" s="64">
        <v>11088509</v>
      </c>
      <c r="W5" s="64">
        <v>12627509</v>
      </c>
      <c r="X5" s="64">
        <v>-1539000</v>
      </c>
      <c r="Y5" s="65">
        <v>-12.19</v>
      </c>
      <c r="Z5" s="66">
        <v>12627509</v>
      </c>
    </row>
    <row r="6" spans="1:26" ht="13.5">
      <c r="A6" s="62" t="s">
        <v>32</v>
      </c>
      <c r="B6" s="18">
        <v>0</v>
      </c>
      <c r="C6" s="18">
        <v>0</v>
      </c>
      <c r="D6" s="63">
        <v>192527688</v>
      </c>
      <c r="E6" s="64">
        <v>176780000</v>
      </c>
      <c r="F6" s="64">
        <v>13548590</v>
      </c>
      <c r="G6" s="64">
        <v>11542103</v>
      </c>
      <c r="H6" s="64">
        <v>16079515</v>
      </c>
      <c r="I6" s="64">
        <v>41170208</v>
      </c>
      <c r="J6" s="64">
        <v>14031889</v>
      </c>
      <c r="K6" s="64">
        <v>14794128</v>
      </c>
      <c r="L6" s="64">
        <v>16793348</v>
      </c>
      <c r="M6" s="64">
        <v>45619365</v>
      </c>
      <c r="N6" s="64">
        <v>14812190</v>
      </c>
      <c r="O6" s="64">
        <v>14191438</v>
      </c>
      <c r="P6" s="64">
        <v>12795650</v>
      </c>
      <c r="Q6" s="64">
        <v>41799278</v>
      </c>
      <c r="R6" s="64">
        <v>10791725</v>
      </c>
      <c r="S6" s="64">
        <v>0</v>
      </c>
      <c r="T6" s="64">
        <v>10619264</v>
      </c>
      <c r="U6" s="64">
        <v>21410989</v>
      </c>
      <c r="V6" s="64">
        <v>149999840</v>
      </c>
      <c r="W6" s="64">
        <v>176780000</v>
      </c>
      <c r="X6" s="64">
        <v>-26780160</v>
      </c>
      <c r="Y6" s="65">
        <v>-15.15</v>
      </c>
      <c r="Z6" s="66">
        <v>176780000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0</v>
      </c>
      <c r="F7" s="64">
        <v>53479</v>
      </c>
      <c r="G7" s="64">
        <v>124742</v>
      </c>
      <c r="H7" s="64">
        <v>132510</v>
      </c>
      <c r="I7" s="64">
        <v>310731</v>
      </c>
      <c r="J7" s="64">
        <v>77891</v>
      </c>
      <c r="K7" s="64">
        <v>67557</v>
      </c>
      <c r="L7" s="64">
        <v>76784</v>
      </c>
      <c r="M7" s="64">
        <v>222232</v>
      </c>
      <c r="N7" s="64">
        <v>66396</v>
      </c>
      <c r="O7" s="64">
        <v>2008</v>
      </c>
      <c r="P7" s="64">
        <v>233694</v>
      </c>
      <c r="Q7" s="64">
        <v>302098</v>
      </c>
      <c r="R7" s="64">
        <v>1948</v>
      </c>
      <c r="S7" s="64">
        <v>0</v>
      </c>
      <c r="T7" s="64">
        <v>1438</v>
      </c>
      <c r="U7" s="64">
        <v>3386</v>
      </c>
      <c r="V7" s="64">
        <v>838447</v>
      </c>
      <c r="W7" s="64">
        <v>0</v>
      </c>
      <c r="X7" s="64">
        <v>838447</v>
      </c>
      <c r="Y7" s="65">
        <v>0</v>
      </c>
      <c r="Z7" s="66">
        <v>0</v>
      </c>
    </row>
    <row r="8" spans="1:26" ht="13.5">
      <c r="A8" s="62" t="s">
        <v>34</v>
      </c>
      <c r="B8" s="18">
        <v>0</v>
      </c>
      <c r="C8" s="18">
        <v>0</v>
      </c>
      <c r="D8" s="63">
        <v>135210000</v>
      </c>
      <c r="E8" s="64">
        <v>135210000</v>
      </c>
      <c r="F8" s="64">
        <v>35530000</v>
      </c>
      <c r="G8" s="64">
        <v>21060061</v>
      </c>
      <c r="H8" s="64">
        <v>0</v>
      </c>
      <c r="I8" s="64">
        <v>56590061</v>
      </c>
      <c r="J8" s="64">
        <v>0</v>
      </c>
      <c r="K8" s="64">
        <v>0</v>
      </c>
      <c r="L8" s="64">
        <v>37956000</v>
      </c>
      <c r="M8" s="64">
        <v>37956000</v>
      </c>
      <c r="N8" s="64">
        <v>0</v>
      </c>
      <c r="O8" s="64">
        <v>320814</v>
      </c>
      <c r="P8" s="64">
        <v>38459514</v>
      </c>
      <c r="Q8" s="64">
        <v>38780328</v>
      </c>
      <c r="R8" s="64">
        <v>0</v>
      </c>
      <c r="S8" s="64">
        <v>0</v>
      </c>
      <c r="T8" s="64">
        <v>0</v>
      </c>
      <c r="U8" s="64">
        <v>0</v>
      </c>
      <c r="V8" s="64">
        <v>133326389</v>
      </c>
      <c r="W8" s="64">
        <v>135210000</v>
      </c>
      <c r="X8" s="64">
        <v>-1883611</v>
      </c>
      <c r="Y8" s="65">
        <v>-1.39</v>
      </c>
      <c r="Z8" s="66">
        <v>135210000</v>
      </c>
    </row>
    <row r="9" spans="1:26" ht="13.5">
      <c r="A9" s="62" t="s">
        <v>35</v>
      </c>
      <c r="B9" s="18">
        <v>0</v>
      </c>
      <c r="C9" s="18">
        <v>0</v>
      </c>
      <c r="D9" s="63">
        <v>16058440</v>
      </c>
      <c r="E9" s="64">
        <v>5539844</v>
      </c>
      <c r="F9" s="64">
        <v>113250</v>
      </c>
      <c r="G9" s="64">
        <v>103360</v>
      </c>
      <c r="H9" s="64">
        <v>91440</v>
      </c>
      <c r="I9" s="64">
        <v>308050</v>
      </c>
      <c r="J9" s="64">
        <v>157417</v>
      </c>
      <c r="K9" s="64">
        <v>116872</v>
      </c>
      <c r="L9" s="64">
        <v>86633</v>
      </c>
      <c r="M9" s="64">
        <v>360922</v>
      </c>
      <c r="N9" s="64">
        <v>103329</v>
      </c>
      <c r="O9" s="64">
        <v>185122</v>
      </c>
      <c r="P9" s="64">
        <v>132700</v>
      </c>
      <c r="Q9" s="64">
        <v>421151</v>
      </c>
      <c r="R9" s="64">
        <v>117609</v>
      </c>
      <c r="S9" s="64">
        <v>0</v>
      </c>
      <c r="T9" s="64">
        <v>78992</v>
      </c>
      <c r="U9" s="64">
        <v>196601</v>
      </c>
      <c r="V9" s="64">
        <v>1286724</v>
      </c>
      <c r="W9" s="64">
        <v>5539844</v>
      </c>
      <c r="X9" s="64">
        <v>-4253120</v>
      </c>
      <c r="Y9" s="65">
        <v>-76.77</v>
      </c>
      <c r="Z9" s="66">
        <v>5539844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362214260</v>
      </c>
      <c r="E10" s="70">
        <f t="shared" si="0"/>
        <v>330157353</v>
      </c>
      <c r="F10" s="70">
        <f t="shared" si="0"/>
        <v>50302906</v>
      </c>
      <c r="G10" s="70">
        <f t="shared" si="0"/>
        <v>33676570</v>
      </c>
      <c r="H10" s="70">
        <f t="shared" si="0"/>
        <v>17332092</v>
      </c>
      <c r="I10" s="70">
        <f t="shared" si="0"/>
        <v>101311568</v>
      </c>
      <c r="J10" s="70">
        <f t="shared" si="0"/>
        <v>15237400</v>
      </c>
      <c r="K10" s="70">
        <f t="shared" si="0"/>
        <v>15926159</v>
      </c>
      <c r="L10" s="70">
        <f t="shared" si="0"/>
        <v>55991910</v>
      </c>
      <c r="M10" s="70">
        <f t="shared" si="0"/>
        <v>87155469</v>
      </c>
      <c r="N10" s="70">
        <f t="shared" si="0"/>
        <v>16020238</v>
      </c>
      <c r="O10" s="70">
        <f t="shared" si="0"/>
        <v>15729183</v>
      </c>
      <c r="P10" s="70">
        <f t="shared" si="0"/>
        <v>52647863</v>
      </c>
      <c r="Q10" s="70">
        <f t="shared" si="0"/>
        <v>84397284</v>
      </c>
      <c r="R10" s="70">
        <f t="shared" si="0"/>
        <v>11941511</v>
      </c>
      <c r="S10" s="70">
        <f t="shared" si="0"/>
        <v>0</v>
      </c>
      <c r="T10" s="70">
        <f t="shared" si="0"/>
        <v>11734077</v>
      </c>
      <c r="U10" s="70">
        <f t="shared" si="0"/>
        <v>23675588</v>
      </c>
      <c r="V10" s="70">
        <f t="shared" si="0"/>
        <v>296539909</v>
      </c>
      <c r="W10" s="70">
        <f t="shared" si="0"/>
        <v>330157353</v>
      </c>
      <c r="X10" s="70">
        <f t="shared" si="0"/>
        <v>-33617444</v>
      </c>
      <c r="Y10" s="71">
        <f>+IF(W10&lt;&gt;0,(X10/W10)*100,0)</f>
        <v>-10.18224906837074</v>
      </c>
      <c r="Z10" s="72">
        <f t="shared" si="0"/>
        <v>330157353</v>
      </c>
    </row>
    <row r="11" spans="1:26" ht="13.5">
      <c r="A11" s="62" t="s">
        <v>36</v>
      </c>
      <c r="B11" s="18">
        <v>0</v>
      </c>
      <c r="C11" s="18">
        <v>0</v>
      </c>
      <c r="D11" s="63">
        <v>102580000</v>
      </c>
      <c r="E11" s="64">
        <v>103781788</v>
      </c>
      <c r="F11" s="64">
        <v>9072096</v>
      </c>
      <c r="G11" s="64">
        <v>8697694</v>
      </c>
      <c r="H11" s="64">
        <v>8752691</v>
      </c>
      <c r="I11" s="64">
        <v>26522481</v>
      </c>
      <c r="J11" s="64">
        <v>9246176</v>
      </c>
      <c r="K11" s="64">
        <v>8582411</v>
      </c>
      <c r="L11" s="64">
        <v>8724445</v>
      </c>
      <c r="M11" s="64">
        <v>26553032</v>
      </c>
      <c r="N11" s="64">
        <v>8744333</v>
      </c>
      <c r="O11" s="64">
        <v>9021381</v>
      </c>
      <c r="P11" s="64">
        <v>8495481</v>
      </c>
      <c r="Q11" s="64">
        <v>26261195</v>
      </c>
      <c r="R11" s="64">
        <v>8864789</v>
      </c>
      <c r="S11" s="64">
        <v>0</v>
      </c>
      <c r="T11" s="64">
        <v>8769350</v>
      </c>
      <c r="U11" s="64">
        <v>17634139</v>
      </c>
      <c r="V11" s="64">
        <v>96970847</v>
      </c>
      <c r="W11" s="64">
        <v>103781788</v>
      </c>
      <c r="X11" s="64">
        <v>-6810941</v>
      </c>
      <c r="Y11" s="65">
        <v>-6.56</v>
      </c>
      <c r="Z11" s="66">
        <v>103781788</v>
      </c>
    </row>
    <row r="12" spans="1:26" ht="13.5">
      <c r="A12" s="62" t="s">
        <v>37</v>
      </c>
      <c r="B12" s="18">
        <v>0</v>
      </c>
      <c r="C12" s="18">
        <v>0</v>
      </c>
      <c r="D12" s="63">
        <v>7498000</v>
      </c>
      <c r="E12" s="64">
        <v>7249497</v>
      </c>
      <c r="F12" s="64">
        <v>575614</v>
      </c>
      <c r="G12" s="64">
        <v>566387</v>
      </c>
      <c r="H12" s="64">
        <v>571503</v>
      </c>
      <c r="I12" s="64">
        <v>1713504</v>
      </c>
      <c r="J12" s="64">
        <v>563080</v>
      </c>
      <c r="K12" s="64">
        <v>557233</v>
      </c>
      <c r="L12" s="64">
        <v>571932</v>
      </c>
      <c r="M12" s="64">
        <v>1692245</v>
      </c>
      <c r="N12" s="64">
        <v>621932</v>
      </c>
      <c r="O12" s="64">
        <v>571656</v>
      </c>
      <c r="P12" s="64">
        <v>981685</v>
      </c>
      <c r="Q12" s="64">
        <v>2175273</v>
      </c>
      <c r="R12" s="64">
        <v>593787</v>
      </c>
      <c r="S12" s="64">
        <v>0</v>
      </c>
      <c r="T12" s="64">
        <v>557800</v>
      </c>
      <c r="U12" s="64">
        <v>1151587</v>
      </c>
      <c r="V12" s="64">
        <v>6732609</v>
      </c>
      <c r="W12" s="64">
        <v>7249497</v>
      </c>
      <c r="X12" s="64">
        <v>-516888</v>
      </c>
      <c r="Y12" s="65">
        <v>-7.13</v>
      </c>
      <c r="Z12" s="66">
        <v>7249497</v>
      </c>
    </row>
    <row r="13" spans="1:26" ht="13.5">
      <c r="A13" s="62" t="s">
        <v>100</v>
      </c>
      <c r="B13" s="18">
        <v>0</v>
      </c>
      <c r="C13" s="18">
        <v>0</v>
      </c>
      <c r="D13" s="63">
        <v>22659000</v>
      </c>
      <c r="E13" s="64">
        <v>84659000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84659000</v>
      </c>
      <c r="X13" s="64">
        <v>-84659000</v>
      </c>
      <c r="Y13" s="65">
        <v>-100</v>
      </c>
      <c r="Z13" s="66">
        <v>84659000</v>
      </c>
    </row>
    <row r="14" spans="1:26" ht="13.5">
      <c r="A14" s="62" t="s">
        <v>38</v>
      </c>
      <c r="B14" s="18">
        <v>0</v>
      </c>
      <c r="C14" s="18">
        <v>0</v>
      </c>
      <c r="D14" s="63">
        <v>5138000</v>
      </c>
      <c r="E14" s="64">
        <v>0</v>
      </c>
      <c r="F14" s="64">
        <v>310701</v>
      </c>
      <c r="G14" s="64">
        <v>378960</v>
      </c>
      <c r="H14" s="64">
        <v>380460</v>
      </c>
      <c r="I14" s="64">
        <v>1070121</v>
      </c>
      <c r="J14" s="64">
        <v>620187</v>
      </c>
      <c r="K14" s="64">
        <v>1337674</v>
      </c>
      <c r="L14" s="64">
        <v>4974</v>
      </c>
      <c r="M14" s="64">
        <v>1962835</v>
      </c>
      <c r="N14" s="64">
        <v>4443077</v>
      </c>
      <c r="O14" s="64">
        <v>493015</v>
      </c>
      <c r="P14" s="64">
        <v>631876</v>
      </c>
      <c r="Q14" s="64">
        <v>5567968</v>
      </c>
      <c r="R14" s="64">
        <v>726724</v>
      </c>
      <c r="S14" s="64">
        <v>0</v>
      </c>
      <c r="T14" s="64">
        <v>1810411</v>
      </c>
      <c r="U14" s="64">
        <v>2537135</v>
      </c>
      <c r="V14" s="64">
        <v>11138059</v>
      </c>
      <c r="W14" s="64">
        <v>0</v>
      </c>
      <c r="X14" s="64">
        <v>11138059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99022000</v>
      </c>
      <c r="E15" s="64">
        <v>107957715</v>
      </c>
      <c r="F15" s="64">
        <v>6587867</v>
      </c>
      <c r="G15" s="64">
        <v>7570190</v>
      </c>
      <c r="H15" s="64">
        <v>7293043</v>
      </c>
      <c r="I15" s="64">
        <v>21451100</v>
      </c>
      <c r="J15" s="64">
        <v>4147397</v>
      </c>
      <c r="K15" s="64">
        <v>8767229</v>
      </c>
      <c r="L15" s="64">
        <v>383183</v>
      </c>
      <c r="M15" s="64">
        <v>13297809</v>
      </c>
      <c r="N15" s="64">
        <v>26039167</v>
      </c>
      <c r="O15" s="64">
        <v>3427137</v>
      </c>
      <c r="P15" s="64">
        <v>6230473</v>
      </c>
      <c r="Q15" s="64">
        <v>35696777</v>
      </c>
      <c r="R15" s="64">
        <v>4166009</v>
      </c>
      <c r="S15" s="64">
        <v>0</v>
      </c>
      <c r="T15" s="64">
        <v>13885663</v>
      </c>
      <c r="U15" s="64">
        <v>18051672</v>
      </c>
      <c r="V15" s="64">
        <v>88497358</v>
      </c>
      <c r="W15" s="64">
        <v>107957715</v>
      </c>
      <c r="X15" s="64">
        <v>-19460357</v>
      </c>
      <c r="Y15" s="65">
        <v>-18.03</v>
      </c>
      <c r="Z15" s="66">
        <v>107957715</v>
      </c>
    </row>
    <row r="16" spans="1:26" ht="13.5">
      <c r="A16" s="73" t="s">
        <v>40</v>
      </c>
      <c r="B16" s="18">
        <v>0</v>
      </c>
      <c r="C16" s="18">
        <v>0</v>
      </c>
      <c r="D16" s="63">
        <v>22590000</v>
      </c>
      <c r="E16" s="64">
        <v>22590000</v>
      </c>
      <c r="F16" s="64">
        <v>899366</v>
      </c>
      <c r="G16" s="64">
        <v>939405</v>
      </c>
      <c r="H16" s="64">
        <v>968635</v>
      </c>
      <c r="I16" s="64">
        <v>2807406</v>
      </c>
      <c r="J16" s="64">
        <v>1004380</v>
      </c>
      <c r="K16" s="64">
        <v>998453</v>
      </c>
      <c r="L16" s="64">
        <v>982027</v>
      </c>
      <c r="M16" s="64">
        <v>2984860</v>
      </c>
      <c r="N16" s="64">
        <v>1037946</v>
      </c>
      <c r="O16" s="64">
        <v>959373</v>
      </c>
      <c r="P16" s="64">
        <v>950081</v>
      </c>
      <c r="Q16" s="64">
        <v>2947400</v>
      </c>
      <c r="R16" s="64">
        <v>930874</v>
      </c>
      <c r="S16" s="64">
        <v>0</v>
      </c>
      <c r="T16" s="64">
        <v>940908</v>
      </c>
      <c r="U16" s="64">
        <v>1871782</v>
      </c>
      <c r="V16" s="64">
        <v>10611448</v>
      </c>
      <c r="W16" s="64">
        <v>22590000</v>
      </c>
      <c r="X16" s="64">
        <v>-11978552</v>
      </c>
      <c r="Y16" s="65">
        <v>-53.03</v>
      </c>
      <c r="Z16" s="66">
        <v>22590000</v>
      </c>
    </row>
    <row r="17" spans="1:26" ht="13.5">
      <c r="A17" s="62" t="s">
        <v>41</v>
      </c>
      <c r="B17" s="18">
        <v>0</v>
      </c>
      <c r="C17" s="18">
        <v>0</v>
      </c>
      <c r="D17" s="63">
        <v>91577145</v>
      </c>
      <c r="E17" s="64">
        <v>115308000</v>
      </c>
      <c r="F17" s="64">
        <v>2795003</v>
      </c>
      <c r="G17" s="64">
        <v>4689181</v>
      </c>
      <c r="H17" s="64">
        <v>4178138</v>
      </c>
      <c r="I17" s="64">
        <v>11662322</v>
      </c>
      <c r="J17" s="64">
        <v>5460294</v>
      </c>
      <c r="K17" s="64">
        <v>3072808</v>
      </c>
      <c r="L17" s="64">
        <v>5692836</v>
      </c>
      <c r="M17" s="64">
        <v>14225938</v>
      </c>
      <c r="N17" s="64">
        <v>7226970</v>
      </c>
      <c r="O17" s="64">
        <v>3453049</v>
      </c>
      <c r="P17" s="64">
        <v>5367837</v>
      </c>
      <c r="Q17" s="64">
        <v>16047856</v>
      </c>
      <c r="R17" s="64">
        <v>1290303</v>
      </c>
      <c r="S17" s="64">
        <v>0</v>
      </c>
      <c r="T17" s="64">
        <v>1917344</v>
      </c>
      <c r="U17" s="64">
        <v>3207647</v>
      </c>
      <c r="V17" s="64">
        <v>45143763</v>
      </c>
      <c r="W17" s="64">
        <v>115308000</v>
      </c>
      <c r="X17" s="64">
        <v>-70164237</v>
      </c>
      <c r="Y17" s="65">
        <v>-60.85</v>
      </c>
      <c r="Z17" s="66">
        <v>115308000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351064145</v>
      </c>
      <c r="E18" s="77">
        <f t="shared" si="1"/>
        <v>441546000</v>
      </c>
      <c r="F18" s="77">
        <f t="shared" si="1"/>
        <v>20240647</v>
      </c>
      <c r="G18" s="77">
        <f t="shared" si="1"/>
        <v>22841817</v>
      </c>
      <c r="H18" s="77">
        <f t="shared" si="1"/>
        <v>22144470</v>
      </c>
      <c r="I18" s="77">
        <f t="shared" si="1"/>
        <v>65226934</v>
      </c>
      <c r="J18" s="77">
        <f t="shared" si="1"/>
        <v>21041514</v>
      </c>
      <c r="K18" s="77">
        <f t="shared" si="1"/>
        <v>23315808</v>
      </c>
      <c r="L18" s="77">
        <f t="shared" si="1"/>
        <v>16359397</v>
      </c>
      <c r="M18" s="77">
        <f t="shared" si="1"/>
        <v>60716719</v>
      </c>
      <c r="N18" s="77">
        <f t="shared" si="1"/>
        <v>48113425</v>
      </c>
      <c r="O18" s="77">
        <f t="shared" si="1"/>
        <v>17925611</v>
      </c>
      <c r="P18" s="77">
        <f t="shared" si="1"/>
        <v>22657433</v>
      </c>
      <c r="Q18" s="77">
        <f t="shared" si="1"/>
        <v>88696469</v>
      </c>
      <c r="R18" s="77">
        <f t="shared" si="1"/>
        <v>16572486</v>
      </c>
      <c r="S18" s="77">
        <f t="shared" si="1"/>
        <v>0</v>
      </c>
      <c r="T18" s="77">
        <f t="shared" si="1"/>
        <v>27881476</v>
      </c>
      <c r="U18" s="77">
        <f t="shared" si="1"/>
        <v>44453962</v>
      </c>
      <c r="V18" s="77">
        <f t="shared" si="1"/>
        <v>259094084</v>
      </c>
      <c r="W18" s="77">
        <f t="shared" si="1"/>
        <v>441546000</v>
      </c>
      <c r="X18" s="77">
        <f t="shared" si="1"/>
        <v>-182451916</v>
      </c>
      <c r="Y18" s="71">
        <f>+IF(W18&lt;&gt;0,(X18/W18)*100,0)</f>
        <v>-41.32115702554207</v>
      </c>
      <c r="Z18" s="78">
        <f t="shared" si="1"/>
        <v>441546000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11150115</v>
      </c>
      <c r="E19" s="81">
        <f t="shared" si="2"/>
        <v>-111388647</v>
      </c>
      <c r="F19" s="81">
        <f t="shared" si="2"/>
        <v>30062259</v>
      </c>
      <c r="G19" s="81">
        <f t="shared" si="2"/>
        <v>10834753</v>
      </c>
      <c r="H19" s="81">
        <f t="shared" si="2"/>
        <v>-4812378</v>
      </c>
      <c r="I19" s="81">
        <f t="shared" si="2"/>
        <v>36084634</v>
      </c>
      <c r="J19" s="81">
        <f t="shared" si="2"/>
        <v>-5804114</v>
      </c>
      <c r="K19" s="81">
        <f t="shared" si="2"/>
        <v>-7389649</v>
      </c>
      <c r="L19" s="81">
        <f t="shared" si="2"/>
        <v>39632513</v>
      </c>
      <c r="M19" s="81">
        <f t="shared" si="2"/>
        <v>26438750</v>
      </c>
      <c r="N19" s="81">
        <f t="shared" si="2"/>
        <v>-32093187</v>
      </c>
      <c r="O19" s="81">
        <f t="shared" si="2"/>
        <v>-2196428</v>
      </c>
      <c r="P19" s="81">
        <f t="shared" si="2"/>
        <v>29990430</v>
      </c>
      <c r="Q19" s="81">
        <f t="shared" si="2"/>
        <v>-4299185</v>
      </c>
      <c r="R19" s="81">
        <f t="shared" si="2"/>
        <v>-4630975</v>
      </c>
      <c r="S19" s="81">
        <f t="shared" si="2"/>
        <v>0</v>
      </c>
      <c r="T19" s="81">
        <f t="shared" si="2"/>
        <v>-16147399</v>
      </c>
      <c r="U19" s="81">
        <f t="shared" si="2"/>
        <v>-20778374</v>
      </c>
      <c r="V19" s="81">
        <f t="shared" si="2"/>
        <v>37445825</v>
      </c>
      <c r="W19" s="81">
        <f>IF(E10=E18,0,W10-W18)</f>
        <v>-111388647</v>
      </c>
      <c r="X19" s="81">
        <f t="shared" si="2"/>
        <v>148834472</v>
      </c>
      <c r="Y19" s="82">
        <f>+IF(W19&lt;&gt;0,(X19/W19)*100,0)</f>
        <v>-133.61727250354338</v>
      </c>
      <c r="Z19" s="83">
        <f t="shared" si="2"/>
        <v>-111388647</v>
      </c>
    </row>
    <row r="20" spans="1:26" ht="13.5">
      <c r="A20" s="62" t="s">
        <v>44</v>
      </c>
      <c r="B20" s="18">
        <v>0</v>
      </c>
      <c r="C20" s="18">
        <v>0</v>
      </c>
      <c r="D20" s="63">
        <v>72565000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83715115</v>
      </c>
      <c r="E22" s="92">
        <f t="shared" si="3"/>
        <v>-111388647</v>
      </c>
      <c r="F22" s="92">
        <f t="shared" si="3"/>
        <v>30062259</v>
      </c>
      <c r="G22" s="92">
        <f t="shared" si="3"/>
        <v>10834753</v>
      </c>
      <c r="H22" s="92">
        <f t="shared" si="3"/>
        <v>-4812378</v>
      </c>
      <c r="I22" s="92">
        <f t="shared" si="3"/>
        <v>36084634</v>
      </c>
      <c r="J22" s="92">
        <f t="shared" si="3"/>
        <v>-5804114</v>
      </c>
      <c r="K22" s="92">
        <f t="shared" si="3"/>
        <v>-7389649</v>
      </c>
      <c r="L22" s="92">
        <f t="shared" si="3"/>
        <v>39632513</v>
      </c>
      <c r="M22" s="92">
        <f t="shared" si="3"/>
        <v>26438750</v>
      </c>
      <c r="N22" s="92">
        <f t="shared" si="3"/>
        <v>-32093187</v>
      </c>
      <c r="O22" s="92">
        <f t="shared" si="3"/>
        <v>-2196428</v>
      </c>
      <c r="P22" s="92">
        <f t="shared" si="3"/>
        <v>29990430</v>
      </c>
      <c r="Q22" s="92">
        <f t="shared" si="3"/>
        <v>-4299185</v>
      </c>
      <c r="R22" s="92">
        <f t="shared" si="3"/>
        <v>-4630975</v>
      </c>
      <c r="S22" s="92">
        <f t="shared" si="3"/>
        <v>0</v>
      </c>
      <c r="T22" s="92">
        <f t="shared" si="3"/>
        <v>-16147399</v>
      </c>
      <c r="U22" s="92">
        <f t="shared" si="3"/>
        <v>-20778374</v>
      </c>
      <c r="V22" s="92">
        <f t="shared" si="3"/>
        <v>37445825</v>
      </c>
      <c r="W22" s="92">
        <f t="shared" si="3"/>
        <v>-111388647</v>
      </c>
      <c r="X22" s="92">
        <f t="shared" si="3"/>
        <v>148834472</v>
      </c>
      <c r="Y22" s="93">
        <f>+IF(W22&lt;&gt;0,(X22/W22)*100,0)</f>
        <v>-133.61727250354338</v>
      </c>
      <c r="Z22" s="94">
        <f t="shared" si="3"/>
        <v>-111388647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83715115</v>
      </c>
      <c r="E24" s="81">
        <f t="shared" si="4"/>
        <v>-111388647</v>
      </c>
      <c r="F24" s="81">
        <f t="shared" si="4"/>
        <v>30062259</v>
      </c>
      <c r="G24" s="81">
        <f t="shared" si="4"/>
        <v>10834753</v>
      </c>
      <c r="H24" s="81">
        <f t="shared" si="4"/>
        <v>-4812378</v>
      </c>
      <c r="I24" s="81">
        <f t="shared" si="4"/>
        <v>36084634</v>
      </c>
      <c r="J24" s="81">
        <f t="shared" si="4"/>
        <v>-5804114</v>
      </c>
      <c r="K24" s="81">
        <f t="shared" si="4"/>
        <v>-7389649</v>
      </c>
      <c r="L24" s="81">
        <f t="shared" si="4"/>
        <v>39632513</v>
      </c>
      <c r="M24" s="81">
        <f t="shared" si="4"/>
        <v>26438750</v>
      </c>
      <c r="N24" s="81">
        <f t="shared" si="4"/>
        <v>-32093187</v>
      </c>
      <c r="O24" s="81">
        <f t="shared" si="4"/>
        <v>-2196428</v>
      </c>
      <c r="P24" s="81">
        <f t="shared" si="4"/>
        <v>29990430</v>
      </c>
      <c r="Q24" s="81">
        <f t="shared" si="4"/>
        <v>-4299185</v>
      </c>
      <c r="R24" s="81">
        <f t="shared" si="4"/>
        <v>-4630975</v>
      </c>
      <c r="S24" s="81">
        <f t="shared" si="4"/>
        <v>0</v>
      </c>
      <c r="T24" s="81">
        <f t="shared" si="4"/>
        <v>-16147399</v>
      </c>
      <c r="U24" s="81">
        <f t="shared" si="4"/>
        <v>-20778374</v>
      </c>
      <c r="V24" s="81">
        <f t="shared" si="4"/>
        <v>37445825</v>
      </c>
      <c r="W24" s="81">
        <f t="shared" si="4"/>
        <v>-111388647</v>
      </c>
      <c r="X24" s="81">
        <f t="shared" si="4"/>
        <v>148834472</v>
      </c>
      <c r="Y24" s="82">
        <f>+IF(W24&lt;&gt;0,(X24/W24)*100,0)</f>
        <v>-133.61727250354338</v>
      </c>
      <c r="Z24" s="83">
        <f t="shared" si="4"/>
        <v>-111388647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83715144</v>
      </c>
      <c r="E27" s="104">
        <v>76101000</v>
      </c>
      <c r="F27" s="104">
        <v>10776497</v>
      </c>
      <c r="G27" s="104">
        <v>5638483</v>
      </c>
      <c r="H27" s="104">
        <v>3728017</v>
      </c>
      <c r="I27" s="104">
        <v>20142997</v>
      </c>
      <c r="J27" s="104">
        <v>694225</v>
      </c>
      <c r="K27" s="104">
        <v>7259918</v>
      </c>
      <c r="L27" s="104">
        <v>3868283</v>
      </c>
      <c r="M27" s="104">
        <v>11822426</v>
      </c>
      <c r="N27" s="104">
        <v>3477551</v>
      </c>
      <c r="O27" s="104">
        <v>1864951</v>
      </c>
      <c r="P27" s="104">
        <v>8255391</v>
      </c>
      <c r="Q27" s="104">
        <v>13597893</v>
      </c>
      <c r="R27" s="104">
        <v>3677646</v>
      </c>
      <c r="S27" s="104">
        <v>1244589</v>
      </c>
      <c r="T27" s="104">
        <v>3476495</v>
      </c>
      <c r="U27" s="104">
        <v>8398730</v>
      </c>
      <c r="V27" s="104">
        <v>53962046</v>
      </c>
      <c r="W27" s="104">
        <v>76101000</v>
      </c>
      <c r="X27" s="104">
        <v>-22138954</v>
      </c>
      <c r="Y27" s="105">
        <v>-29.09</v>
      </c>
      <c r="Z27" s="106">
        <v>76101000</v>
      </c>
    </row>
    <row r="28" spans="1:26" ht="13.5">
      <c r="A28" s="107" t="s">
        <v>44</v>
      </c>
      <c r="B28" s="18">
        <v>0</v>
      </c>
      <c r="C28" s="18">
        <v>0</v>
      </c>
      <c r="D28" s="63">
        <v>72565144</v>
      </c>
      <c r="E28" s="64">
        <v>72565000</v>
      </c>
      <c r="F28" s="64">
        <v>10776497</v>
      </c>
      <c r="G28" s="64">
        <v>5638483</v>
      </c>
      <c r="H28" s="64">
        <v>3679601</v>
      </c>
      <c r="I28" s="64">
        <v>20094581</v>
      </c>
      <c r="J28" s="64">
        <v>694225</v>
      </c>
      <c r="K28" s="64">
        <v>7259918</v>
      </c>
      <c r="L28" s="64">
        <v>3868283</v>
      </c>
      <c r="M28" s="64">
        <v>11822426</v>
      </c>
      <c r="N28" s="64">
        <v>3352101</v>
      </c>
      <c r="O28" s="64">
        <v>1864951</v>
      </c>
      <c r="P28" s="64">
        <v>8255391</v>
      </c>
      <c r="Q28" s="64">
        <v>13472443</v>
      </c>
      <c r="R28" s="64">
        <v>3677646</v>
      </c>
      <c r="S28" s="64">
        <v>1244589</v>
      </c>
      <c r="T28" s="64">
        <v>3476495</v>
      </c>
      <c r="U28" s="64">
        <v>8398730</v>
      </c>
      <c r="V28" s="64">
        <v>53788180</v>
      </c>
      <c r="W28" s="64">
        <v>72565000</v>
      </c>
      <c r="X28" s="64">
        <v>-18776820</v>
      </c>
      <c r="Y28" s="65">
        <v>-25.88</v>
      </c>
      <c r="Z28" s="66">
        <v>72565000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11150000</v>
      </c>
      <c r="E31" s="64">
        <v>3536000</v>
      </c>
      <c r="F31" s="64">
        <v>0</v>
      </c>
      <c r="G31" s="64">
        <v>0</v>
      </c>
      <c r="H31" s="64">
        <v>48416</v>
      </c>
      <c r="I31" s="64">
        <v>48416</v>
      </c>
      <c r="J31" s="64">
        <v>0</v>
      </c>
      <c r="K31" s="64">
        <v>0</v>
      </c>
      <c r="L31" s="64">
        <v>0</v>
      </c>
      <c r="M31" s="64">
        <v>0</v>
      </c>
      <c r="N31" s="64">
        <v>125450</v>
      </c>
      <c r="O31" s="64">
        <v>0</v>
      </c>
      <c r="P31" s="64">
        <v>0</v>
      </c>
      <c r="Q31" s="64">
        <v>125450</v>
      </c>
      <c r="R31" s="64">
        <v>0</v>
      </c>
      <c r="S31" s="64">
        <v>0</v>
      </c>
      <c r="T31" s="64">
        <v>0</v>
      </c>
      <c r="U31" s="64">
        <v>0</v>
      </c>
      <c r="V31" s="64">
        <v>173866</v>
      </c>
      <c r="W31" s="64">
        <v>3536000</v>
      </c>
      <c r="X31" s="64">
        <v>-3362134</v>
      </c>
      <c r="Y31" s="65">
        <v>-95.08</v>
      </c>
      <c r="Z31" s="66">
        <v>3536000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83715144</v>
      </c>
      <c r="E32" s="104">
        <f t="shared" si="5"/>
        <v>76101000</v>
      </c>
      <c r="F32" s="104">
        <f t="shared" si="5"/>
        <v>10776497</v>
      </c>
      <c r="G32" s="104">
        <f t="shared" si="5"/>
        <v>5638483</v>
      </c>
      <c r="H32" s="104">
        <f t="shared" si="5"/>
        <v>3728017</v>
      </c>
      <c r="I32" s="104">
        <f t="shared" si="5"/>
        <v>20142997</v>
      </c>
      <c r="J32" s="104">
        <f t="shared" si="5"/>
        <v>694225</v>
      </c>
      <c r="K32" s="104">
        <f t="shared" si="5"/>
        <v>7259918</v>
      </c>
      <c r="L32" s="104">
        <f t="shared" si="5"/>
        <v>3868283</v>
      </c>
      <c r="M32" s="104">
        <f t="shared" si="5"/>
        <v>11822426</v>
      </c>
      <c r="N32" s="104">
        <f t="shared" si="5"/>
        <v>3477551</v>
      </c>
      <c r="O32" s="104">
        <f t="shared" si="5"/>
        <v>1864951</v>
      </c>
      <c r="P32" s="104">
        <f t="shared" si="5"/>
        <v>8255391</v>
      </c>
      <c r="Q32" s="104">
        <f t="shared" si="5"/>
        <v>13597893</v>
      </c>
      <c r="R32" s="104">
        <f t="shared" si="5"/>
        <v>3677646</v>
      </c>
      <c r="S32" s="104">
        <f t="shared" si="5"/>
        <v>1244589</v>
      </c>
      <c r="T32" s="104">
        <f t="shared" si="5"/>
        <v>3476495</v>
      </c>
      <c r="U32" s="104">
        <f t="shared" si="5"/>
        <v>8398730</v>
      </c>
      <c r="V32" s="104">
        <f t="shared" si="5"/>
        <v>53962046</v>
      </c>
      <c r="W32" s="104">
        <f t="shared" si="5"/>
        <v>76101000</v>
      </c>
      <c r="X32" s="104">
        <f t="shared" si="5"/>
        <v>-22138954</v>
      </c>
      <c r="Y32" s="105">
        <f>+IF(W32&lt;&gt;0,(X32/W32)*100,0)</f>
        <v>-29.091541504053826</v>
      </c>
      <c r="Z32" s="106">
        <f t="shared" si="5"/>
        <v>76101000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0</v>
      </c>
      <c r="E35" s="64">
        <v>0</v>
      </c>
      <c r="F35" s="64">
        <v>90115529</v>
      </c>
      <c r="G35" s="64">
        <v>86516279</v>
      </c>
      <c r="H35" s="64">
        <v>83949428</v>
      </c>
      <c r="I35" s="64">
        <v>83949428</v>
      </c>
      <c r="J35" s="64">
        <v>74402603</v>
      </c>
      <c r="K35" s="64">
        <v>83562938</v>
      </c>
      <c r="L35" s="64">
        <v>120942169</v>
      </c>
      <c r="M35" s="64">
        <v>120942169</v>
      </c>
      <c r="N35" s="64">
        <v>118525127</v>
      </c>
      <c r="O35" s="64">
        <v>118973913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5">
        <v>0</v>
      </c>
      <c r="Z35" s="66">
        <v>0</v>
      </c>
    </row>
    <row r="36" spans="1:26" ht="13.5">
      <c r="A36" s="62" t="s">
        <v>53</v>
      </c>
      <c r="B36" s="18">
        <v>0</v>
      </c>
      <c r="C36" s="18">
        <v>0</v>
      </c>
      <c r="D36" s="63">
        <v>1</v>
      </c>
      <c r="E36" s="64">
        <v>1</v>
      </c>
      <c r="F36" s="64">
        <v>931537637</v>
      </c>
      <c r="G36" s="64">
        <v>945281896</v>
      </c>
      <c r="H36" s="64">
        <v>946459590</v>
      </c>
      <c r="I36" s="64">
        <v>946459590</v>
      </c>
      <c r="J36" s="64">
        <v>948469978</v>
      </c>
      <c r="K36" s="64">
        <v>954647763</v>
      </c>
      <c r="L36" s="64">
        <v>963126102</v>
      </c>
      <c r="M36" s="64">
        <v>963126102</v>
      </c>
      <c r="N36" s="64">
        <v>966206339</v>
      </c>
      <c r="O36" s="64">
        <v>972027826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</v>
      </c>
      <c r="X36" s="64">
        <v>-1</v>
      </c>
      <c r="Y36" s="65">
        <v>-100</v>
      </c>
      <c r="Z36" s="66">
        <v>1</v>
      </c>
    </row>
    <row r="37" spans="1:26" ht="13.5">
      <c r="A37" s="62" t="s">
        <v>54</v>
      </c>
      <c r="B37" s="18">
        <v>0</v>
      </c>
      <c r="C37" s="18">
        <v>0</v>
      </c>
      <c r="D37" s="63">
        <v>0</v>
      </c>
      <c r="E37" s="64">
        <v>0</v>
      </c>
      <c r="F37" s="64">
        <v>204070974</v>
      </c>
      <c r="G37" s="64">
        <v>203179910</v>
      </c>
      <c r="H37" s="64">
        <v>205950702</v>
      </c>
      <c r="I37" s="64">
        <v>205950702</v>
      </c>
      <c r="J37" s="64">
        <v>204313721</v>
      </c>
      <c r="K37" s="64">
        <v>226967447</v>
      </c>
      <c r="L37" s="64">
        <v>234695204</v>
      </c>
      <c r="M37" s="64">
        <v>234695204</v>
      </c>
      <c r="N37" s="64">
        <v>267411387</v>
      </c>
      <c r="O37" s="64">
        <v>266865346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5">
        <v>0</v>
      </c>
      <c r="Z37" s="66">
        <v>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42000636</v>
      </c>
      <c r="G38" s="64">
        <v>42000636</v>
      </c>
      <c r="H38" s="64">
        <v>42000636</v>
      </c>
      <c r="I38" s="64">
        <v>42000636</v>
      </c>
      <c r="J38" s="64">
        <v>42000636</v>
      </c>
      <c r="K38" s="64">
        <v>42000636</v>
      </c>
      <c r="L38" s="64">
        <v>42000636</v>
      </c>
      <c r="M38" s="64">
        <v>42000636</v>
      </c>
      <c r="N38" s="64">
        <v>42000636</v>
      </c>
      <c r="O38" s="64">
        <v>42000636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1</v>
      </c>
      <c r="E39" s="64">
        <v>1</v>
      </c>
      <c r="F39" s="64">
        <v>775581557</v>
      </c>
      <c r="G39" s="64">
        <v>786617629</v>
      </c>
      <c r="H39" s="64">
        <v>782457680</v>
      </c>
      <c r="I39" s="64">
        <v>782457680</v>
      </c>
      <c r="J39" s="64">
        <v>776558225</v>
      </c>
      <c r="K39" s="64">
        <v>769242619</v>
      </c>
      <c r="L39" s="64">
        <v>807372432</v>
      </c>
      <c r="M39" s="64">
        <v>807372432</v>
      </c>
      <c r="N39" s="64">
        <v>775319444</v>
      </c>
      <c r="O39" s="64">
        <v>782135757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</v>
      </c>
      <c r="X39" s="64">
        <v>-1</v>
      </c>
      <c r="Y39" s="65">
        <v>-100</v>
      </c>
      <c r="Z39" s="66">
        <v>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104872192</v>
      </c>
      <c r="E42" s="64">
        <v>112479785</v>
      </c>
      <c r="F42" s="64">
        <v>31972509</v>
      </c>
      <c r="G42" s="64">
        <v>-4623376</v>
      </c>
      <c r="H42" s="64">
        <v>-6082220</v>
      </c>
      <c r="I42" s="64">
        <v>21266913</v>
      </c>
      <c r="J42" s="64">
        <v>-12192644</v>
      </c>
      <c r="K42" s="64">
        <v>1290371</v>
      </c>
      <c r="L42" s="64">
        <v>28958292</v>
      </c>
      <c r="M42" s="64">
        <v>18056019</v>
      </c>
      <c r="N42" s="64">
        <v>-8450174</v>
      </c>
      <c r="O42" s="64">
        <v>-8354815</v>
      </c>
      <c r="P42" s="64">
        <v>0</v>
      </c>
      <c r="Q42" s="64">
        <v>-16804989</v>
      </c>
      <c r="R42" s="64">
        <v>0</v>
      </c>
      <c r="S42" s="64">
        <v>0</v>
      </c>
      <c r="T42" s="64">
        <v>0</v>
      </c>
      <c r="U42" s="64">
        <v>0</v>
      </c>
      <c r="V42" s="64">
        <v>22517943</v>
      </c>
      <c r="W42" s="64">
        <v>112479785</v>
      </c>
      <c r="X42" s="64">
        <v>-89961842</v>
      </c>
      <c r="Y42" s="65">
        <v>-79.98</v>
      </c>
      <c r="Z42" s="66">
        <v>112479785</v>
      </c>
    </row>
    <row r="43" spans="1:26" ht="13.5">
      <c r="A43" s="62" t="s">
        <v>59</v>
      </c>
      <c r="B43" s="18">
        <v>0</v>
      </c>
      <c r="C43" s="18">
        <v>0</v>
      </c>
      <c r="D43" s="63">
        <v>-83715000</v>
      </c>
      <c r="E43" s="64">
        <v>0</v>
      </c>
      <c r="F43" s="64">
        <v>400000</v>
      </c>
      <c r="G43" s="64">
        <v>0</v>
      </c>
      <c r="H43" s="64">
        <v>-3176080</v>
      </c>
      <c r="I43" s="64">
        <v>-2776080</v>
      </c>
      <c r="J43" s="64">
        <v>0</v>
      </c>
      <c r="K43" s="64">
        <v>0</v>
      </c>
      <c r="L43" s="64">
        <v>0</v>
      </c>
      <c r="M43" s="64">
        <v>0</v>
      </c>
      <c r="N43" s="64">
        <v>-6976250</v>
      </c>
      <c r="O43" s="64">
        <v>-6976250</v>
      </c>
      <c r="P43" s="64">
        <v>0</v>
      </c>
      <c r="Q43" s="64">
        <v>-13952500</v>
      </c>
      <c r="R43" s="64">
        <v>0</v>
      </c>
      <c r="S43" s="64">
        <v>0</v>
      </c>
      <c r="T43" s="64">
        <v>0</v>
      </c>
      <c r="U43" s="64">
        <v>0</v>
      </c>
      <c r="V43" s="64">
        <v>-16728580</v>
      </c>
      <c r="W43" s="64">
        <v>0</v>
      </c>
      <c r="X43" s="64">
        <v>-16728580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21157192</v>
      </c>
      <c r="E45" s="104">
        <v>112479785</v>
      </c>
      <c r="F45" s="104">
        <v>47603223</v>
      </c>
      <c r="G45" s="104">
        <v>42979847</v>
      </c>
      <c r="H45" s="104">
        <v>33721547</v>
      </c>
      <c r="I45" s="104">
        <v>33721547</v>
      </c>
      <c r="J45" s="104">
        <v>21528903</v>
      </c>
      <c r="K45" s="104">
        <v>22819274</v>
      </c>
      <c r="L45" s="104">
        <v>51777566</v>
      </c>
      <c r="M45" s="104">
        <v>51777566</v>
      </c>
      <c r="N45" s="104">
        <v>36351142</v>
      </c>
      <c r="O45" s="104">
        <v>21020077</v>
      </c>
      <c r="P45" s="104">
        <v>0</v>
      </c>
      <c r="Q45" s="104">
        <v>36351142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112479785</v>
      </c>
      <c r="X45" s="104">
        <v>-112479785</v>
      </c>
      <c r="Y45" s="105">
        <v>-100</v>
      </c>
      <c r="Z45" s="106">
        <v>112479785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15826348</v>
      </c>
      <c r="C49" s="56">
        <v>0</v>
      </c>
      <c r="D49" s="133">
        <v>30588915</v>
      </c>
      <c r="E49" s="58">
        <v>17318596</v>
      </c>
      <c r="F49" s="58">
        <v>0</v>
      </c>
      <c r="G49" s="58">
        <v>0</v>
      </c>
      <c r="H49" s="58">
        <v>0</v>
      </c>
      <c r="I49" s="58">
        <v>11980079</v>
      </c>
      <c r="J49" s="58">
        <v>0</v>
      </c>
      <c r="K49" s="58">
        <v>0</v>
      </c>
      <c r="L49" s="58">
        <v>0</v>
      </c>
      <c r="M49" s="58">
        <v>9983224</v>
      </c>
      <c r="N49" s="58">
        <v>0</v>
      </c>
      <c r="O49" s="58">
        <v>0</v>
      </c>
      <c r="P49" s="58">
        <v>0</v>
      </c>
      <c r="Q49" s="58">
        <v>9529072</v>
      </c>
      <c r="R49" s="58">
        <v>0</v>
      </c>
      <c r="S49" s="58">
        <v>0</v>
      </c>
      <c r="T49" s="58">
        <v>0</v>
      </c>
      <c r="U49" s="58">
        <v>8794137</v>
      </c>
      <c r="V49" s="58">
        <v>211982798</v>
      </c>
      <c r="W49" s="58">
        <v>316003169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57106692</v>
      </c>
      <c r="C51" s="56">
        <v>0</v>
      </c>
      <c r="D51" s="133">
        <v>6023021</v>
      </c>
      <c r="E51" s="58">
        <v>4761469</v>
      </c>
      <c r="F51" s="58">
        <v>0</v>
      </c>
      <c r="G51" s="58">
        <v>0</v>
      </c>
      <c r="H51" s="58">
        <v>0</v>
      </c>
      <c r="I51" s="58">
        <v>8787369</v>
      </c>
      <c r="J51" s="58">
        <v>0</v>
      </c>
      <c r="K51" s="58">
        <v>0</v>
      </c>
      <c r="L51" s="58">
        <v>0</v>
      </c>
      <c r="M51" s="58">
        <v>12146473</v>
      </c>
      <c r="N51" s="58">
        <v>0</v>
      </c>
      <c r="O51" s="58">
        <v>0</v>
      </c>
      <c r="P51" s="58">
        <v>0</v>
      </c>
      <c r="Q51" s="58">
        <v>30685101</v>
      </c>
      <c r="R51" s="58">
        <v>0</v>
      </c>
      <c r="S51" s="58">
        <v>0</v>
      </c>
      <c r="T51" s="58">
        <v>0</v>
      </c>
      <c r="U51" s="58">
        <v>33775485</v>
      </c>
      <c r="V51" s="58">
        <v>33038644</v>
      </c>
      <c r="W51" s="58">
        <v>186324254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75.56230009934696</v>
      </c>
      <c r="E58" s="7">
        <f t="shared" si="6"/>
        <v>102.02703362531607</v>
      </c>
      <c r="F58" s="7">
        <f t="shared" si="6"/>
        <v>45.59798227831964</v>
      </c>
      <c r="G58" s="7">
        <f t="shared" si="6"/>
        <v>61.38074895343687</v>
      </c>
      <c r="H58" s="7">
        <f t="shared" si="6"/>
        <v>41.678891495995344</v>
      </c>
      <c r="I58" s="7">
        <f t="shared" si="6"/>
        <v>48.510570028967074</v>
      </c>
      <c r="J58" s="7">
        <f t="shared" si="6"/>
        <v>56.43378936750955</v>
      </c>
      <c r="K58" s="7">
        <f t="shared" si="6"/>
        <v>43.193981855869716</v>
      </c>
      <c r="L58" s="7">
        <f t="shared" si="6"/>
        <v>34.317629890804824</v>
      </c>
      <c r="M58" s="7">
        <f t="shared" si="6"/>
        <v>44.016386268683675</v>
      </c>
      <c r="N58" s="7">
        <f t="shared" si="6"/>
        <v>88.75549680189512</v>
      </c>
      <c r="O58" s="7">
        <f t="shared" si="6"/>
        <v>92.44376886796141</v>
      </c>
      <c r="P58" s="7">
        <f t="shared" si="6"/>
        <v>0</v>
      </c>
      <c r="Q58" s="7">
        <f t="shared" si="6"/>
        <v>62.681694381164974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44.03445281058465</v>
      </c>
      <c r="W58" s="7">
        <f t="shared" si="6"/>
        <v>102.02703362531607</v>
      </c>
      <c r="X58" s="7">
        <f t="shared" si="6"/>
        <v>0</v>
      </c>
      <c r="Y58" s="7">
        <f t="shared" si="6"/>
        <v>0</v>
      </c>
      <c r="Z58" s="8">
        <f t="shared" si="6"/>
        <v>102.02703362531607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69.9999978282271</v>
      </c>
      <c r="E59" s="10">
        <f t="shared" si="7"/>
        <v>64.33952965913907</v>
      </c>
      <c r="F59" s="10">
        <f t="shared" si="7"/>
        <v>92.48421170078679</v>
      </c>
      <c r="G59" s="10">
        <f t="shared" si="7"/>
        <v>141.83012250916929</v>
      </c>
      <c r="H59" s="10">
        <f t="shared" si="7"/>
        <v>165.72878215329757</v>
      </c>
      <c r="I59" s="10">
        <f t="shared" si="7"/>
        <v>132.41678311948982</v>
      </c>
      <c r="J59" s="10">
        <f t="shared" si="7"/>
        <v>169.56286467883527</v>
      </c>
      <c r="K59" s="10">
        <f t="shared" si="7"/>
        <v>114.74152650585371</v>
      </c>
      <c r="L59" s="10">
        <f t="shared" si="7"/>
        <v>83.20837329552563</v>
      </c>
      <c r="M59" s="10">
        <f t="shared" si="7"/>
        <v>121.1343532591468</v>
      </c>
      <c r="N59" s="10">
        <f t="shared" si="7"/>
        <v>147.8185497191144</v>
      </c>
      <c r="O59" s="10">
        <f t="shared" si="7"/>
        <v>149.04180516429872</v>
      </c>
      <c r="P59" s="10">
        <f t="shared" si="7"/>
        <v>0</v>
      </c>
      <c r="Q59" s="10">
        <f t="shared" si="7"/>
        <v>99.1998200637339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95.44249817536334</v>
      </c>
      <c r="W59" s="10">
        <f t="shared" si="7"/>
        <v>64.33952965913907</v>
      </c>
      <c r="X59" s="10">
        <f t="shared" si="7"/>
        <v>0</v>
      </c>
      <c r="Y59" s="10">
        <f t="shared" si="7"/>
        <v>0</v>
      </c>
      <c r="Z59" s="11">
        <f t="shared" si="7"/>
        <v>64.33952965913907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74.75927722146645</v>
      </c>
      <c r="E60" s="13">
        <f t="shared" si="7"/>
        <v>106.20749915148772</v>
      </c>
      <c r="F60" s="13">
        <f t="shared" si="7"/>
        <v>41.938098355622245</v>
      </c>
      <c r="G60" s="13">
        <f t="shared" si="7"/>
        <v>55.48194293535589</v>
      </c>
      <c r="H60" s="13">
        <f t="shared" si="7"/>
        <v>33.751577706168376</v>
      </c>
      <c r="I60" s="13">
        <f t="shared" si="7"/>
        <v>42.5377836322809</v>
      </c>
      <c r="J60" s="13">
        <f t="shared" si="7"/>
        <v>48.61173716525266</v>
      </c>
      <c r="K60" s="13">
        <f t="shared" si="7"/>
        <v>38.61117735360949</v>
      </c>
      <c r="L60" s="13">
        <f t="shared" si="7"/>
        <v>31.17589774236799</v>
      </c>
      <c r="M60" s="13">
        <f t="shared" si="7"/>
        <v>38.95014540425979</v>
      </c>
      <c r="N60" s="13">
        <f t="shared" si="7"/>
        <v>83.77856346698226</v>
      </c>
      <c r="O60" s="13">
        <f t="shared" si="7"/>
        <v>87.44314705810645</v>
      </c>
      <c r="P60" s="13">
        <f t="shared" si="7"/>
        <v>0</v>
      </c>
      <c r="Q60" s="13">
        <f t="shared" si="7"/>
        <v>59.37633659605317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40.06709807157128</v>
      </c>
      <c r="W60" s="13">
        <f t="shared" si="7"/>
        <v>106.20749915148772</v>
      </c>
      <c r="X60" s="13">
        <f t="shared" si="7"/>
        <v>0</v>
      </c>
      <c r="Y60" s="13">
        <f t="shared" si="7"/>
        <v>0</v>
      </c>
      <c r="Z60" s="14">
        <f t="shared" si="7"/>
        <v>106.20749915148772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79.3656715960256</v>
      </c>
      <c r="E61" s="13">
        <f t="shared" si="7"/>
        <v>99.99828415372684</v>
      </c>
      <c r="F61" s="13">
        <f t="shared" si="7"/>
        <v>77.50047222426576</v>
      </c>
      <c r="G61" s="13">
        <f t="shared" si="7"/>
        <v>87.64491499772278</v>
      </c>
      <c r="H61" s="13">
        <f t="shared" si="7"/>
        <v>97.48464506906826</v>
      </c>
      <c r="I61" s="13">
        <f t="shared" si="7"/>
        <v>86.74856599415322</v>
      </c>
      <c r="J61" s="13">
        <f t="shared" si="7"/>
        <v>107.69784207998487</v>
      </c>
      <c r="K61" s="13">
        <f t="shared" si="7"/>
        <v>79.53300366069658</v>
      </c>
      <c r="L61" s="13">
        <f t="shared" si="7"/>
        <v>61.45461650815336</v>
      </c>
      <c r="M61" s="13">
        <f t="shared" si="7"/>
        <v>80.00254534909558</v>
      </c>
      <c r="N61" s="13">
        <f t="shared" si="7"/>
        <v>124.91851731449401</v>
      </c>
      <c r="O61" s="13">
        <f t="shared" si="7"/>
        <v>117.97688585723414</v>
      </c>
      <c r="P61" s="13">
        <f t="shared" si="7"/>
        <v>0</v>
      </c>
      <c r="Q61" s="13">
        <f t="shared" si="7"/>
        <v>80.54426826525328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66.88819493781412</v>
      </c>
      <c r="W61" s="13">
        <f t="shared" si="7"/>
        <v>99.99828415372684</v>
      </c>
      <c r="X61" s="13">
        <f t="shared" si="7"/>
        <v>0</v>
      </c>
      <c r="Y61" s="13">
        <f t="shared" si="7"/>
        <v>0</v>
      </c>
      <c r="Z61" s="14">
        <f t="shared" si="7"/>
        <v>99.99828415372684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69.99962780623899</v>
      </c>
      <c r="E62" s="13">
        <f t="shared" si="7"/>
        <v>100.00028621159296</v>
      </c>
      <c r="F62" s="13">
        <f t="shared" si="7"/>
        <v>20.462733497483367</v>
      </c>
      <c r="G62" s="13">
        <f t="shared" si="7"/>
        <v>34.2298755597395</v>
      </c>
      <c r="H62" s="13">
        <f t="shared" si="7"/>
        <v>10.720166738422558</v>
      </c>
      <c r="I62" s="13">
        <f t="shared" si="7"/>
        <v>17.501909304634307</v>
      </c>
      <c r="J62" s="13">
        <f t="shared" si="7"/>
        <v>21.137468322878153</v>
      </c>
      <c r="K62" s="13">
        <f t="shared" si="7"/>
        <v>17.763573740353042</v>
      </c>
      <c r="L62" s="13">
        <f t="shared" si="7"/>
        <v>7.891412415948053</v>
      </c>
      <c r="M62" s="13">
        <f t="shared" si="7"/>
        <v>15.390814689157617</v>
      </c>
      <c r="N62" s="13">
        <f t="shared" si="7"/>
        <v>49.7467484245062</v>
      </c>
      <c r="O62" s="13">
        <f t="shared" si="7"/>
        <v>58.54922520145999</v>
      </c>
      <c r="P62" s="13">
        <f t="shared" si="7"/>
        <v>0</v>
      </c>
      <c r="Q62" s="13">
        <f t="shared" si="7"/>
        <v>39.972415525846856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22.089372421079112</v>
      </c>
      <c r="W62" s="13">
        <f t="shared" si="7"/>
        <v>100.00028621159296</v>
      </c>
      <c r="X62" s="13">
        <f t="shared" si="7"/>
        <v>0</v>
      </c>
      <c r="Y62" s="13">
        <f t="shared" si="7"/>
        <v>0</v>
      </c>
      <c r="Z62" s="14">
        <f t="shared" si="7"/>
        <v>100.00028621159296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69.99991367360731</v>
      </c>
      <c r="E63" s="13">
        <f t="shared" si="7"/>
        <v>160.68991555110776</v>
      </c>
      <c r="F63" s="13">
        <f t="shared" si="7"/>
        <v>28.33175856635688</v>
      </c>
      <c r="G63" s="13">
        <f t="shared" si="7"/>
        <v>31.590230502806637</v>
      </c>
      <c r="H63" s="13">
        <f t="shared" si="7"/>
        <v>27.402654425706018</v>
      </c>
      <c r="I63" s="13">
        <f t="shared" si="7"/>
        <v>29.109363231572992</v>
      </c>
      <c r="J63" s="13">
        <f t="shared" si="7"/>
        <v>20.04010294057389</v>
      </c>
      <c r="K63" s="13">
        <f t="shared" si="7"/>
        <v>18.819201949355374</v>
      </c>
      <c r="L63" s="13">
        <f t="shared" si="7"/>
        <v>20.47280263072301</v>
      </c>
      <c r="M63" s="13">
        <f t="shared" si="7"/>
        <v>19.778700106399285</v>
      </c>
      <c r="N63" s="13">
        <f t="shared" si="7"/>
        <v>80.37629975235212</v>
      </c>
      <c r="O63" s="13">
        <f t="shared" si="7"/>
        <v>80.49213364020927</v>
      </c>
      <c r="P63" s="13">
        <f t="shared" si="7"/>
        <v>0</v>
      </c>
      <c r="Q63" s="13">
        <f t="shared" si="7"/>
        <v>53.904815168633036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28.040087939683268</v>
      </c>
      <c r="W63" s="13">
        <f t="shared" si="7"/>
        <v>160.68991555110776</v>
      </c>
      <c r="X63" s="13">
        <f t="shared" si="7"/>
        <v>0</v>
      </c>
      <c r="Y63" s="13">
        <f t="shared" si="7"/>
        <v>0</v>
      </c>
      <c r="Z63" s="14">
        <f t="shared" si="7"/>
        <v>160.68991555110776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69.99966756792695</v>
      </c>
      <c r="E64" s="13">
        <f t="shared" si="7"/>
        <v>100.0012849809623</v>
      </c>
      <c r="F64" s="13">
        <f t="shared" si="7"/>
        <v>16.806392140847414</v>
      </c>
      <c r="G64" s="13">
        <f t="shared" si="7"/>
        <v>18.25292320285652</v>
      </c>
      <c r="H64" s="13">
        <f t="shared" si="7"/>
        <v>14.378904446946574</v>
      </c>
      <c r="I64" s="13">
        <f t="shared" si="7"/>
        <v>16.479639131257475</v>
      </c>
      <c r="J64" s="13">
        <f t="shared" si="7"/>
        <v>12.62066910800457</v>
      </c>
      <c r="K64" s="13">
        <f t="shared" si="7"/>
        <v>14.004924657453552</v>
      </c>
      <c r="L64" s="13">
        <f t="shared" si="7"/>
        <v>9.989093165206633</v>
      </c>
      <c r="M64" s="13">
        <f t="shared" si="7"/>
        <v>12.20245190625326</v>
      </c>
      <c r="N64" s="13">
        <f t="shared" si="7"/>
        <v>85.084177444802</v>
      </c>
      <c r="O64" s="13">
        <f t="shared" si="7"/>
        <v>85.19823140944455</v>
      </c>
      <c r="P64" s="13">
        <f t="shared" si="7"/>
        <v>0</v>
      </c>
      <c r="Q64" s="13">
        <f t="shared" si="7"/>
        <v>56.88412339584582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23.289774307438172</v>
      </c>
      <c r="W64" s="13">
        <f t="shared" si="7"/>
        <v>100.0012849809623</v>
      </c>
      <c r="X64" s="13">
        <f t="shared" si="7"/>
        <v>0</v>
      </c>
      <c r="Y64" s="13">
        <f t="shared" si="7"/>
        <v>0</v>
      </c>
      <c r="Z64" s="14">
        <f t="shared" si="7"/>
        <v>100.0012849809623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99.99581766542084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3900.7382343894187</v>
      </c>
      <c r="O66" s="16">
        <f t="shared" si="7"/>
        <v>0</v>
      </c>
      <c r="P66" s="16">
        <f t="shared" si="7"/>
        <v>0</v>
      </c>
      <c r="Q66" s="16">
        <f t="shared" si="7"/>
        <v>7801.476468778837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3740.2448016516737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221466260</v>
      </c>
      <c r="E67" s="25">
        <v>196406362</v>
      </c>
      <c r="F67" s="25">
        <v>14606177</v>
      </c>
      <c r="G67" s="25">
        <v>12388407</v>
      </c>
      <c r="H67" s="25">
        <v>17111350</v>
      </c>
      <c r="I67" s="25">
        <v>44105934</v>
      </c>
      <c r="J67" s="25">
        <v>15002092</v>
      </c>
      <c r="K67" s="25">
        <v>15741730</v>
      </c>
      <c r="L67" s="25">
        <v>17872493</v>
      </c>
      <c r="M67" s="25">
        <v>48616315</v>
      </c>
      <c r="N67" s="25">
        <v>15853764</v>
      </c>
      <c r="O67" s="25">
        <v>15221239</v>
      </c>
      <c r="P67" s="25">
        <v>13821955</v>
      </c>
      <c r="Q67" s="25">
        <v>44896958</v>
      </c>
      <c r="R67" s="25">
        <v>11821954</v>
      </c>
      <c r="S67" s="25"/>
      <c r="T67" s="25">
        <v>11653969</v>
      </c>
      <c r="U67" s="25">
        <v>23475923</v>
      </c>
      <c r="V67" s="25">
        <v>161095130</v>
      </c>
      <c r="W67" s="25">
        <v>196406362</v>
      </c>
      <c r="X67" s="25"/>
      <c r="Y67" s="24"/>
      <c r="Z67" s="26">
        <v>196406362</v>
      </c>
    </row>
    <row r="68" spans="1:26" ht="13.5" hidden="1">
      <c r="A68" s="36" t="s">
        <v>31</v>
      </c>
      <c r="B68" s="18"/>
      <c r="C68" s="18"/>
      <c r="D68" s="19">
        <v>18418132</v>
      </c>
      <c r="E68" s="20">
        <v>19626362</v>
      </c>
      <c r="F68" s="20">
        <v>1057587</v>
      </c>
      <c r="G68" s="20">
        <v>846304</v>
      </c>
      <c r="H68" s="20">
        <v>1028627</v>
      </c>
      <c r="I68" s="20">
        <v>2932518</v>
      </c>
      <c r="J68" s="20">
        <v>970203</v>
      </c>
      <c r="K68" s="20">
        <v>947602</v>
      </c>
      <c r="L68" s="20">
        <v>1079145</v>
      </c>
      <c r="M68" s="20">
        <v>2996950</v>
      </c>
      <c r="N68" s="20">
        <v>1038323</v>
      </c>
      <c r="O68" s="20">
        <v>1029801</v>
      </c>
      <c r="P68" s="20">
        <v>1026305</v>
      </c>
      <c r="Q68" s="20">
        <v>3094429</v>
      </c>
      <c r="R68" s="20">
        <v>1030229</v>
      </c>
      <c r="S68" s="20"/>
      <c r="T68" s="20">
        <v>1034383</v>
      </c>
      <c r="U68" s="20">
        <v>2064612</v>
      </c>
      <c r="V68" s="20">
        <v>11088509</v>
      </c>
      <c r="W68" s="20">
        <v>19626362</v>
      </c>
      <c r="X68" s="20"/>
      <c r="Y68" s="19"/>
      <c r="Z68" s="22">
        <v>19626362</v>
      </c>
    </row>
    <row r="69" spans="1:26" ht="13.5" hidden="1">
      <c r="A69" s="37" t="s">
        <v>32</v>
      </c>
      <c r="B69" s="18"/>
      <c r="C69" s="18"/>
      <c r="D69" s="19">
        <v>192527688</v>
      </c>
      <c r="E69" s="20">
        <v>176780000</v>
      </c>
      <c r="F69" s="20">
        <v>13548590</v>
      </c>
      <c r="G69" s="20">
        <v>11542103</v>
      </c>
      <c r="H69" s="20">
        <v>16079515</v>
      </c>
      <c r="I69" s="20">
        <v>41170208</v>
      </c>
      <c r="J69" s="20">
        <v>14031889</v>
      </c>
      <c r="K69" s="20">
        <v>14794128</v>
      </c>
      <c r="L69" s="20">
        <v>16793348</v>
      </c>
      <c r="M69" s="20">
        <v>45619365</v>
      </c>
      <c r="N69" s="20">
        <v>14812190</v>
      </c>
      <c r="O69" s="20">
        <v>14191438</v>
      </c>
      <c r="P69" s="20">
        <v>12795650</v>
      </c>
      <c r="Q69" s="20">
        <v>41799278</v>
      </c>
      <c r="R69" s="20">
        <v>10791725</v>
      </c>
      <c r="S69" s="20"/>
      <c r="T69" s="20">
        <v>10619264</v>
      </c>
      <c r="U69" s="20">
        <v>21410989</v>
      </c>
      <c r="V69" s="20">
        <v>149999840</v>
      </c>
      <c r="W69" s="20">
        <v>176780000</v>
      </c>
      <c r="X69" s="20"/>
      <c r="Y69" s="19"/>
      <c r="Z69" s="22">
        <v>176780000</v>
      </c>
    </row>
    <row r="70" spans="1:26" ht="13.5" hidden="1">
      <c r="A70" s="38" t="s">
        <v>107</v>
      </c>
      <c r="B70" s="18"/>
      <c r="C70" s="18"/>
      <c r="D70" s="19">
        <v>97838280</v>
      </c>
      <c r="E70" s="20">
        <v>64691110</v>
      </c>
      <c r="F70" s="20">
        <v>5029390</v>
      </c>
      <c r="G70" s="20">
        <v>5302505</v>
      </c>
      <c r="H70" s="20">
        <v>3889630</v>
      </c>
      <c r="I70" s="20">
        <v>14221525</v>
      </c>
      <c r="J70" s="20">
        <v>4682611</v>
      </c>
      <c r="K70" s="20">
        <v>5096571</v>
      </c>
      <c r="L70" s="20">
        <v>6862936</v>
      </c>
      <c r="M70" s="20">
        <v>16642118</v>
      </c>
      <c r="N70" s="20">
        <v>5094027</v>
      </c>
      <c r="O70" s="20">
        <v>5393754</v>
      </c>
      <c r="P70" s="20">
        <v>5313177</v>
      </c>
      <c r="Q70" s="20">
        <v>15800958</v>
      </c>
      <c r="R70" s="20">
        <v>4576543</v>
      </c>
      <c r="S70" s="20"/>
      <c r="T70" s="20">
        <v>6134979</v>
      </c>
      <c r="U70" s="20">
        <v>10711522</v>
      </c>
      <c r="V70" s="20">
        <v>57376123</v>
      </c>
      <c r="W70" s="20">
        <v>64691110</v>
      </c>
      <c r="X70" s="20"/>
      <c r="Y70" s="19"/>
      <c r="Z70" s="22">
        <v>64691110</v>
      </c>
    </row>
    <row r="71" spans="1:26" ht="13.5" hidden="1">
      <c r="A71" s="38" t="s">
        <v>108</v>
      </c>
      <c r="B71" s="18"/>
      <c r="C71" s="18"/>
      <c r="D71" s="19">
        <v>47072256</v>
      </c>
      <c r="E71" s="20">
        <v>68480804</v>
      </c>
      <c r="F71" s="20">
        <v>4882119</v>
      </c>
      <c r="G71" s="20">
        <v>2606793</v>
      </c>
      <c r="H71" s="20">
        <v>8561434</v>
      </c>
      <c r="I71" s="20">
        <v>16050346</v>
      </c>
      <c r="J71" s="20">
        <v>5704827</v>
      </c>
      <c r="K71" s="20">
        <v>6073547</v>
      </c>
      <c r="L71" s="20">
        <v>6293132</v>
      </c>
      <c r="M71" s="20">
        <v>18071506</v>
      </c>
      <c r="N71" s="20">
        <v>6089202</v>
      </c>
      <c r="O71" s="20">
        <v>5173732</v>
      </c>
      <c r="P71" s="20">
        <v>3893418</v>
      </c>
      <c r="Q71" s="20">
        <v>15156352</v>
      </c>
      <c r="R71" s="20">
        <v>2581072</v>
      </c>
      <c r="S71" s="20"/>
      <c r="T71" s="20">
        <v>875717</v>
      </c>
      <c r="U71" s="20">
        <v>3456789</v>
      </c>
      <c r="V71" s="20">
        <v>52734993</v>
      </c>
      <c r="W71" s="20">
        <v>68480804</v>
      </c>
      <c r="X71" s="20"/>
      <c r="Y71" s="19"/>
      <c r="Z71" s="22">
        <v>68480804</v>
      </c>
    </row>
    <row r="72" spans="1:26" ht="13.5" hidden="1">
      <c r="A72" s="38" t="s">
        <v>109</v>
      </c>
      <c r="B72" s="18"/>
      <c r="C72" s="18"/>
      <c r="D72" s="19">
        <v>19461024</v>
      </c>
      <c r="E72" s="20">
        <v>18082416</v>
      </c>
      <c r="F72" s="20">
        <v>1509218</v>
      </c>
      <c r="G72" s="20">
        <v>1507140</v>
      </c>
      <c r="H72" s="20">
        <v>1503150</v>
      </c>
      <c r="I72" s="20">
        <v>4519508</v>
      </c>
      <c r="J72" s="20">
        <v>1513106</v>
      </c>
      <c r="K72" s="20">
        <v>1502035</v>
      </c>
      <c r="L72" s="20">
        <v>1506506</v>
      </c>
      <c r="M72" s="20">
        <v>4521647</v>
      </c>
      <c r="N72" s="20">
        <v>1503748</v>
      </c>
      <c r="O72" s="20">
        <v>1501584</v>
      </c>
      <c r="P72" s="20">
        <v>1479080</v>
      </c>
      <c r="Q72" s="20">
        <v>4484412</v>
      </c>
      <c r="R72" s="20">
        <v>1487963</v>
      </c>
      <c r="S72" s="20"/>
      <c r="T72" s="20">
        <v>1488690</v>
      </c>
      <c r="U72" s="20">
        <v>2976653</v>
      </c>
      <c r="V72" s="20">
        <v>16502220</v>
      </c>
      <c r="W72" s="20">
        <v>18082416</v>
      </c>
      <c r="X72" s="20"/>
      <c r="Y72" s="19"/>
      <c r="Z72" s="22">
        <v>18082416</v>
      </c>
    </row>
    <row r="73" spans="1:26" ht="13.5" hidden="1">
      <c r="A73" s="38" t="s">
        <v>110</v>
      </c>
      <c r="B73" s="18"/>
      <c r="C73" s="18"/>
      <c r="D73" s="19">
        <v>28156128</v>
      </c>
      <c r="E73" s="20">
        <v>25525670</v>
      </c>
      <c r="F73" s="20">
        <v>2127863</v>
      </c>
      <c r="G73" s="20">
        <v>2125665</v>
      </c>
      <c r="H73" s="20">
        <v>2125301</v>
      </c>
      <c r="I73" s="20">
        <v>6378829</v>
      </c>
      <c r="J73" s="20">
        <v>2131345</v>
      </c>
      <c r="K73" s="20">
        <v>2121975</v>
      </c>
      <c r="L73" s="20">
        <v>2130774</v>
      </c>
      <c r="M73" s="20">
        <v>6384094</v>
      </c>
      <c r="N73" s="20">
        <v>2125213</v>
      </c>
      <c r="O73" s="20">
        <v>2122368</v>
      </c>
      <c r="P73" s="20">
        <v>2109975</v>
      </c>
      <c r="Q73" s="20">
        <v>6357556</v>
      </c>
      <c r="R73" s="20">
        <v>2146147</v>
      </c>
      <c r="S73" s="20"/>
      <c r="T73" s="20">
        <v>2119878</v>
      </c>
      <c r="U73" s="20">
        <v>4266025</v>
      </c>
      <c r="V73" s="20">
        <v>23386504</v>
      </c>
      <c r="W73" s="20">
        <v>25525670</v>
      </c>
      <c r="X73" s="20"/>
      <c r="Y73" s="19"/>
      <c r="Z73" s="22">
        <v>25525670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10520440</v>
      </c>
      <c r="E75" s="29"/>
      <c r="F75" s="29"/>
      <c r="G75" s="29"/>
      <c r="H75" s="29">
        <v>3208</v>
      </c>
      <c r="I75" s="29">
        <v>3208</v>
      </c>
      <c r="J75" s="29"/>
      <c r="K75" s="29"/>
      <c r="L75" s="29"/>
      <c r="M75" s="29"/>
      <c r="N75" s="29">
        <v>3251</v>
      </c>
      <c r="O75" s="29"/>
      <c r="P75" s="29"/>
      <c r="Q75" s="29">
        <v>3251</v>
      </c>
      <c r="R75" s="29"/>
      <c r="S75" s="29"/>
      <c r="T75" s="29">
        <v>322</v>
      </c>
      <c r="U75" s="29">
        <v>322</v>
      </c>
      <c r="V75" s="29">
        <v>6781</v>
      </c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167345000</v>
      </c>
      <c r="E76" s="33">
        <v>200387585</v>
      </c>
      <c r="F76" s="33">
        <v>6660122</v>
      </c>
      <c r="G76" s="33">
        <v>7604097</v>
      </c>
      <c r="H76" s="33">
        <v>7131821</v>
      </c>
      <c r="I76" s="33">
        <v>21396040</v>
      </c>
      <c r="J76" s="33">
        <v>8466249</v>
      </c>
      <c r="K76" s="33">
        <v>6799480</v>
      </c>
      <c r="L76" s="33">
        <v>6133416</v>
      </c>
      <c r="M76" s="33">
        <v>21399145</v>
      </c>
      <c r="N76" s="33">
        <v>14071087</v>
      </c>
      <c r="O76" s="33">
        <v>14071087</v>
      </c>
      <c r="P76" s="33"/>
      <c r="Q76" s="33">
        <v>28142174</v>
      </c>
      <c r="R76" s="33"/>
      <c r="S76" s="33"/>
      <c r="T76" s="33"/>
      <c r="U76" s="33"/>
      <c r="V76" s="33">
        <v>70937359</v>
      </c>
      <c r="W76" s="33">
        <v>200387585</v>
      </c>
      <c r="X76" s="33"/>
      <c r="Y76" s="32"/>
      <c r="Z76" s="34">
        <v>200387585</v>
      </c>
    </row>
    <row r="77" spans="1:26" ht="13.5" hidden="1">
      <c r="A77" s="36" t="s">
        <v>31</v>
      </c>
      <c r="B77" s="18"/>
      <c r="C77" s="18"/>
      <c r="D77" s="19">
        <v>12892692</v>
      </c>
      <c r="E77" s="20">
        <v>12627509</v>
      </c>
      <c r="F77" s="20">
        <v>978101</v>
      </c>
      <c r="G77" s="20">
        <v>1200314</v>
      </c>
      <c r="H77" s="20">
        <v>1704731</v>
      </c>
      <c r="I77" s="20">
        <v>3883146</v>
      </c>
      <c r="J77" s="20">
        <v>1645104</v>
      </c>
      <c r="K77" s="20">
        <v>1087293</v>
      </c>
      <c r="L77" s="20">
        <v>897939</v>
      </c>
      <c r="M77" s="20">
        <v>3630336</v>
      </c>
      <c r="N77" s="20">
        <v>1534834</v>
      </c>
      <c r="O77" s="20">
        <v>1534834</v>
      </c>
      <c r="P77" s="20"/>
      <c r="Q77" s="20">
        <v>3069668</v>
      </c>
      <c r="R77" s="20"/>
      <c r="S77" s="20"/>
      <c r="T77" s="20"/>
      <c r="U77" s="20"/>
      <c r="V77" s="20">
        <v>10583150</v>
      </c>
      <c r="W77" s="20">
        <v>12627509</v>
      </c>
      <c r="X77" s="20"/>
      <c r="Y77" s="19"/>
      <c r="Z77" s="22">
        <v>12627509</v>
      </c>
    </row>
    <row r="78" spans="1:26" ht="13.5" hidden="1">
      <c r="A78" s="37" t="s">
        <v>32</v>
      </c>
      <c r="B78" s="18"/>
      <c r="C78" s="18"/>
      <c r="D78" s="19">
        <v>143932308</v>
      </c>
      <c r="E78" s="20">
        <v>187753617</v>
      </c>
      <c r="F78" s="20">
        <v>5682021</v>
      </c>
      <c r="G78" s="20">
        <v>6403783</v>
      </c>
      <c r="H78" s="20">
        <v>5427090</v>
      </c>
      <c r="I78" s="20">
        <v>17512894</v>
      </c>
      <c r="J78" s="20">
        <v>6821145</v>
      </c>
      <c r="K78" s="20">
        <v>5712187</v>
      </c>
      <c r="L78" s="20">
        <v>5235477</v>
      </c>
      <c r="M78" s="20">
        <v>17768809</v>
      </c>
      <c r="N78" s="20">
        <v>12409440</v>
      </c>
      <c r="O78" s="20">
        <v>12409440</v>
      </c>
      <c r="P78" s="20"/>
      <c r="Q78" s="20">
        <v>24818880</v>
      </c>
      <c r="R78" s="20"/>
      <c r="S78" s="20"/>
      <c r="T78" s="20"/>
      <c r="U78" s="20"/>
      <c r="V78" s="20">
        <v>60100583</v>
      </c>
      <c r="W78" s="20">
        <v>187753617</v>
      </c>
      <c r="X78" s="20"/>
      <c r="Y78" s="19"/>
      <c r="Z78" s="22">
        <v>187753617</v>
      </c>
    </row>
    <row r="79" spans="1:26" ht="13.5" hidden="1">
      <c r="A79" s="38" t="s">
        <v>107</v>
      </c>
      <c r="B79" s="18"/>
      <c r="C79" s="18"/>
      <c r="D79" s="19">
        <v>77650008</v>
      </c>
      <c r="E79" s="20">
        <v>64690000</v>
      </c>
      <c r="F79" s="20">
        <v>3897801</v>
      </c>
      <c r="G79" s="20">
        <v>4647376</v>
      </c>
      <c r="H79" s="20">
        <v>3791792</v>
      </c>
      <c r="I79" s="20">
        <v>12336969</v>
      </c>
      <c r="J79" s="20">
        <v>5043071</v>
      </c>
      <c r="K79" s="20">
        <v>4053456</v>
      </c>
      <c r="L79" s="20">
        <v>4217591</v>
      </c>
      <c r="M79" s="20">
        <v>13314118</v>
      </c>
      <c r="N79" s="20">
        <v>6363383</v>
      </c>
      <c r="O79" s="20">
        <v>6363383</v>
      </c>
      <c r="P79" s="20"/>
      <c r="Q79" s="20">
        <v>12726766</v>
      </c>
      <c r="R79" s="20"/>
      <c r="S79" s="20"/>
      <c r="T79" s="20"/>
      <c r="U79" s="20"/>
      <c r="V79" s="20">
        <v>38377853</v>
      </c>
      <c r="W79" s="20">
        <v>64690000</v>
      </c>
      <c r="X79" s="20"/>
      <c r="Y79" s="19"/>
      <c r="Z79" s="22">
        <v>64690000</v>
      </c>
    </row>
    <row r="80" spans="1:26" ht="13.5" hidden="1">
      <c r="A80" s="38" t="s">
        <v>108</v>
      </c>
      <c r="B80" s="18"/>
      <c r="C80" s="18"/>
      <c r="D80" s="19">
        <v>32950404</v>
      </c>
      <c r="E80" s="20">
        <v>68481000</v>
      </c>
      <c r="F80" s="20">
        <v>999015</v>
      </c>
      <c r="G80" s="20">
        <v>892302</v>
      </c>
      <c r="H80" s="20">
        <v>917800</v>
      </c>
      <c r="I80" s="20">
        <v>2809117</v>
      </c>
      <c r="J80" s="20">
        <v>1205856</v>
      </c>
      <c r="K80" s="20">
        <v>1078879</v>
      </c>
      <c r="L80" s="20">
        <v>496617</v>
      </c>
      <c r="M80" s="20">
        <v>2781352</v>
      </c>
      <c r="N80" s="20">
        <v>3029180</v>
      </c>
      <c r="O80" s="20">
        <v>3029180</v>
      </c>
      <c r="P80" s="20"/>
      <c r="Q80" s="20">
        <v>6058360</v>
      </c>
      <c r="R80" s="20"/>
      <c r="S80" s="20"/>
      <c r="T80" s="20"/>
      <c r="U80" s="20"/>
      <c r="V80" s="20">
        <v>11648829</v>
      </c>
      <c r="W80" s="20">
        <v>68481000</v>
      </c>
      <c r="X80" s="20"/>
      <c r="Y80" s="19"/>
      <c r="Z80" s="22">
        <v>68481000</v>
      </c>
    </row>
    <row r="81" spans="1:26" ht="13.5" hidden="1">
      <c r="A81" s="38" t="s">
        <v>109</v>
      </c>
      <c r="B81" s="18"/>
      <c r="C81" s="18"/>
      <c r="D81" s="19">
        <v>13622700</v>
      </c>
      <c r="E81" s="20">
        <v>29056619</v>
      </c>
      <c r="F81" s="20">
        <v>427588</v>
      </c>
      <c r="G81" s="20">
        <v>476109</v>
      </c>
      <c r="H81" s="20">
        <v>411903</v>
      </c>
      <c r="I81" s="20">
        <v>1315600</v>
      </c>
      <c r="J81" s="20">
        <v>303228</v>
      </c>
      <c r="K81" s="20">
        <v>282671</v>
      </c>
      <c r="L81" s="20">
        <v>308424</v>
      </c>
      <c r="M81" s="20">
        <v>894323</v>
      </c>
      <c r="N81" s="20">
        <v>1208657</v>
      </c>
      <c r="O81" s="20">
        <v>1208657</v>
      </c>
      <c r="P81" s="20"/>
      <c r="Q81" s="20">
        <v>2417314</v>
      </c>
      <c r="R81" s="20"/>
      <c r="S81" s="20"/>
      <c r="T81" s="20"/>
      <c r="U81" s="20"/>
      <c r="V81" s="20">
        <v>4627237</v>
      </c>
      <c r="W81" s="20">
        <v>29056619</v>
      </c>
      <c r="X81" s="20"/>
      <c r="Y81" s="19"/>
      <c r="Z81" s="22">
        <v>29056619</v>
      </c>
    </row>
    <row r="82" spans="1:26" ht="13.5" hidden="1">
      <c r="A82" s="38" t="s">
        <v>110</v>
      </c>
      <c r="B82" s="18"/>
      <c r="C82" s="18"/>
      <c r="D82" s="19">
        <v>19709196</v>
      </c>
      <c r="E82" s="20">
        <v>25525998</v>
      </c>
      <c r="F82" s="20">
        <v>357617</v>
      </c>
      <c r="G82" s="20">
        <v>387996</v>
      </c>
      <c r="H82" s="20">
        <v>305595</v>
      </c>
      <c r="I82" s="20">
        <v>1051208</v>
      </c>
      <c r="J82" s="20">
        <v>268990</v>
      </c>
      <c r="K82" s="20">
        <v>297181</v>
      </c>
      <c r="L82" s="20">
        <v>212845</v>
      </c>
      <c r="M82" s="20">
        <v>779016</v>
      </c>
      <c r="N82" s="20">
        <v>1808220</v>
      </c>
      <c r="O82" s="20">
        <v>1808220</v>
      </c>
      <c r="P82" s="20"/>
      <c r="Q82" s="20">
        <v>3616440</v>
      </c>
      <c r="R82" s="20"/>
      <c r="S82" s="20"/>
      <c r="T82" s="20"/>
      <c r="U82" s="20"/>
      <c r="V82" s="20">
        <v>5446664</v>
      </c>
      <c r="W82" s="20">
        <v>25525998</v>
      </c>
      <c r="X82" s="20"/>
      <c r="Y82" s="19"/>
      <c r="Z82" s="22">
        <v>25525998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10520000</v>
      </c>
      <c r="E84" s="29">
        <v>6459</v>
      </c>
      <c r="F84" s="29"/>
      <c r="G84" s="29"/>
      <c r="H84" s="29"/>
      <c r="I84" s="29"/>
      <c r="J84" s="29"/>
      <c r="K84" s="29"/>
      <c r="L84" s="29"/>
      <c r="M84" s="29"/>
      <c r="N84" s="29">
        <v>126813</v>
      </c>
      <c r="O84" s="29">
        <v>126813</v>
      </c>
      <c r="P84" s="29"/>
      <c r="Q84" s="29">
        <v>253626</v>
      </c>
      <c r="R84" s="29"/>
      <c r="S84" s="29"/>
      <c r="T84" s="29"/>
      <c r="U84" s="29"/>
      <c r="V84" s="29">
        <v>253626</v>
      </c>
      <c r="W84" s="29">
        <v>6459</v>
      </c>
      <c r="X84" s="29"/>
      <c r="Y84" s="28"/>
      <c r="Z84" s="30">
        <v>6459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2425189</v>
      </c>
      <c r="C7" s="18">
        <v>0</v>
      </c>
      <c r="D7" s="63">
        <v>1668000</v>
      </c>
      <c r="E7" s="64">
        <v>1668000</v>
      </c>
      <c r="F7" s="64">
        <v>33289</v>
      </c>
      <c r="G7" s="64">
        <v>105809</v>
      </c>
      <c r="H7" s="64">
        <v>63188</v>
      </c>
      <c r="I7" s="64">
        <v>202286</v>
      </c>
      <c r="J7" s="64">
        <v>637913</v>
      </c>
      <c r="K7" s="64">
        <v>20523</v>
      </c>
      <c r="L7" s="64">
        <v>0</v>
      </c>
      <c r="M7" s="64">
        <v>658436</v>
      </c>
      <c r="N7" s="64">
        <v>0</v>
      </c>
      <c r="O7" s="64">
        <v>230652</v>
      </c>
      <c r="P7" s="64">
        <v>371272</v>
      </c>
      <c r="Q7" s="64">
        <v>601924</v>
      </c>
      <c r="R7" s="64">
        <v>43913</v>
      </c>
      <c r="S7" s="64">
        <v>255121</v>
      </c>
      <c r="T7" s="64">
        <v>904254</v>
      </c>
      <c r="U7" s="64">
        <v>1203288</v>
      </c>
      <c r="V7" s="64">
        <v>2665934</v>
      </c>
      <c r="W7" s="64">
        <v>1668000</v>
      </c>
      <c r="X7" s="64">
        <v>997934</v>
      </c>
      <c r="Y7" s="65">
        <v>59.83</v>
      </c>
      <c r="Z7" s="66">
        <v>1668000</v>
      </c>
    </row>
    <row r="8" spans="1:26" ht="13.5">
      <c r="A8" s="62" t="s">
        <v>34</v>
      </c>
      <c r="B8" s="18">
        <v>100362000</v>
      </c>
      <c r="C8" s="18">
        <v>0</v>
      </c>
      <c r="D8" s="63">
        <v>104076000</v>
      </c>
      <c r="E8" s="64">
        <v>104076000</v>
      </c>
      <c r="F8" s="64">
        <v>42057000</v>
      </c>
      <c r="G8" s="64">
        <v>2540000</v>
      </c>
      <c r="H8" s="64">
        <v>810</v>
      </c>
      <c r="I8" s="64">
        <v>44597810</v>
      </c>
      <c r="J8" s="64">
        <v>0</v>
      </c>
      <c r="K8" s="64">
        <v>300000</v>
      </c>
      <c r="L8" s="64">
        <v>33329000</v>
      </c>
      <c r="M8" s="64">
        <v>33629000</v>
      </c>
      <c r="N8" s="64">
        <v>0</v>
      </c>
      <c r="O8" s="64">
        <v>300000</v>
      </c>
      <c r="P8" s="64">
        <v>25684000</v>
      </c>
      <c r="Q8" s="64">
        <v>25984000</v>
      </c>
      <c r="R8" s="64">
        <v>0</v>
      </c>
      <c r="S8" s="64">
        <v>0</v>
      </c>
      <c r="T8" s="64">
        <v>0</v>
      </c>
      <c r="U8" s="64">
        <v>0</v>
      </c>
      <c r="V8" s="64">
        <v>104210810</v>
      </c>
      <c r="W8" s="64">
        <v>104076000</v>
      </c>
      <c r="X8" s="64">
        <v>134810</v>
      </c>
      <c r="Y8" s="65">
        <v>0.13</v>
      </c>
      <c r="Z8" s="66">
        <v>104076000</v>
      </c>
    </row>
    <row r="9" spans="1:26" ht="13.5">
      <c r="A9" s="62" t="s">
        <v>35</v>
      </c>
      <c r="B9" s="18">
        <v>1264266</v>
      </c>
      <c r="C9" s="18">
        <v>0</v>
      </c>
      <c r="D9" s="63">
        <v>563976</v>
      </c>
      <c r="E9" s="64">
        <v>563976</v>
      </c>
      <c r="F9" s="64">
        <v>68010</v>
      </c>
      <c r="G9" s="64">
        <v>118549</v>
      </c>
      <c r="H9" s="64">
        <v>74236</v>
      </c>
      <c r="I9" s="64">
        <v>260795</v>
      </c>
      <c r="J9" s="64">
        <v>75790</v>
      </c>
      <c r="K9" s="64">
        <v>265249</v>
      </c>
      <c r="L9" s="64">
        <v>139093</v>
      </c>
      <c r="M9" s="64">
        <v>480132</v>
      </c>
      <c r="N9" s="64">
        <v>0</v>
      </c>
      <c r="O9" s="64">
        <v>147362</v>
      </c>
      <c r="P9" s="64">
        <v>7647</v>
      </c>
      <c r="Q9" s="64">
        <v>155009</v>
      </c>
      <c r="R9" s="64">
        <v>95792</v>
      </c>
      <c r="S9" s="64">
        <v>1855395</v>
      </c>
      <c r="T9" s="64">
        <v>7318177</v>
      </c>
      <c r="U9" s="64">
        <v>9269364</v>
      </c>
      <c r="V9" s="64">
        <v>10165300</v>
      </c>
      <c r="W9" s="64">
        <v>563976</v>
      </c>
      <c r="X9" s="64">
        <v>9601324</v>
      </c>
      <c r="Y9" s="65">
        <v>1702.43</v>
      </c>
      <c r="Z9" s="66">
        <v>563976</v>
      </c>
    </row>
    <row r="10" spans="1:26" ht="25.5">
      <c r="A10" s="67" t="s">
        <v>99</v>
      </c>
      <c r="B10" s="68">
        <f>SUM(B5:B9)</f>
        <v>104051455</v>
      </c>
      <c r="C10" s="68">
        <f>SUM(C5:C9)</f>
        <v>0</v>
      </c>
      <c r="D10" s="69">
        <f aca="true" t="shared" si="0" ref="D10:Z10">SUM(D5:D9)</f>
        <v>106307976</v>
      </c>
      <c r="E10" s="70">
        <f t="shared" si="0"/>
        <v>106307976</v>
      </c>
      <c r="F10" s="70">
        <f t="shared" si="0"/>
        <v>42158299</v>
      </c>
      <c r="G10" s="70">
        <f t="shared" si="0"/>
        <v>2764358</v>
      </c>
      <c r="H10" s="70">
        <f t="shared" si="0"/>
        <v>138234</v>
      </c>
      <c r="I10" s="70">
        <f t="shared" si="0"/>
        <v>45060891</v>
      </c>
      <c r="J10" s="70">
        <f t="shared" si="0"/>
        <v>713703</v>
      </c>
      <c r="K10" s="70">
        <f t="shared" si="0"/>
        <v>585772</v>
      </c>
      <c r="L10" s="70">
        <f t="shared" si="0"/>
        <v>33468093</v>
      </c>
      <c r="M10" s="70">
        <f t="shared" si="0"/>
        <v>34767568</v>
      </c>
      <c r="N10" s="70">
        <f t="shared" si="0"/>
        <v>0</v>
      </c>
      <c r="O10" s="70">
        <f t="shared" si="0"/>
        <v>678014</v>
      </c>
      <c r="P10" s="70">
        <f t="shared" si="0"/>
        <v>26062919</v>
      </c>
      <c r="Q10" s="70">
        <f t="shared" si="0"/>
        <v>26740933</v>
      </c>
      <c r="R10" s="70">
        <f t="shared" si="0"/>
        <v>139705</v>
      </c>
      <c r="S10" s="70">
        <f t="shared" si="0"/>
        <v>2110516</v>
      </c>
      <c r="T10" s="70">
        <f t="shared" si="0"/>
        <v>8222431</v>
      </c>
      <c r="U10" s="70">
        <f t="shared" si="0"/>
        <v>10472652</v>
      </c>
      <c r="V10" s="70">
        <f t="shared" si="0"/>
        <v>117042044</v>
      </c>
      <c r="W10" s="70">
        <f t="shared" si="0"/>
        <v>106307976</v>
      </c>
      <c r="X10" s="70">
        <f t="shared" si="0"/>
        <v>10734068</v>
      </c>
      <c r="Y10" s="71">
        <f>+IF(W10&lt;&gt;0,(X10/W10)*100,0)</f>
        <v>10.097142664065018</v>
      </c>
      <c r="Z10" s="72">
        <f t="shared" si="0"/>
        <v>106307976</v>
      </c>
    </row>
    <row r="11" spans="1:26" ht="13.5">
      <c r="A11" s="62" t="s">
        <v>36</v>
      </c>
      <c r="B11" s="18">
        <v>46084950</v>
      </c>
      <c r="C11" s="18">
        <v>0</v>
      </c>
      <c r="D11" s="63">
        <v>56466000</v>
      </c>
      <c r="E11" s="64">
        <v>55934076</v>
      </c>
      <c r="F11" s="64">
        <v>4303821</v>
      </c>
      <c r="G11" s="64">
        <v>4878915</v>
      </c>
      <c r="H11" s="64">
        <v>4394430</v>
      </c>
      <c r="I11" s="64">
        <v>13577166</v>
      </c>
      <c r="J11" s="64">
        <v>4454133</v>
      </c>
      <c r="K11" s="64">
        <v>4518285</v>
      </c>
      <c r="L11" s="64">
        <v>4488711</v>
      </c>
      <c r="M11" s="64">
        <v>13461129</v>
      </c>
      <c r="N11" s="64">
        <v>4672880</v>
      </c>
      <c r="O11" s="64">
        <v>4552394</v>
      </c>
      <c r="P11" s="64">
        <v>4524483</v>
      </c>
      <c r="Q11" s="64">
        <v>13749757</v>
      </c>
      <c r="R11" s="64">
        <v>4604230</v>
      </c>
      <c r="S11" s="64">
        <v>4727841</v>
      </c>
      <c r="T11" s="64">
        <v>4434942</v>
      </c>
      <c r="U11" s="64">
        <v>13767013</v>
      </c>
      <c r="V11" s="64">
        <v>54555065</v>
      </c>
      <c r="W11" s="64">
        <v>55934076</v>
      </c>
      <c r="X11" s="64">
        <v>-1379011</v>
      </c>
      <c r="Y11" s="65">
        <v>-2.47</v>
      </c>
      <c r="Z11" s="66">
        <v>55934076</v>
      </c>
    </row>
    <row r="12" spans="1:26" ht="13.5">
      <c r="A12" s="62" t="s">
        <v>37</v>
      </c>
      <c r="B12" s="18">
        <v>8121452</v>
      </c>
      <c r="C12" s="18">
        <v>0</v>
      </c>
      <c r="D12" s="63">
        <v>8373642</v>
      </c>
      <c r="E12" s="64">
        <v>8373642</v>
      </c>
      <c r="F12" s="64">
        <v>671143</v>
      </c>
      <c r="G12" s="64">
        <v>670497</v>
      </c>
      <c r="H12" s="64">
        <v>675261</v>
      </c>
      <c r="I12" s="64">
        <v>2016901</v>
      </c>
      <c r="J12" s="64">
        <v>678305</v>
      </c>
      <c r="K12" s="64">
        <v>711243</v>
      </c>
      <c r="L12" s="64">
        <v>679893</v>
      </c>
      <c r="M12" s="64">
        <v>2069441</v>
      </c>
      <c r="N12" s="64">
        <v>671714</v>
      </c>
      <c r="O12" s="64">
        <v>1038289</v>
      </c>
      <c r="P12" s="64">
        <v>431164</v>
      </c>
      <c r="Q12" s="64">
        <v>2141167</v>
      </c>
      <c r="R12" s="64">
        <v>781323</v>
      </c>
      <c r="S12" s="64">
        <v>692336</v>
      </c>
      <c r="T12" s="64">
        <v>687702</v>
      </c>
      <c r="U12" s="64">
        <v>2161361</v>
      </c>
      <c r="V12" s="64">
        <v>8388870</v>
      </c>
      <c r="W12" s="64">
        <v>8373642</v>
      </c>
      <c r="X12" s="64">
        <v>15228</v>
      </c>
      <c r="Y12" s="65">
        <v>0.18</v>
      </c>
      <c r="Z12" s="66">
        <v>8373642</v>
      </c>
    </row>
    <row r="13" spans="1:26" ht="13.5">
      <c r="A13" s="62" t="s">
        <v>100</v>
      </c>
      <c r="B13" s="18">
        <v>7277211</v>
      </c>
      <c r="C13" s="18">
        <v>0</v>
      </c>
      <c r="D13" s="63">
        <v>6027000</v>
      </c>
      <c r="E13" s="64">
        <v>6026791</v>
      </c>
      <c r="F13" s="64">
        <v>0</v>
      </c>
      <c r="G13" s="64">
        <v>0</v>
      </c>
      <c r="H13" s="64">
        <v>0</v>
      </c>
      <c r="I13" s="64">
        <v>0</v>
      </c>
      <c r="J13" s="64">
        <v>596635</v>
      </c>
      <c r="K13" s="64">
        <v>345900</v>
      </c>
      <c r="L13" s="64">
        <v>577091</v>
      </c>
      <c r="M13" s="64">
        <v>1519626</v>
      </c>
      <c r="N13" s="64">
        <v>0</v>
      </c>
      <c r="O13" s="64">
        <v>481200</v>
      </c>
      <c r="P13" s="64">
        <v>0</v>
      </c>
      <c r="Q13" s="64">
        <v>481200</v>
      </c>
      <c r="R13" s="64">
        <v>0</v>
      </c>
      <c r="S13" s="64">
        <v>576127</v>
      </c>
      <c r="T13" s="64">
        <v>551160</v>
      </c>
      <c r="U13" s="64">
        <v>1127287</v>
      </c>
      <c r="V13" s="64">
        <v>3128113</v>
      </c>
      <c r="W13" s="64">
        <v>6026791</v>
      </c>
      <c r="X13" s="64">
        <v>-2898678</v>
      </c>
      <c r="Y13" s="65">
        <v>-48.1</v>
      </c>
      <c r="Z13" s="66">
        <v>6026791</v>
      </c>
    </row>
    <row r="14" spans="1:26" ht="13.5">
      <c r="A14" s="62" t="s">
        <v>38</v>
      </c>
      <c r="B14" s="18">
        <v>2840657</v>
      </c>
      <c r="C14" s="18">
        <v>0</v>
      </c>
      <c r="D14" s="63">
        <v>2582857</v>
      </c>
      <c r="E14" s="64">
        <v>2582857</v>
      </c>
      <c r="F14" s="64">
        <v>222041</v>
      </c>
      <c r="G14" s="64">
        <v>222041</v>
      </c>
      <c r="H14" s="64">
        <v>222041</v>
      </c>
      <c r="I14" s="64">
        <v>666123</v>
      </c>
      <c r="J14" s="64">
        <v>222041</v>
      </c>
      <c r="K14" s="64">
        <v>222041</v>
      </c>
      <c r="L14" s="64">
        <v>222041</v>
      </c>
      <c r="M14" s="64">
        <v>666123</v>
      </c>
      <c r="N14" s="64">
        <v>222041</v>
      </c>
      <c r="O14" s="64">
        <v>222041</v>
      </c>
      <c r="P14" s="64">
        <v>222041</v>
      </c>
      <c r="Q14" s="64">
        <v>666123</v>
      </c>
      <c r="R14" s="64">
        <v>0</v>
      </c>
      <c r="S14" s="64">
        <v>222041</v>
      </c>
      <c r="T14" s="64">
        <v>140409</v>
      </c>
      <c r="U14" s="64">
        <v>362450</v>
      </c>
      <c r="V14" s="64">
        <v>2360819</v>
      </c>
      <c r="W14" s="64">
        <v>2582857</v>
      </c>
      <c r="X14" s="64">
        <v>-222038</v>
      </c>
      <c r="Y14" s="65">
        <v>-8.6</v>
      </c>
      <c r="Z14" s="66">
        <v>2582857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4450000</v>
      </c>
      <c r="C16" s="18">
        <v>0</v>
      </c>
      <c r="D16" s="63">
        <v>4450000</v>
      </c>
      <c r="E16" s="64">
        <v>5950000</v>
      </c>
      <c r="F16" s="64">
        <v>0</v>
      </c>
      <c r="G16" s="64">
        <v>2500000</v>
      </c>
      <c r="H16" s="64">
        <v>0</v>
      </c>
      <c r="I16" s="64">
        <v>2500000</v>
      </c>
      <c r="J16" s="64">
        <v>0</v>
      </c>
      <c r="K16" s="64">
        <v>0</v>
      </c>
      <c r="L16" s="64">
        <v>245556</v>
      </c>
      <c r="M16" s="64">
        <v>245556</v>
      </c>
      <c r="N16" s="64">
        <v>100684</v>
      </c>
      <c r="O16" s="64">
        <v>0</v>
      </c>
      <c r="P16" s="64">
        <v>0</v>
      </c>
      <c r="Q16" s="64">
        <v>100684</v>
      </c>
      <c r="R16" s="64">
        <v>673862</v>
      </c>
      <c r="S16" s="64">
        <v>30000</v>
      </c>
      <c r="T16" s="64">
        <v>316931</v>
      </c>
      <c r="U16" s="64">
        <v>1020793</v>
      </c>
      <c r="V16" s="64">
        <v>3867033</v>
      </c>
      <c r="W16" s="64">
        <v>5950000</v>
      </c>
      <c r="X16" s="64">
        <v>-2082967</v>
      </c>
      <c r="Y16" s="65">
        <v>-35.01</v>
      </c>
      <c r="Z16" s="66">
        <v>5950000</v>
      </c>
    </row>
    <row r="17" spans="1:26" ht="13.5">
      <c r="A17" s="62" t="s">
        <v>41</v>
      </c>
      <c r="B17" s="18">
        <v>31854485</v>
      </c>
      <c r="C17" s="18">
        <v>0</v>
      </c>
      <c r="D17" s="63">
        <v>26964700</v>
      </c>
      <c r="E17" s="64">
        <v>31797897</v>
      </c>
      <c r="F17" s="64">
        <v>2573694</v>
      </c>
      <c r="G17" s="64">
        <v>2072382</v>
      </c>
      <c r="H17" s="64">
        <v>2577857</v>
      </c>
      <c r="I17" s="64">
        <v>7223933</v>
      </c>
      <c r="J17" s="64">
        <v>2602666</v>
      </c>
      <c r="K17" s="64">
        <v>3181549</v>
      </c>
      <c r="L17" s="64">
        <v>2733338</v>
      </c>
      <c r="M17" s="64">
        <v>8517553</v>
      </c>
      <c r="N17" s="64">
        <v>1311002</v>
      </c>
      <c r="O17" s="64">
        <v>1975240</v>
      </c>
      <c r="P17" s="64">
        <v>3689003</v>
      </c>
      <c r="Q17" s="64">
        <v>6975245</v>
      </c>
      <c r="R17" s="64">
        <v>2330340</v>
      </c>
      <c r="S17" s="64">
        <v>1082724</v>
      </c>
      <c r="T17" s="64">
        <v>4970385</v>
      </c>
      <c r="U17" s="64">
        <v>8383449</v>
      </c>
      <c r="V17" s="64">
        <v>31100180</v>
      </c>
      <c r="W17" s="64">
        <v>31797897</v>
      </c>
      <c r="X17" s="64">
        <v>-697717</v>
      </c>
      <c r="Y17" s="65">
        <v>-2.19</v>
      </c>
      <c r="Z17" s="66">
        <v>31797897</v>
      </c>
    </row>
    <row r="18" spans="1:26" ht="13.5">
      <c r="A18" s="74" t="s">
        <v>42</v>
      </c>
      <c r="B18" s="75">
        <f>SUM(B11:B17)</f>
        <v>100628755</v>
      </c>
      <c r="C18" s="75">
        <f>SUM(C11:C17)</f>
        <v>0</v>
      </c>
      <c r="D18" s="76">
        <f aca="true" t="shared" si="1" ref="D18:Z18">SUM(D11:D17)</f>
        <v>104864199</v>
      </c>
      <c r="E18" s="77">
        <f t="shared" si="1"/>
        <v>110665263</v>
      </c>
      <c r="F18" s="77">
        <f t="shared" si="1"/>
        <v>7770699</v>
      </c>
      <c r="G18" s="77">
        <f t="shared" si="1"/>
        <v>10343835</v>
      </c>
      <c r="H18" s="77">
        <f t="shared" si="1"/>
        <v>7869589</v>
      </c>
      <c r="I18" s="77">
        <f t="shared" si="1"/>
        <v>25984123</v>
      </c>
      <c r="J18" s="77">
        <f t="shared" si="1"/>
        <v>8553780</v>
      </c>
      <c r="K18" s="77">
        <f t="shared" si="1"/>
        <v>8979018</v>
      </c>
      <c r="L18" s="77">
        <f t="shared" si="1"/>
        <v>8946630</v>
      </c>
      <c r="M18" s="77">
        <f t="shared" si="1"/>
        <v>26479428</v>
      </c>
      <c r="N18" s="77">
        <f t="shared" si="1"/>
        <v>6978321</v>
      </c>
      <c r="O18" s="77">
        <f t="shared" si="1"/>
        <v>8269164</v>
      </c>
      <c r="P18" s="77">
        <f t="shared" si="1"/>
        <v>8866691</v>
      </c>
      <c r="Q18" s="77">
        <f t="shared" si="1"/>
        <v>24114176</v>
      </c>
      <c r="R18" s="77">
        <f t="shared" si="1"/>
        <v>8389755</v>
      </c>
      <c r="S18" s="77">
        <f t="shared" si="1"/>
        <v>7331069</v>
      </c>
      <c r="T18" s="77">
        <f t="shared" si="1"/>
        <v>11101529</v>
      </c>
      <c r="U18" s="77">
        <f t="shared" si="1"/>
        <v>26822353</v>
      </c>
      <c r="V18" s="77">
        <f t="shared" si="1"/>
        <v>103400080</v>
      </c>
      <c r="W18" s="77">
        <f t="shared" si="1"/>
        <v>110665263</v>
      </c>
      <c r="X18" s="77">
        <f t="shared" si="1"/>
        <v>-7265183</v>
      </c>
      <c r="Y18" s="71">
        <f>+IF(W18&lt;&gt;0,(X18/W18)*100,0)</f>
        <v>-6.56500766640748</v>
      </c>
      <c r="Z18" s="78">
        <f t="shared" si="1"/>
        <v>110665263</v>
      </c>
    </row>
    <row r="19" spans="1:26" ht="13.5">
      <c r="A19" s="74" t="s">
        <v>43</v>
      </c>
      <c r="B19" s="79">
        <f>+B10-B18</f>
        <v>3422700</v>
      </c>
      <c r="C19" s="79">
        <f>+C10-C18</f>
        <v>0</v>
      </c>
      <c r="D19" s="80">
        <f aca="true" t="shared" si="2" ref="D19:Z19">+D10-D18</f>
        <v>1443777</v>
      </c>
      <c r="E19" s="81">
        <f t="shared" si="2"/>
        <v>-4357287</v>
      </c>
      <c r="F19" s="81">
        <f t="shared" si="2"/>
        <v>34387600</v>
      </c>
      <c r="G19" s="81">
        <f t="shared" si="2"/>
        <v>-7579477</v>
      </c>
      <c r="H19" s="81">
        <f t="shared" si="2"/>
        <v>-7731355</v>
      </c>
      <c r="I19" s="81">
        <f t="shared" si="2"/>
        <v>19076768</v>
      </c>
      <c r="J19" s="81">
        <f t="shared" si="2"/>
        <v>-7840077</v>
      </c>
      <c r="K19" s="81">
        <f t="shared" si="2"/>
        <v>-8393246</v>
      </c>
      <c r="L19" s="81">
        <f t="shared" si="2"/>
        <v>24521463</v>
      </c>
      <c r="M19" s="81">
        <f t="shared" si="2"/>
        <v>8288140</v>
      </c>
      <c r="N19" s="81">
        <f t="shared" si="2"/>
        <v>-6978321</v>
      </c>
      <c r="O19" s="81">
        <f t="shared" si="2"/>
        <v>-7591150</v>
      </c>
      <c r="P19" s="81">
        <f t="shared" si="2"/>
        <v>17196228</v>
      </c>
      <c r="Q19" s="81">
        <f t="shared" si="2"/>
        <v>2626757</v>
      </c>
      <c r="R19" s="81">
        <f t="shared" si="2"/>
        <v>-8250050</v>
      </c>
      <c r="S19" s="81">
        <f t="shared" si="2"/>
        <v>-5220553</v>
      </c>
      <c r="T19" s="81">
        <f t="shared" si="2"/>
        <v>-2879098</v>
      </c>
      <c r="U19" s="81">
        <f t="shared" si="2"/>
        <v>-16349701</v>
      </c>
      <c r="V19" s="81">
        <f t="shared" si="2"/>
        <v>13641964</v>
      </c>
      <c r="W19" s="81">
        <f>IF(E10=E18,0,W10-W18)</f>
        <v>-4357287</v>
      </c>
      <c r="X19" s="81">
        <f t="shared" si="2"/>
        <v>17999251</v>
      </c>
      <c r="Y19" s="82">
        <f>+IF(W19&lt;&gt;0,(X19/W19)*100,0)</f>
        <v>-413.08389830644614</v>
      </c>
      <c r="Z19" s="83">
        <f t="shared" si="2"/>
        <v>-4357287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3422700</v>
      </c>
      <c r="C22" s="90">
        <f>SUM(C19:C21)</f>
        <v>0</v>
      </c>
      <c r="D22" s="91">
        <f aca="true" t="shared" si="3" ref="D22:Z22">SUM(D19:D21)</f>
        <v>1443777</v>
      </c>
      <c r="E22" s="92">
        <f t="shared" si="3"/>
        <v>-4357287</v>
      </c>
      <c r="F22" s="92">
        <f t="shared" si="3"/>
        <v>34387600</v>
      </c>
      <c r="G22" s="92">
        <f t="shared" si="3"/>
        <v>-7579477</v>
      </c>
      <c r="H22" s="92">
        <f t="shared" si="3"/>
        <v>-7731355</v>
      </c>
      <c r="I22" s="92">
        <f t="shared" si="3"/>
        <v>19076768</v>
      </c>
      <c r="J22" s="92">
        <f t="shared" si="3"/>
        <v>-7840077</v>
      </c>
      <c r="K22" s="92">
        <f t="shared" si="3"/>
        <v>-8393246</v>
      </c>
      <c r="L22" s="92">
        <f t="shared" si="3"/>
        <v>24521463</v>
      </c>
      <c r="M22" s="92">
        <f t="shared" si="3"/>
        <v>8288140</v>
      </c>
      <c r="N22" s="92">
        <f t="shared" si="3"/>
        <v>-6978321</v>
      </c>
      <c r="O22" s="92">
        <f t="shared" si="3"/>
        <v>-7591150</v>
      </c>
      <c r="P22" s="92">
        <f t="shared" si="3"/>
        <v>17196228</v>
      </c>
      <c r="Q22" s="92">
        <f t="shared" si="3"/>
        <v>2626757</v>
      </c>
      <c r="R22" s="92">
        <f t="shared" si="3"/>
        <v>-8250050</v>
      </c>
      <c r="S22" s="92">
        <f t="shared" si="3"/>
        <v>-5220553</v>
      </c>
      <c r="T22" s="92">
        <f t="shared" si="3"/>
        <v>-2879098</v>
      </c>
      <c r="U22" s="92">
        <f t="shared" si="3"/>
        <v>-16349701</v>
      </c>
      <c r="V22" s="92">
        <f t="shared" si="3"/>
        <v>13641964</v>
      </c>
      <c r="W22" s="92">
        <f t="shared" si="3"/>
        <v>-4357287</v>
      </c>
      <c r="X22" s="92">
        <f t="shared" si="3"/>
        <v>17999251</v>
      </c>
      <c r="Y22" s="93">
        <f>+IF(W22&lt;&gt;0,(X22/W22)*100,0)</f>
        <v>-413.08389830644614</v>
      </c>
      <c r="Z22" s="94">
        <f t="shared" si="3"/>
        <v>-4357287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3422700</v>
      </c>
      <c r="C24" s="79">
        <f>SUM(C22:C23)</f>
        <v>0</v>
      </c>
      <c r="D24" s="80">
        <f aca="true" t="shared" si="4" ref="D24:Z24">SUM(D22:D23)</f>
        <v>1443777</v>
      </c>
      <c r="E24" s="81">
        <f t="shared" si="4"/>
        <v>-4357287</v>
      </c>
      <c r="F24" s="81">
        <f t="shared" si="4"/>
        <v>34387600</v>
      </c>
      <c r="G24" s="81">
        <f t="shared" si="4"/>
        <v>-7579477</v>
      </c>
      <c r="H24" s="81">
        <f t="shared" si="4"/>
        <v>-7731355</v>
      </c>
      <c r="I24" s="81">
        <f t="shared" si="4"/>
        <v>19076768</v>
      </c>
      <c r="J24" s="81">
        <f t="shared" si="4"/>
        <v>-7840077</v>
      </c>
      <c r="K24" s="81">
        <f t="shared" si="4"/>
        <v>-8393246</v>
      </c>
      <c r="L24" s="81">
        <f t="shared" si="4"/>
        <v>24521463</v>
      </c>
      <c r="M24" s="81">
        <f t="shared" si="4"/>
        <v>8288140</v>
      </c>
      <c r="N24" s="81">
        <f t="shared" si="4"/>
        <v>-6978321</v>
      </c>
      <c r="O24" s="81">
        <f t="shared" si="4"/>
        <v>-7591150</v>
      </c>
      <c r="P24" s="81">
        <f t="shared" si="4"/>
        <v>17196228</v>
      </c>
      <c r="Q24" s="81">
        <f t="shared" si="4"/>
        <v>2626757</v>
      </c>
      <c r="R24" s="81">
        <f t="shared" si="4"/>
        <v>-8250050</v>
      </c>
      <c r="S24" s="81">
        <f t="shared" si="4"/>
        <v>-5220553</v>
      </c>
      <c r="T24" s="81">
        <f t="shared" si="4"/>
        <v>-2879098</v>
      </c>
      <c r="U24" s="81">
        <f t="shared" si="4"/>
        <v>-16349701</v>
      </c>
      <c r="V24" s="81">
        <f t="shared" si="4"/>
        <v>13641964</v>
      </c>
      <c r="W24" s="81">
        <f t="shared" si="4"/>
        <v>-4357287</v>
      </c>
      <c r="X24" s="81">
        <f t="shared" si="4"/>
        <v>17999251</v>
      </c>
      <c r="Y24" s="82">
        <f>+IF(W24&lt;&gt;0,(X24/W24)*100,0)</f>
        <v>-413.08389830644614</v>
      </c>
      <c r="Z24" s="83">
        <f t="shared" si="4"/>
        <v>-4357287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2727454</v>
      </c>
      <c r="C27" s="21">
        <v>0</v>
      </c>
      <c r="D27" s="103">
        <v>3975100</v>
      </c>
      <c r="E27" s="104">
        <v>2610700</v>
      </c>
      <c r="F27" s="104">
        <v>67168</v>
      </c>
      <c r="G27" s="104">
        <v>39064</v>
      </c>
      <c r="H27" s="104">
        <v>64389</v>
      </c>
      <c r="I27" s="104">
        <v>170621</v>
      </c>
      <c r="J27" s="104">
        <v>989617</v>
      </c>
      <c r="K27" s="104">
        <v>448592</v>
      </c>
      <c r="L27" s="104">
        <v>25435</v>
      </c>
      <c r="M27" s="104">
        <v>1463644</v>
      </c>
      <c r="N27" s="104">
        <v>134039</v>
      </c>
      <c r="O27" s="104">
        <v>60209</v>
      </c>
      <c r="P27" s="104">
        <v>92624</v>
      </c>
      <c r="Q27" s="104">
        <v>286872</v>
      </c>
      <c r="R27" s="104">
        <v>41559</v>
      </c>
      <c r="S27" s="104">
        <v>1578</v>
      </c>
      <c r="T27" s="104">
        <v>428837</v>
      </c>
      <c r="U27" s="104">
        <v>471974</v>
      </c>
      <c r="V27" s="104">
        <v>2393111</v>
      </c>
      <c r="W27" s="104">
        <v>2610700</v>
      </c>
      <c r="X27" s="104">
        <v>-217589</v>
      </c>
      <c r="Y27" s="105">
        <v>-8.33</v>
      </c>
      <c r="Z27" s="106">
        <v>2610700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2727454</v>
      </c>
      <c r="C31" s="18">
        <v>0</v>
      </c>
      <c r="D31" s="63">
        <v>3975100</v>
      </c>
      <c r="E31" s="64">
        <v>2610700</v>
      </c>
      <c r="F31" s="64">
        <v>67168</v>
      </c>
      <c r="G31" s="64">
        <v>39064</v>
      </c>
      <c r="H31" s="64">
        <v>64389</v>
      </c>
      <c r="I31" s="64">
        <v>170621</v>
      </c>
      <c r="J31" s="64">
        <v>989617</v>
      </c>
      <c r="K31" s="64">
        <v>448592</v>
      </c>
      <c r="L31" s="64">
        <v>25435</v>
      </c>
      <c r="M31" s="64">
        <v>1463644</v>
      </c>
      <c r="N31" s="64">
        <v>134039</v>
      </c>
      <c r="O31" s="64">
        <v>60209</v>
      </c>
      <c r="P31" s="64">
        <v>92624</v>
      </c>
      <c r="Q31" s="64">
        <v>286872</v>
      </c>
      <c r="R31" s="64">
        <v>41559</v>
      </c>
      <c r="S31" s="64">
        <v>1578</v>
      </c>
      <c r="T31" s="64">
        <v>428837</v>
      </c>
      <c r="U31" s="64">
        <v>471974</v>
      </c>
      <c r="V31" s="64">
        <v>2393111</v>
      </c>
      <c r="W31" s="64">
        <v>2610700</v>
      </c>
      <c r="X31" s="64">
        <v>-217589</v>
      </c>
      <c r="Y31" s="65">
        <v>-8.33</v>
      </c>
      <c r="Z31" s="66">
        <v>2610700</v>
      </c>
    </row>
    <row r="32" spans="1:26" ht="13.5">
      <c r="A32" s="74" t="s">
        <v>50</v>
      </c>
      <c r="B32" s="21">
        <f>SUM(B28:B31)</f>
        <v>2727454</v>
      </c>
      <c r="C32" s="21">
        <f>SUM(C28:C31)</f>
        <v>0</v>
      </c>
      <c r="D32" s="103">
        <f aca="true" t="shared" si="5" ref="D32:Z32">SUM(D28:D31)</f>
        <v>3975100</v>
      </c>
      <c r="E32" s="104">
        <f t="shared" si="5"/>
        <v>2610700</v>
      </c>
      <c r="F32" s="104">
        <f t="shared" si="5"/>
        <v>67168</v>
      </c>
      <c r="G32" s="104">
        <f t="shared" si="5"/>
        <v>39064</v>
      </c>
      <c r="H32" s="104">
        <f t="shared" si="5"/>
        <v>64389</v>
      </c>
      <c r="I32" s="104">
        <f t="shared" si="5"/>
        <v>170621</v>
      </c>
      <c r="J32" s="104">
        <f t="shared" si="5"/>
        <v>989617</v>
      </c>
      <c r="K32" s="104">
        <f t="shared" si="5"/>
        <v>448592</v>
      </c>
      <c r="L32" s="104">
        <f t="shared" si="5"/>
        <v>25435</v>
      </c>
      <c r="M32" s="104">
        <f t="shared" si="5"/>
        <v>1463644</v>
      </c>
      <c r="N32" s="104">
        <f t="shared" si="5"/>
        <v>134039</v>
      </c>
      <c r="O32" s="104">
        <f t="shared" si="5"/>
        <v>60209</v>
      </c>
      <c r="P32" s="104">
        <f t="shared" si="5"/>
        <v>92624</v>
      </c>
      <c r="Q32" s="104">
        <f t="shared" si="5"/>
        <v>286872</v>
      </c>
      <c r="R32" s="104">
        <f t="shared" si="5"/>
        <v>41559</v>
      </c>
      <c r="S32" s="104">
        <f t="shared" si="5"/>
        <v>1578</v>
      </c>
      <c r="T32" s="104">
        <f t="shared" si="5"/>
        <v>428837</v>
      </c>
      <c r="U32" s="104">
        <f t="shared" si="5"/>
        <v>471974</v>
      </c>
      <c r="V32" s="104">
        <f t="shared" si="5"/>
        <v>2393111</v>
      </c>
      <c r="W32" s="104">
        <f t="shared" si="5"/>
        <v>2610700</v>
      </c>
      <c r="X32" s="104">
        <f t="shared" si="5"/>
        <v>-217589</v>
      </c>
      <c r="Y32" s="105">
        <f>+IF(W32&lt;&gt;0,(X32/W32)*100,0)</f>
        <v>-8.33450798636381</v>
      </c>
      <c r="Z32" s="106">
        <f t="shared" si="5"/>
        <v>2610700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41539133</v>
      </c>
      <c r="C35" s="18">
        <v>0</v>
      </c>
      <c r="D35" s="63">
        <v>19520602</v>
      </c>
      <c r="E35" s="64">
        <v>41539000</v>
      </c>
      <c r="F35" s="64">
        <v>78393371</v>
      </c>
      <c r="G35" s="64">
        <v>59125451</v>
      </c>
      <c r="H35" s="64">
        <v>59298811</v>
      </c>
      <c r="I35" s="64">
        <v>59298811</v>
      </c>
      <c r="J35" s="64">
        <v>51647356</v>
      </c>
      <c r="K35" s="64">
        <v>44065821</v>
      </c>
      <c r="L35" s="64">
        <v>93987257</v>
      </c>
      <c r="M35" s="64">
        <v>93987257</v>
      </c>
      <c r="N35" s="64">
        <v>46684298</v>
      </c>
      <c r="O35" s="64">
        <v>53837082</v>
      </c>
      <c r="P35" s="64">
        <v>70999031</v>
      </c>
      <c r="Q35" s="64">
        <v>70999031</v>
      </c>
      <c r="R35" s="64">
        <v>63786506</v>
      </c>
      <c r="S35" s="64">
        <v>51933507</v>
      </c>
      <c r="T35" s="64">
        <v>51933507</v>
      </c>
      <c r="U35" s="64">
        <v>51933507</v>
      </c>
      <c r="V35" s="64">
        <v>51933507</v>
      </c>
      <c r="W35" s="64">
        <v>41539000</v>
      </c>
      <c r="X35" s="64">
        <v>10394507</v>
      </c>
      <c r="Y35" s="65">
        <v>25.02</v>
      </c>
      <c r="Z35" s="66">
        <v>41539000</v>
      </c>
    </row>
    <row r="36" spans="1:26" ht="13.5">
      <c r="A36" s="62" t="s">
        <v>53</v>
      </c>
      <c r="B36" s="18">
        <v>76842913</v>
      </c>
      <c r="C36" s="18">
        <v>0</v>
      </c>
      <c r="D36" s="63">
        <v>86934398</v>
      </c>
      <c r="E36" s="64">
        <v>76843000</v>
      </c>
      <c r="F36" s="64">
        <v>84612611</v>
      </c>
      <c r="G36" s="64">
        <v>76346515</v>
      </c>
      <c r="H36" s="64">
        <v>76410905</v>
      </c>
      <c r="I36" s="64">
        <v>76410905</v>
      </c>
      <c r="J36" s="64">
        <v>77400522</v>
      </c>
      <c r="K36" s="64">
        <v>77849114</v>
      </c>
      <c r="L36" s="64">
        <v>76842914</v>
      </c>
      <c r="M36" s="64">
        <v>76842914</v>
      </c>
      <c r="N36" s="64">
        <v>76876539</v>
      </c>
      <c r="O36" s="64">
        <v>76936748</v>
      </c>
      <c r="P36" s="64">
        <v>76936748</v>
      </c>
      <c r="Q36" s="64">
        <v>76936748</v>
      </c>
      <c r="R36" s="64">
        <v>76978307</v>
      </c>
      <c r="S36" s="64">
        <v>76979885</v>
      </c>
      <c r="T36" s="64">
        <v>76979885</v>
      </c>
      <c r="U36" s="64">
        <v>76979885</v>
      </c>
      <c r="V36" s="64">
        <v>76979885</v>
      </c>
      <c r="W36" s="64">
        <v>76843000</v>
      </c>
      <c r="X36" s="64">
        <v>136885</v>
      </c>
      <c r="Y36" s="65">
        <v>0.18</v>
      </c>
      <c r="Z36" s="66">
        <v>76843000</v>
      </c>
    </row>
    <row r="37" spans="1:26" ht="13.5">
      <c r="A37" s="62" t="s">
        <v>54</v>
      </c>
      <c r="B37" s="18">
        <v>10268312</v>
      </c>
      <c r="C37" s="18">
        <v>0</v>
      </c>
      <c r="D37" s="63">
        <v>7768000</v>
      </c>
      <c r="E37" s="64">
        <v>10268000</v>
      </c>
      <c r="F37" s="64">
        <v>8382978</v>
      </c>
      <c r="G37" s="64">
        <v>8896079</v>
      </c>
      <c r="H37" s="64">
        <v>25363369</v>
      </c>
      <c r="I37" s="64">
        <v>25363369</v>
      </c>
      <c r="J37" s="64">
        <v>25356922</v>
      </c>
      <c r="K37" s="64">
        <v>25521033</v>
      </c>
      <c r="L37" s="64">
        <v>23781950</v>
      </c>
      <c r="M37" s="64">
        <v>23781950</v>
      </c>
      <c r="N37" s="64">
        <v>23781950</v>
      </c>
      <c r="O37" s="64">
        <v>10103577</v>
      </c>
      <c r="P37" s="64">
        <v>5440763</v>
      </c>
      <c r="Q37" s="64">
        <v>5440763</v>
      </c>
      <c r="R37" s="64">
        <v>5361646</v>
      </c>
      <c r="S37" s="64">
        <v>5571172</v>
      </c>
      <c r="T37" s="64">
        <v>5571172</v>
      </c>
      <c r="U37" s="64">
        <v>5571172</v>
      </c>
      <c r="V37" s="64">
        <v>5571172</v>
      </c>
      <c r="W37" s="64">
        <v>10268000</v>
      </c>
      <c r="X37" s="64">
        <v>-4696828</v>
      </c>
      <c r="Y37" s="65">
        <v>-45.74</v>
      </c>
      <c r="Z37" s="66">
        <v>10268000</v>
      </c>
    </row>
    <row r="38" spans="1:26" ht="13.5">
      <c r="A38" s="62" t="s">
        <v>55</v>
      </c>
      <c r="B38" s="18">
        <v>20544686</v>
      </c>
      <c r="C38" s="18">
        <v>0</v>
      </c>
      <c r="D38" s="63">
        <v>19737000</v>
      </c>
      <c r="E38" s="64">
        <v>20545000</v>
      </c>
      <c r="F38" s="64">
        <v>22629858</v>
      </c>
      <c r="G38" s="64">
        <v>21922816</v>
      </c>
      <c r="H38" s="64">
        <v>21922816</v>
      </c>
      <c r="I38" s="64">
        <v>21922816</v>
      </c>
      <c r="J38" s="64">
        <v>21922816</v>
      </c>
      <c r="K38" s="64">
        <v>21922816</v>
      </c>
      <c r="L38" s="64">
        <v>21922816</v>
      </c>
      <c r="M38" s="64">
        <v>21922816</v>
      </c>
      <c r="N38" s="64">
        <v>21922816</v>
      </c>
      <c r="O38" s="64">
        <v>22366898</v>
      </c>
      <c r="P38" s="64">
        <v>22366898</v>
      </c>
      <c r="Q38" s="64">
        <v>22366898</v>
      </c>
      <c r="R38" s="64">
        <v>22366898</v>
      </c>
      <c r="S38" s="64">
        <v>22366898</v>
      </c>
      <c r="T38" s="64">
        <v>22366898</v>
      </c>
      <c r="U38" s="64">
        <v>22366898</v>
      </c>
      <c r="V38" s="64">
        <v>22366898</v>
      </c>
      <c r="W38" s="64">
        <v>20545000</v>
      </c>
      <c r="X38" s="64">
        <v>1821898</v>
      </c>
      <c r="Y38" s="65">
        <v>8.87</v>
      </c>
      <c r="Z38" s="66">
        <v>20545000</v>
      </c>
    </row>
    <row r="39" spans="1:26" ht="13.5">
      <c r="A39" s="62" t="s">
        <v>56</v>
      </c>
      <c r="B39" s="18">
        <v>87569048</v>
      </c>
      <c r="C39" s="18">
        <v>0</v>
      </c>
      <c r="D39" s="63">
        <v>78950000</v>
      </c>
      <c r="E39" s="64">
        <v>87569000</v>
      </c>
      <c r="F39" s="64">
        <v>131993146</v>
      </c>
      <c r="G39" s="64">
        <v>104653071</v>
      </c>
      <c r="H39" s="64">
        <v>88423531</v>
      </c>
      <c r="I39" s="64">
        <v>88423531</v>
      </c>
      <c r="J39" s="64">
        <v>81768140</v>
      </c>
      <c r="K39" s="64">
        <v>74471086</v>
      </c>
      <c r="L39" s="64">
        <v>125125405</v>
      </c>
      <c r="M39" s="64">
        <v>125125405</v>
      </c>
      <c r="N39" s="64">
        <v>77856071</v>
      </c>
      <c r="O39" s="64">
        <v>98303355</v>
      </c>
      <c r="P39" s="64">
        <v>120128118</v>
      </c>
      <c r="Q39" s="64">
        <v>120128118</v>
      </c>
      <c r="R39" s="64">
        <v>113036269</v>
      </c>
      <c r="S39" s="64">
        <v>100975322</v>
      </c>
      <c r="T39" s="64">
        <v>100975322</v>
      </c>
      <c r="U39" s="64">
        <v>100975322</v>
      </c>
      <c r="V39" s="64">
        <v>100975322</v>
      </c>
      <c r="W39" s="64">
        <v>87569000</v>
      </c>
      <c r="X39" s="64">
        <v>13406322</v>
      </c>
      <c r="Y39" s="65">
        <v>15.31</v>
      </c>
      <c r="Z39" s="66">
        <v>87569000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11033008</v>
      </c>
      <c r="C42" s="18">
        <v>0</v>
      </c>
      <c r="D42" s="63">
        <v>6886900</v>
      </c>
      <c r="E42" s="64">
        <v>2392360</v>
      </c>
      <c r="F42" s="64">
        <v>-416154</v>
      </c>
      <c r="G42" s="64">
        <v>2662035</v>
      </c>
      <c r="H42" s="64">
        <v>2334064</v>
      </c>
      <c r="I42" s="64">
        <v>4579945</v>
      </c>
      <c r="J42" s="64">
        <v>3375927</v>
      </c>
      <c r="K42" s="64">
        <v>-6872283</v>
      </c>
      <c r="L42" s="64">
        <v>4842186</v>
      </c>
      <c r="M42" s="64">
        <v>1345830</v>
      </c>
      <c r="N42" s="64">
        <v>8671460</v>
      </c>
      <c r="O42" s="64">
        <v>-10899756</v>
      </c>
      <c r="P42" s="64">
        <v>37196228</v>
      </c>
      <c r="Q42" s="64">
        <v>34967932</v>
      </c>
      <c r="R42" s="64">
        <v>-27170966</v>
      </c>
      <c r="S42" s="64">
        <v>10326772</v>
      </c>
      <c r="T42" s="64">
        <v>-6547276</v>
      </c>
      <c r="U42" s="64">
        <v>-23391470</v>
      </c>
      <c r="V42" s="64">
        <v>17502237</v>
      </c>
      <c r="W42" s="64">
        <v>2392360</v>
      </c>
      <c r="X42" s="64">
        <v>15109877</v>
      </c>
      <c r="Y42" s="65">
        <v>631.59</v>
      </c>
      <c r="Z42" s="66">
        <v>2392360</v>
      </c>
    </row>
    <row r="43" spans="1:26" ht="13.5">
      <c r="A43" s="62" t="s">
        <v>59</v>
      </c>
      <c r="B43" s="18">
        <v>-9373330</v>
      </c>
      <c r="C43" s="18">
        <v>0</v>
      </c>
      <c r="D43" s="63">
        <v>-474983</v>
      </c>
      <c r="E43" s="64">
        <v>-2610700</v>
      </c>
      <c r="F43" s="64">
        <v>-67168</v>
      </c>
      <c r="G43" s="64">
        <v>-39064</v>
      </c>
      <c r="H43" s="64">
        <v>-64390</v>
      </c>
      <c r="I43" s="64">
        <v>-170622</v>
      </c>
      <c r="J43" s="64">
        <v>-989617</v>
      </c>
      <c r="K43" s="64">
        <v>-448592</v>
      </c>
      <c r="L43" s="64">
        <v>-25435</v>
      </c>
      <c r="M43" s="64">
        <v>-1463644</v>
      </c>
      <c r="N43" s="64">
        <v>-134039</v>
      </c>
      <c r="O43" s="64">
        <v>-60209</v>
      </c>
      <c r="P43" s="64">
        <v>-92624</v>
      </c>
      <c r="Q43" s="64">
        <v>-286872</v>
      </c>
      <c r="R43" s="64">
        <v>-41559</v>
      </c>
      <c r="S43" s="64">
        <v>-1578</v>
      </c>
      <c r="T43" s="64">
        <v>-428837</v>
      </c>
      <c r="U43" s="64">
        <v>-471974</v>
      </c>
      <c r="V43" s="64">
        <v>-2393112</v>
      </c>
      <c r="W43" s="64">
        <v>-2610700</v>
      </c>
      <c r="X43" s="64">
        <v>217588</v>
      </c>
      <c r="Y43" s="65">
        <v>-8.33</v>
      </c>
      <c r="Z43" s="66">
        <v>-2610700</v>
      </c>
    </row>
    <row r="44" spans="1:26" ht="13.5">
      <c r="A44" s="62" t="s">
        <v>60</v>
      </c>
      <c r="B44" s="18">
        <v>-1793047</v>
      </c>
      <c r="C44" s="18">
        <v>0</v>
      </c>
      <c r="D44" s="63">
        <v>-1847000</v>
      </c>
      <c r="E44" s="64">
        <v>-2118000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-2083971</v>
      </c>
      <c r="M44" s="64">
        <v>-2083971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-2083971</v>
      </c>
      <c r="U44" s="64">
        <v>-2083971</v>
      </c>
      <c r="V44" s="64">
        <v>-4167942</v>
      </c>
      <c r="W44" s="64">
        <v>-2118000</v>
      </c>
      <c r="X44" s="64">
        <v>-2049942</v>
      </c>
      <c r="Y44" s="65">
        <v>96.79</v>
      </c>
      <c r="Z44" s="66">
        <v>-2118000</v>
      </c>
    </row>
    <row r="45" spans="1:26" ht="13.5">
      <c r="A45" s="74" t="s">
        <v>61</v>
      </c>
      <c r="B45" s="21">
        <v>14981927</v>
      </c>
      <c r="C45" s="21">
        <v>0</v>
      </c>
      <c r="D45" s="103">
        <v>37022407</v>
      </c>
      <c r="E45" s="104">
        <v>12645587</v>
      </c>
      <c r="F45" s="104">
        <v>3452382</v>
      </c>
      <c r="G45" s="104">
        <v>6075353</v>
      </c>
      <c r="H45" s="104">
        <v>8345027</v>
      </c>
      <c r="I45" s="104">
        <v>8345027</v>
      </c>
      <c r="J45" s="104">
        <v>10731337</v>
      </c>
      <c r="K45" s="104">
        <v>3410462</v>
      </c>
      <c r="L45" s="104">
        <v>6143242</v>
      </c>
      <c r="M45" s="104">
        <v>6143242</v>
      </c>
      <c r="N45" s="104">
        <v>14680663</v>
      </c>
      <c r="O45" s="104">
        <v>3720698</v>
      </c>
      <c r="P45" s="104">
        <v>40824302</v>
      </c>
      <c r="Q45" s="104">
        <v>14680663</v>
      </c>
      <c r="R45" s="104">
        <v>13611777</v>
      </c>
      <c r="S45" s="104">
        <v>23936971</v>
      </c>
      <c r="T45" s="104">
        <v>14876887</v>
      </c>
      <c r="U45" s="104">
        <v>14876887</v>
      </c>
      <c r="V45" s="104">
        <v>14876887</v>
      </c>
      <c r="W45" s="104">
        <v>12645587</v>
      </c>
      <c r="X45" s="104">
        <v>2231300</v>
      </c>
      <c r="Y45" s="105">
        <v>17.64</v>
      </c>
      <c r="Z45" s="106">
        <v>12645587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10310090</v>
      </c>
      <c r="W49" s="58">
        <v>10310090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985000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985000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769874</v>
      </c>
      <c r="C67" s="23"/>
      <c r="D67" s="24">
        <v>483976</v>
      </c>
      <c r="E67" s="25">
        <v>483976</v>
      </c>
      <c r="F67" s="25">
        <v>64862</v>
      </c>
      <c r="G67" s="25">
        <v>64866</v>
      </c>
      <c r="H67" s="25">
        <v>64866</v>
      </c>
      <c r="I67" s="25">
        <v>194594</v>
      </c>
      <c r="J67" s="25">
        <v>64866</v>
      </c>
      <c r="K67" s="25">
        <v>64669</v>
      </c>
      <c r="L67" s="25">
        <v>129740</v>
      </c>
      <c r="M67" s="25">
        <v>259275</v>
      </c>
      <c r="N67" s="25"/>
      <c r="O67" s="25">
        <v>65782</v>
      </c>
      <c r="P67" s="25"/>
      <c r="Q67" s="25">
        <v>65782</v>
      </c>
      <c r="R67" s="25">
        <v>67704</v>
      </c>
      <c r="S67" s="25">
        <v>386070</v>
      </c>
      <c r="T67" s="25">
        <v>37527</v>
      </c>
      <c r="U67" s="25">
        <v>491301</v>
      </c>
      <c r="V67" s="25">
        <v>1010952</v>
      </c>
      <c r="W67" s="25">
        <v>483976</v>
      </c>
      <c r="X67" s="25"/>
      <c r="Y67" s="24"/>
      <c r="Z67" s="26">
        <v>483976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769874</v>
      </c>
      <c r="C75" s="27"/>
      <c r="D75" s="28">
        <v>483976</v>
      </c>
      <c r="E75" s="29">
        <v>483976</v>
      </c>
      <c r="F75" s="29">
        <v>64862</v>
      </c>
      <c r="G75" s="29">
        <v>64866</v>
      </c>
      <c r="H75" s="29">
        <v>64866</v>
      </c>
      <c r="I75" s="29">
        <v>194594</v>
      </c>
      <c r="J75" s="29">
        <v>64866</v>
      </c>
      <c r="K75" s="29">
        <v>64669</v>
      </c>
      <c r="L75" s="29">
        <v>129740</v>
      </c>
      <c r="M75" s="29">
        <v>259275</v>
      </c>
      <c r="N75" s="29"/>
      <c r="O75" s="29">
        <v>65782</v>
      </c>
      <c r="P75" s="29"/>
      <c r="Q75" s="29">
        <v>65782</v>
      </c>
      <c r="R75" s="29">
        <v>67704</v>
      </c>
      <c r="S75" s="29">
        <v>386070</v>
      </c>
      <c r="T75" s="29">
        <v>37527</v>
      </c>
      <c r="U75" s="29">
        <v>491301</v>
      </c>
      <c r="V75" s="29">
        <v>1010952</v>
      </c>
      <c r="W75" s="29">
        <v>483976</v>
      </c>
      <c r="X75" s="29"/>
      <c r="Y75" s="28"/>
      <c r="Z75" s="30">
        <v>483976</v>
      </c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33194514</v>
      </c>
      <c r="C5" s="18">
        <v>0</v>
      </c>
      <c r="D5" s="63">
        <v>26809042</v>
      </c>
      <c r="E5" s="64">
        <v>26809042</v>
      </c>
      <c r="F5" s="64">
        <v>1164380</v>
      </c>
      <c r="G5" s="64">
        <v>36949148</v>
      </c>
      <c r="H5" s="64">
        <v>0</v>
      </c>
      <c r="I5" s="64">
        <v>38113528</v>
      </c>
      <c r="J5" s="64">
        <v>0</v>
      </c>
      <c r="K5" s="64">
        <v>-937</v>
      </c>
      <c r="L5" s="64">
        <v>0</v>
      </c>
      <c r="M5" s="64">
        <v>-937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38112591</v>
      </c>
      <c r="W5" s="64">
        <v>26809042</v>
      </c>
      <c r="X5" s="64">
        <v>11303549</v>
      </c>
      <c r="Y5" s="65">
        <v>42.16</v>
      </c>
      <c r="Z5" s="66">
        <v>26809042</v>
      </c>
    </row>
    <row r="6" spans="1:26" ht="13.5">
      <c r="A6" s="62" t="s">
        <v>32</v>
      </c>
      <c r="B6" s="18">
        <v>101730333</v>
      </c>
      <c r="C6" s="18">
        <v>0</v>
      </c>
      <c r="D6" s="63">
        <v>120951755</v>
      </c>
      <c r="E6" s="64">
        <v>120951755</v>
      </c>
      <c r="F6" s="64">
        <v>10041241</v>
      </c>
      <c r="G6" s="64">
        <v>12350743</v>
      </c>
      <c r="H6" s="64">
        <v>7696794</v>
      </c>
      <c r="I6" s="64">
        <v>30088778</v>
      </c>
      <c r="J6" s="64">
        <v>10568699</v>
      </c>
      <c r="K6" s="64">
        <v>9551281</v>
      </c>
      <c r="L6" s="64">
        <v>8929238</v>
      </c>
      <c r="M6" s="64">
        <v>29049218</v>
      </c>
      <c r="N6" s="64">
        <v>9629326</v>
      </c>
      <c r="O6" s="64">
        <v>9261933</v>
      </c>
      <c r="P6" s="64">
        <v>9868899</v>
      </c>
      <c r="Q6" s="64">
        <v>28760158</v>
      </c>
      <c r="R6" s="64">
        <v>8301022</v>
      </c>
      <c r="S6" s="64">
        <v>9622846</v>
      </c>
      <c r="T6" s="64">
        <v>9368072</v>
      </c>
      <c r="U6" s="64">
        <v>27291940</v>
      </c>
      <c r="V6" s="64">
        <v>115190094</v>
      </c>
      <c r="W6" s="64">
        <v>120951755</v>
      </c>
      <c r="X6" s="64">
        <v>-5761661</v>
      </c>
      <c r="Y6" s="65">
        <v>-4.76</v>
      </c>
      <c r="Z6" s="66">
        <v>120951755</v>
      </c>
    </row>
    <row r="7" spans="1:26" ht="13.5">
      <c r="A7" s="62" t="s">
        <v>33</v>
      </c>
      <c r="B7" s="18">
        <v>2311523</v>
      </c>
      <c r="C7" s="18">
        <v>0</v>
      </c>
      <c r="D7" s="63">
        <v>600000</v>
      </c>
      <c r="E7" s="64">
        <v>600000</v>
      </c>
      <c r="F7" s="64">
        <v>134699</v>
      </c>
      <c r="G7" s="64">
        <v>0</v>
      </c>
      <c r="H7" s="64">
        <v>25364</v>
      </c>
      <c r="I7" s="64">
        <v>160063</v>
      </c>
      <c r="J7" s="64">
        <v>30576</v>
      </c>
      <c r="K7" s="64">
        <v>5234</v>
      </c>
      <c r="L7" s="64">
        <v>0</v>
      </c>
      <c r="M7" s="64">
        <v>35810</v>
      </c>
      <c r="N7" s="64">
        <v>275904</v>
      </c>
      <c r="O7" s="64">
        <v>1581871</v>
      </c>
      <c r="P7" s="64">
        <v>147613</v>
      </c>
      <c r="Q7" s="64">
        <v>2005388</v>
      </c>
      <c r="R7" s="64">
        <v>183448</v>
      </c>
      <c r="S7" s="64">
        <v>212093</v>
      </c>
      <c r="T7" s="64">
        <v>407655</v>
      </c>
      <c r="U7" s="64">
        <v>803196</v>
      </c>
      <c r="V7" s="64">
        <v>3004457</v>
      </c>
      <c r="W7" s="64">
        <v>600000</v>
      </c>
      <c r="X7" s="64">
        <v>2404457</v>
      </c>
      <c r="Y7" s="65">
        <v>400.74</v>
      </c>
      <c r="Z7" s="66">
        <v>600000</v>
      </c>
    </row>
    <row r="8" spans="1:26" ht="13.5">
      <c r="A8" s="62" t="s">
        <v>34</v>
      </c>
      <c r="B8" s="18">
        <v>168858000</v>
      </c>
      <c r="C8" s="18">
        <v>0</v>
      </c>
      <c r="D8" s="63">
        <v>172834650</v>
      </c>
      <c r="E8" s="64">
        <v>172834650</v>
      </c>
      <c r="F8" s="64">
        <v>59460515</v>
      </c>
      <c r="G8" s="64">
        <v>0</v>
      </c>
      <c r="H8" s="64">
        <v>490099</v>
      </c>
      <c r="I8" s="64">
        <v>59950614</v>
      </c>
      <c r="J8" s="64">
        <v>1044608</v>
      </c>
      <c r="K8" s="64">
        <v>0</v>
      </c>
      <c r="L8" s="64">
        <v>55006000</v>
      </c>
      <c r="M8" s="64">
        <v>56050608</v>
      </c>
      <c r="N8" s="64">
        <v>6368426</v>
      </c>
      <c r="O8" s="64">
        <v>525000</v>
      </c>
      <c r="P8" s="64">
        <v>42507135</v>
      </c>
      <c r="Q8" s="64">
        <v>49400561</v>
      </c>
      <c r="R8" s="64">
        <v>0</v>
      </c>
      <c r="S8" s="64">
        <v>0</v>
      </c>
      <c r="T8" s="64">
        <v>0</v>
      </c>
      <c r="U8" s="64">
        <v>0</v>
      </c>
      <c r="V8" s="64">
        <v>165401783</v>
      </c>
      <c r="W8" s="64">
        <v>172834650</v>
      </c>
      <c r="X8" s="64">
        <v>-7432867</v>
      </c>
      <c r="Y8" s="65">
        <v>-4.3</v>
      </c>
      <c r="Z8" s="66">
        <v>172834650</v>
      </c>
    </row>
    <row r="9" spans="1:26" ht="13.5">
      <c r="A9" s="62" t="s">
        <v>35</v>
      </c>
      <c r="B9" s="18">
        <v>33873097</v>
      </c>
      <c r="C9" s="18">
        <v>0</v>
      </c>
      <c r="D9" s="63">
        <v>50746087</v>
      </c>
      <c r="E9" s="64">
        <v>50746087</v>
      </c>
      <c r="F9" s="64">
        <v>271157</v>
      </c>
      <c r="G9" s="64">
        <v>1615203</v>
      </c>
      <c r="H9" s="64">
        <v>1615989</v>
      </c>
      <c r="I9" s="64">
        <v>3502349</v>
      </c>
      <c r="J9" s="64">
        <v>2189084</v>
      </c>
      <c r="K9" s="64">
        <v>1861408</v>
      </c>
      <c r="L9" s="64">
        <v>1777815</v>
      </c>
      <c r="M9" s="64">
        <v>5828307</v>
      </c>
      <c r="N9" s="64">
        <v>1918422</v>
      </c>
      <c r="O9" s="64">
        <v>2522132</v>
      </c>
      <c r="P9" s="64">
        <v>3633008</v>
      </c>
      <c r="Q9" s="64">
        <v>8073562</v>
      </c>
      <c r="R9" s="64">
        <v>2809757</v>
      </c>
      <c r="S9" s="64">
        <v>2053226</v>
      </c>
      <c r="T9" s="64">
        <v>3649344</v>
      </c>
      <c r="U9" s="64">
        <v>8512327</v>
      </c>
      <c r="V9" s="64">
        <v>25916545</v>
      </c>
      <c r="W9" s="64">
        <v>50746087</v>
      </c>
      <c r="X9" s="64">
        <v>-24829542</v>
      </c>
      <c r="Y9" s="65">
        <v>-48.93</v>
      </c>
      <c r="Z9" s="66">
        <v>50746087</v>
      </c>
    </row>
    <row r="10" spans="1:26" ht="25.5">
      <c r="A10" s="67" t="s">
        <v>99</v>
      </c>
      <c r="B10" s="68">
        <f>SUM(B5:B9)</f>
        <v>339967467</v>
      </c>
      <c r="C10" s="68">
        <f>SUM(C5:C9)</f>
        <v>0</v>
      </c>
      <c r="D10" s="69">
        <f aca="true" t="shared" si="0" ref="D10:Z10">SUM(D5:D9)</f>
        <v>371941534</v>
      </c>
      <c r="E10" s="70">
        <f t="shared" si="0"/>
        <v>371941534</v>
      </c>
      <c r="F10" s="70">
        <f t="shared" si="0"/>
        <v>71071992</v>
      </c>
      <c r="G10" s="70">
        <f t="shared" si="0"/>
        <v>50915094</v>
      </c>
      <c r="H10" s="70">
        <f t="shared" si="0"/>
        <v>9828246</v>
      </c>
      <c r="I10" s="70">
        <f t="shared" si="0"/>
        <v>131815332</v>
      </c>
      <c r="J10" s="70">
        <f t="shared" si="0"/>
        <v>13832967</v>
      </c>
      <c r="K10" s="70">
        <f t="shared" si="0"/>
        <v>11416986</v>
      </c>
      <c r="L10" s="70">
        <f t="shared" si="0"/>
        <v>65713053</v>
      </c>
      <c r="M10" s="70">
        <f t="shared" si="0"/>
        <v>90963006</v>
      </c>
      <c r="N10" s="70">
        <f t="shared" si="0"/>
        <v>18192078</v>
      </c>
      <c r="O10" s="70">
        <f t="shared" si="0"/>
        <v>13890936</v>
      </c>
      <c r="P10" s="70">
        <f t="shared" si="0"/>
        <v>56156655</v>
      </c>
      <c r="Q10" s="70">
        <f t="shared" si="0"/>
        <v>88239669</v>
      </c>
      <c r="R10" s="70">
        <f t="shared" si="0"/>
        <v>11294227</v>
      </c>
      <c r="S10" s="70">
        <f t="shared" si="0"/>
        <v>11888165</v>
      </c>
      <c r="T10" s="70">
        <f t="shared" si="0"/>
        <v>13425071</v>
      </c>
      <c r="U10" s="70">
        <f t="shared" si="0"/>
        <v>36607463</v>
      </c>
      <c r="V10" s="70">
        <f t="shared" si="0"/>
        <v>347625470</v>
      </c>
      <c r="W10" s="70">
        <f t="shared" si="0"/>
        <v>371941534</v>
      </c>
      <c r="X10" s="70">
        <f t="shared" si="0"/>
        <v>-24316064</v>
      </c>
      <c r="Y10" s="71">
        <f>+IF(W10&lt;&gt;0,(X10/W10)*100,0)</f>
        <v>-6.537603837489146</v>
      </c>
      <c r="Z10" s="72">
        <f t="shared" si="0"/>
        <v>371941534</v>
      </c>
    </row>
    <row r="11" spans="1:26" ht="13.5">
      <c r="A11" s="62" t="s">
        <v>36</v>
      </c>
      <c r="B11" s="18">
        <v>128148255</v>
      </c>
      <c r="C11" s="18">
        <v>0</v>
      </c>
      <c r="D11" s="63">
        <v>123170428</v>
      </c>
      <c r="E11" s="64">
        <v>123170428</v>
      </c>
      <c r="F11" s="64">
        <v>10408814</v>
      </c>
      <c r="G11" s="64">
        <v>10722085</v>
      </c>
      <c r="H11" s="64">
        <v>10005602</v>
      </c>
      <c r="I11" s="64">
        <v>31136501</v>
      </c>
      <c r="J11" s="64">
        <v>10285476</v>
      </c>
      <c r="K11" s="64">
        <v>10175893</v>
      </c>
      <c r="L11" s="64">
        <v>11661170</v>
      </c>
      <c r="M11" s="64">
        <v>32122539</v>
      </c>
      <c r="N11" s="64">
        <v>10556158</v>
      </c>
      <c r="O11" s="64">
        <v>10186818</v>
      </c>
      <c r="P11" s="64">
        <v>10877667</v>
      </c>
      <c r="Q11" s="64">
        <v>31620643</v>
      </c>
      <c r="R11" s="64">
        <v>10992083</v>
      </c>
      <c r="S11" s="64">
        <v>10955497</v>
      </c>
      <c r="T11" s="64">
        <v>10838315</v>
      </c>
      <c r="U11" s="64">
        <v>32785895</v>
      </c>
      <c r="V11" s="64">
        <v>127665578</v>
      </c>
      <c r="W11" s="64">
        <v>123170428</v>
      </c>
      <c r="X11" s="64">
        <v>4495150</v>
      </c>
      <c r="Y11" s="65">
        <v>3.65</v>
      </c>
      <c r="Z11" s="66">
        <v>123170428</v>
      </c>
    </row>
    <row r="12" spans="1:26" ht="13.5">
      <c r="A12" s="62" t="s">
        <v>37</v>
      </c>
      <c r="B12" s="18">
        <v>11081717</v>
      </c>
      <c r="C12" s="18">
        <v>0</v>
      </c>
      <c r="D12" s="63">
        <v>8943752</v>
      </c>
      <c r="E12" s="64">
        <v>8943752</v>
      </c>
      <c r="F12" s="64">
        <v>708658</v>
      </c>
      <c r="G12" s="64">
        <v>710872</v>
      </c>
      <c r="H12" s="64">
        <v>711521</v>
      </c>
      <c r="I12" s="64">
        <v>2131051</v>
      </c>
      <c r="J12" s="64">
        <v>716880</v>
      </c>
      <c r="K12" s="64">
        <v>718815</v>
      </c>
      <c r="L12" s="64">
        <v>709503</v>
      </c>
      <c r="M12" s="64">
        <v>2145198</v>
      </c>
      <c r="N12" s="64">
        <v>703306</v>
      </c>
      <c r="O12" s="64">
        <v>979672</v>
      </c>
      <c r="P12" s="64">
        <v>1065187</v>
      </c>
      <c r="Q12" s="64">
        <v>2748165</v>
      </c>
      <c r="R12" s="64">
        <v>788410</v>
      </c>
      <c r="S12" s="64">
        <v>773866</v>
      </c>
      <c r="T12" s="64">
        <v>777170</v>
      </c>
      <c r="U12" s="64">
        <v>2339446</v>
      </c>
      <c r="V12" s="64">
        <v>9363860</v>
      </c>
      <c r="W12" s="64">
        <v>8943752</v>
      </c>
      <c r="X12" s="64">
        <v>420108</v>
      </c>
      <c r="Y12" s="65">
        <v>4.7</v>
      </c>
      <c r="Z12" s="66">
        <v>8943752</v>
      </c>
    </row>
    <row r="13" spans="1:26" ht="13.5">
      <c r="A13" s="62" t="s">
        <v>100</v>
      </c>
      <c r="B13" s="18">
        <v>213474649</v>
      </c>
      <c r="C13" s="18">
        <v>0</v>
      </c>
      <c r="D13" s="63">
        <v>165501084</v>
      </c>
      <c r="E13" s="64">
        <v>165501084</v>
      </c>
      <c r="F13" s="64">
        <v>13742330</v>
      </c>
      <c r="G13" s="64">
        <v>0</v>
      </c>
      <c r="H13" s="64">
        <v>0</v>
      </c>
      <c r="I13" s="64">
        <v>13742330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13742330</v>
      </c>
      <c r="W13" s="64">
        <v>165501084</v>
      </c>
      <c r="X13" s="64">
        <v>-151758754</v>
      </c>
      <c r="Y13" s="65">
        <v>-91.7</v>
      </c>
      <c r="Z13" s="66">
        <v>165501084</v>
      </c>
    </row>
    <row r="14" spans="1:26" ht="13.5">
      <c r="A14" s="62" t="s">
        <v>38</v>
      </c>
      <c r="B14" s="18">
        <v>1265372</v>
      </c>
      <c r="C14" s="18">
        <v>0</v>
      </c>
      <c r="D14" s="63">
        <v>1880000</v>
      </c>
      <c r="E14" s="64">
        <v>1880000</v>
      </c>
      <c r="F14" s="64">
        <v>489</v>
      </c>
      <c r="G14" s="64">
        <v>2917</v>
      </c>
      <c r="H14" s="64">
        <v>4693</v>
      </c>
      <c r="I14" s="64">
        <v>8099</v>
      </c>
      <c r="J14" s="64">
        <v>19817</v>
      </c>
      <c r="K14" s="64">
        <v>5450</v>
      </c>
      <c r="L14" s="64">
        <v>4117</v>
      </c>
      <c r="M14" s="64">
        <v>29384</v>
      </c>
      <c r="N14" s="64">
        <v>3035</v>
      </c>
      <c r="O14" s="64">
        <v>5994</v>
      </c>
      <c r="P14" s="64">
        <v>5316</v>
      </c>
      <c r="Q14" s="64">
        <v>14345</v>
      </c>
      <c r="R14" s="64">
        <v>2356</v>
      </c>
      <c r="S14" s="64">
        <v>3115</v>
      </c>
      <c r="T14" s="64">
        <v>470779</v>
      </c>
      <c r="U14" s="64">
        <v>476250</v>
      </c>
      <c r="V14" s="64">
        <v>528078</v>
      </c>
      <c r="W14" s="64">
        <v>1880000</v>
      </c>
      <c r="X14" s="64">
        <v>-1351922</v>
      </c>
      <c r="Y14" s="65">
        <v>-71.91</v>
      </c>
      <c r="Z14" s="66">
        <v>1880000</v>
      </c>
    </row>
    <row r="15" spans="1:26" ht="13.5">
      <c r="A15" s="62" t="s">
        <v>39</v>
      </c>
      <c r="B15" s="18">
        <v>48436867</v>
      </c>
      <c r="C15" s="18">
        <v>0</v>
      </c>
      <c r="D15" s="63">
        <v>54000000</v>
      </c>
      <c r="E15" s="64">
        <v>54000000</v>
      </c>
      <c r="F15" s="64">
        <v>6954920</v>
      </c>
      <c r="G15" s="64">
        <v>7177176</v>
      </c>
      <c r="H15" s="64">
        <v>6135877</v>
      </c>
      <c r="I15" s="64">
        <v>20267973</v>
      </c>
      <c r="J15" s="64">
        <v>3410234</v>
      </c>
      <c r="K15" s="64">
        <v>4482000</v>
      </c>
      <c r="L15" s="64">
        <v>3362969</v>
      </c>
      <c r="M15" s="64">
        <v>11255203</v>
      </c>
      <c r="N15" s="64">
        <v>3241669</v>
      </c>
      <c r="O15" s="64">
        <v>3462003</v>
      </c>
      <c r="P15" s="64">
        <v>3215851</v>
      </c>
      <c r="Q15" s="64">
        <v>9919523</v>
      </c>
      <c r="R15" s="64">
        <v>3465852</v>
      </c>
      <c r="S15" s="64">
        <v>3391162</v>
      </c>
      <c r="T15" s="64">
        <v>4955836</v>
      </c>
      <c r="U15" s="64">
        <v>11812850</v>
      </c>
      <c r="V15" s="64">
        <v>53255549</v>
      </c>
      <c r="W15" s="64">
        <v>54000000</v>
      </c>
      <c r="X15" s="64">
        <v>-744451</v>
      </c>
      <c r="Y15" s="65">
        <v>-1.38</v>
      </c>
      <c r="Z15" s="66">
        <v>54000000</v>
      </c>
    </row>
    <row r="16" spans="1:26" ht="13.5">
      <c r="A16" s="73" t="s">
        <v>40</v>
      </c>
      <c r="B16" s="18">
        <v>8132606</v>
      </c>
      <c r="C16" s="18">
        <v>0</v>
      </c>
      <c r="D16" s="63">
        <v>15665000</v>
      </c>
      <c r="E16" s="64">
        <v>15665000</v>
      </c>
      <c r="F16" s="64">
        <v>4350</v>
      </c>
      <c r="G16" s="64">
        <v>22094</v>
      </c>
      <c r="H16" s="64">
        <v>409153</v>
      </c>
      <c r="I16" s="64">
        <v>435597</v>
      </c>
      <c r="J16" s="64">
        <v>313198</v>
      </c>
      <c r="K16" s="64">
        <v>941207</v>
      </c>
      <c r="L16" s="64">
        <v>326169</v>
      </c>
      <c r="M16" s="64">
        <v>1580574</v>
      </c>
      <c r="N16" s="64">
        <v>396666</v>
      </c>
      <c r="O16" s="64">
        <v>444030</v>
      </c>
      <c r="P16" s="64">
        <v>320795</v>
      </c>
      <c r="Q16" s="64">
        <v>1161491</v>
      </c>
      <c r="R16" s="64">
        <v>342226</v>
      </c>
      <c r="S16" s="64">
        <v>184962</v>
      </c>
      <c r="T16" s="64">
        <v>775071</v>
      </c>
      <c r="U16" s="64">
        <v>1302259</v>
      </c>
      <c r="V16" s="64">
        <v>4479921</v>
      </c>
      <c r="W16" s="64">
        <v>15665000</v>
      </c>
      <c r="X16" s="64">
        <v>-11185079</v>
      </c>
      <c r="Y16" s="65">
        <v>-71.4</v>
      </c>
      <c r="Z16" s="66">
        <v>15665000</v>
      </c>
    </row>
    <row r="17" spans="1:26" ht="13.5">
      <c r="A17" s="62" t="s">
        <v>41</v>
      </c>
      <c r="B17" s="18">
        <v>148940755</v>
      </c>
      <c r="C17" s="18">
        <v>0</v>
      </c>
      <c r="D17" s="63">
        <v>124605731</v>
      </c>
      <c r="E17" s="64">
        <v>124605731</v>
      </c>
      <c r="F17" s="64">
        <v>11242340</v>
      </c>
      <c r="G17" s="64">
        <v>3152367</v>
      </c>
      <c r="H17" s="64">
        <v>6977520</v>
      </c>
      <c r="I17" s="64">
        <v>21372227</v>
      </c>
      <c r="J17" s="64">
        <v>10384038</v>
      </c>
      <c r="K17" s="64">
        <v>6489408</v>
      </c>
      <c r="L17" s="64">
        <v>7677462</v>
      </c>
      <c r="M17" s="64">
        <v>24550908</v>
      </c>
      <c r="N17" s="64">
        <v>6702014</v>
      </c>
      <c r="O17" s="64">
        <v>8004000</v>
      </c>
      <c r="P17" s="64">
        <v>8989662</v>
      </c>
      <c r="Q17" s="64">
        <v>23695676</v>
      </c>
      <c r="R17" s="64">
        <v>6661860</v>
      </c>
      <c r="S17" s="64">
        <v>6682837</v>
      </c>
      <c r="T17" s="64">
        <v>13672209</v>
      </c>
      <c r="U17" s="64">
        <v>27016906</v>
      </c>
      <c r="V17" s="64">
        <v>96635717</v>
      </c>
      <c r="W17" s="64">
        <v>124605731</v>
      </c>
      <c r="X17" s="64">
        <v>-27970014</v>
      </c>
      <c r="Y17" s="65">
        <v>-22.45</v>
      </c>
      <c r="Z17" s="66">
        <v>124605731</v>
      </c>
    </row>
    <row r="18" spans="1:26" ht="13.5">
      <c r="A18" s="74" t="s">
        <v>42</v>
      </c>
      <c r="B18" s="75">
        <f>SUM(B11:B17)</f>
        <v>559480221</v>
      </c>
      <c r="C18" s="75">
        <f>SUM(C11:C17)</f>
        <v>0</v>
      </c>
      <c r="D18" s="76">
        <f aca="true" t="shared" si="1" ref="D18:Z18">SUM(D11:D17)</f>
        <v>493765995</v>
      </c>
      <c r="E18" s="77">
        <f t="shared" si="1"/>
        <v>493765995</v>
      </c>
      <c r="F18" s="77">
        <f t="shared" si="1"/>
        <v>43061901</v>
      </c>
      <c r="G18" s="77">
        <f t="shared" si="1"/>
        <v>21787511</v>
      </c>
      <c r="H18" s="77">
        <f t="shared" si="1"/>
        <v>24244366</v>
      </c>
      <c r="I18" s="77">
        <f t="shared" si="1"/>
        <v>89093778</v>
      </c>
      <c r="J18" s="77">
        <f t="shared" si="1"/>
        <v>25129643</v>
      </c>
      <c r="K18" s="77">
        <f t="shared" si="1"/>
        <v>22812773</v>
      </c>
      <c r="L18" s="77">
        <f t="shared" si="1"/>
        <v>23741390</v>
      </c>
      <c r="M18" s="77">
        <f t="shared" si="1"/>
        <v>71683806</v>
      </c>
      <c r="N18" s="77">
        <f t="shared" si="1"/>
        <v>21602848</v>
      </c>
      <c r="O18" s="77">
        <f t="shared" si="1"/>
        <v>23082517</v>
      </c>
      <c r="P18" s="77">
        <f t="shared" si="1"/>
        <v>24474478</v>
      </c>
      <c r="Q18" s="77">
        <f t="shared" si="1"/>
        <v>69159843</v>
      </c>
      <c r="R18" s="77">
        <f t="shared" si="1"/>
        <v>22252787</v>
      </c>
      <c r="S18" s="77">
        <f t="shared" si="1"/>
        <v>21991439</v>
      </c>
      <c r="T18" s="77">
        <f t="shared" si="1"/>
        <v>31489380</v>
      </c>
      <c r="U18" s="77">
        <f t="shared" si="1"/>
        <v>75733606</v>
      </c>
      <c r="V18" s="77">
        <f t="shared" si="1"/>
        <v>305671033</v>
      </c>
      <c r="W18" s="77">
        <f t="shared" si="1"/>
        <v>493765995</v>
      </c>
      <c r="X18" s="77">
        <f t="shared" si="1"/>
        <v>-188094962</v>
      </c>
      <c r="Y18" s="71">
        <f>+IF(W18&lt;&gt;0,(X18/W18)*100,0)</f>
        <v>-38.09394812617665</v>
      </c>
      <c r="Z18" s="78">
        <f t="shared" si="1"/>
        <v>493765995</v>
      </c>
    </row>
    <row r="19" spans="1:26" ht="13.5">
      <c r="A19" s="74" t="s">
        <v>43</v>
      </c>
      <c r="B19" s="79">
        <f>+B10-B18</f>
        <v>-219512754</v>
      </c>
      <c r="C19" s="79">
        <f>+C10-C18</f>
        <v>0</v>
      </c>
      <c r="D19" s="80">
        <f aca="true" t="shared" si="2" ref="D19:Z19">+D10-D18</f>
        <v>-121824461</v>
      </c>
      <c r="E19" s="81">
        <f t="shared" si="2"/>
        <v>-121824461</v>
      </c>
      <c r="F19" s="81">
        <f t="shared" si="2"/>
        <v>28010091</v>
      </c>
      <c r="G19" s="81">
        <f t="shared" si="2"/>
        <v>29127583</v>
      </c>
      <c r="H19" s="81">
        <f t="shared" si="2"/>
        <v>-14416120</v>
      </c>
      <c r="I19" s="81">
        <f t="shared" si="2"/>
        <v>42721554</v>
      </c>
      <c r="J19" s="81">
        <f t="shared" si="2"/>
        <v>-11296676</v>
      </c>
      <c r="K19" s="81">
        <f t="shared" si="2"/>
        <v>-11395787</v>
      </c>
      <c r="L19" s="81">
        <f t="shared" si="2"/>
        <v>41971663</v>
      </c>
      <c r="M19" s="81">
        <f t="shared" si="2"/>
        <v>19279200</v>
      </c>
      <c r="N19" s="81">
        <f t="shared" si="2"/>
        <v>-3410770</v>
      </c>
      <c r="O19" s="81">
        <f t="shared" si="2"/>
        <v>-9191581</v>
      </c>
      <c r="P19" s="81">
        <f t="shared" si="2"/>
        <v>31682177</v>
      </c>
      <c r="Q19" s="81">
        <f t="shared" si="2"/>
        <v>19079826</v>
      </c>
      <c r="R19" s="81">
        <f t="shared" si="2"/>
        <v>-10958560</v>
      </c>
      <c r="S19" s="81">
        <f t="shared" si="2"/>
        <v>-10103274</v>
      </c>
      <c r="T19" s="81">
        <f t="shared" si="2"/>
        <v>-18064309</v>
      </c>
      <c r="U19" s="81">
        <f t="shared" si="2"/>
        <v>-39126143</v>
      </c>
      <c r="V19" s="81">
        <f t="shared" si="2"/>
        <v>41954437</v>
      </c>
      <c r="W19" s="81">
        <f>IF(E10=E18,0,W10-W18)</f>
        <v>-121824461</v>
      </c>
      <c r="X19" s="81">
        <f t="shared" si="2"/>
        <v>163778898</v>
      </c>
      <c r="Y19" s="82">
        <f>+IF(W19&lt;&gt;0,(X19/W19)*100,0)</f>
        <v>-134.43843433052413</v>
      </c>
      <c r="Z19" s="83">
        <f t="shared" si="2"/>
        <v>-121824461</v>
      </c>
    </row>
    <row r="20" spans="1:26" ht="13.5">
      <c r="A20" s="62" t="s">
        <v>44</v>
      </c>
      <c r="B20" s="18">
        <v>104515394</v>
      </c>
      <c r="C20" s="18">
        <v>0</v>
      </c>
      <c r="D20" s="63">
        <v>68887248</v>
      </c>
      <c r="E20" s="64">
        <v>68887248</v>
      </c>
      <c r="F20" s="64">
        <v>26323000</v>
      </c>
      <c r="G20" s="64">
        <v>0</v>
      </c>
      <c r="H20" s="64">
        <v>3357410</v>
      </c>
      <c r="I20" s="64">
        <v>29680410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29680410</v>
      </c>
      <c r="W20" s="64">
        <v>68887248</v>
      </c>
      <c r="X20" s="64">
        <v>-39206838</v>
      </c>
      <c r="Y20" s="65">
        <v>-56.91</v>
      </c>
      <c r="Z20" s="66">
        <v>68887248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-114997360</v>
      </c>
      <c r="C22" s="90">
        <f>SUM(C19:C21)</f>
        <v>0</v>
      </c>
      <c r="D22" s="91">
        <f aca="true" t="shared" si="3" ref="D22:Z22">SUM(D19:D21)</f>
        <v>-52937213</v>
      </c>
      <c r="E22" s="92">
        <f t="shared" si="3"/>
        <v>-52937213</v>
      </c>
      <c r="F22" s="92">
        <f t="shared" si="3"/>
        <v>54333091</v>
      </c>
      <c r="G22" s="92">
        <f t="shared" si="3"/>
        <v>29127583</v>
      </c>
      <c r="H22" s="92">
        <f t="shared" si="3"/>
        <v>-11058710</v>
      </c>
      <c r="I22" s="92">
        <f t="shared" si="3"/>
        <v>72401964</v>
      </c>
      <c r="J22" s="92">
        <f t="shared" si="3"/>
        <v>-11296676</v>
      </c>
      <c r="K22" s="92">
        <f t="shared" si="3"/>
        <v>-11395787</v>
      </c>
      <c r="L22" s="92">
        <f t="shared" si="3"/>
        <v>41971663</v>
      </c>
      <c r="M22" s="92">
        <f t="shared" si="3"/>
        <v>19279200</v>
      </c>
      <c r="N22" s="92">
        <f t="shared" si="3"/>
        <v>-3410770</v>
      </c>
      <c r="O22" s="92">
        <f t="shared" si="3"/>
        <v>-9191581</v>
      </c>
      <c r="P22" s="92">
        <f t="shared" si="3"/>
        <v>31682177</v>
      </c>
      <c r="Q22" s="92">
        <f t="shared" si="3"/>
        <v>19079826</v>
      </c>
      <c r="R22" s="92">
        <f t="shared" si="3"/>
        <v>-10958560</v>
      </c>
      <c r="S22" s="92">
        <f t="shared" si="3"/>
        <v>-10103274</v>
      </c>
      <c r="T22" s="92">
        <f t="shared" si="3"/>
        <v>-18064309</v>
      </c>
      <c r="U22" s="92">
        <f t="shared" si="3"/>
        <v>-39126143</v>
      </c>
      <c r="V22" s="92">
        <f t="shared" si="3"/>
        <v>71634847</v>
      </c>
      <c r="W22" s="92">
        <f t="shared" si="3"/>
        <v>-52937213</v>
      </c>
      <c r="X22" s="92">
        <f t="shared" si="3"/>
        <v>124572060</v>
      </c>
      <c r="Y22" s="93">
        <f>+IF(W22&lt;&gt;0,(X22/W22)*100,0)</f>
        <v>-235.32039739228435</v>
      </c>
      <c r="Z22" s="94">
        <f t="shared" si="3"/>
        <v>-52937213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-114997360</v>
      </c>
      <c r="C24" s="79">
        <f>SUM(C22:C23)</f>
        <v>0</v>
      </c>
      <c r="D24" s="80">
        <f aca="true" t="shared" si="4" ref="D24:Z24">SUM(D22:D23)</f>
        <v>-52937213</v>
      </c>
      <c r="E24" s="81">
        <f t="shared" si="4"/>
        <v>-52937213</v>
      </c>
      <c r="F24" s="81">
        <f t="shared" si="4"/>
        <v>54333091</v>
      </c>
      <c r="G24" s="81">
        <f t="shared" si="4"/>
        <v>29127583</v>
      </c>
      <c r="H24" s="81">
        <f t="shared" si="4"/>
        <v>-11058710</v>
      </c>
      <c r="I24" s="81">
        <f t="shared" si="4"/>
        <v>72401964</v>
      </c>
      <c r="J24" s="81">
        <f t="shared" si="4"/>
        <v>-11296676</v>
      </c>
      <c r="K24" s="81">
        <f t="shared" si="4"/>
        <v>-11395787</v>
      </c>
      <c r="L24" s="81">
        <f t="shared" si="4"/>
        <v>41971663</v>
      </c>
      <c r="M24" s="81">
        <f t="shared" si="4"/>
        <v>19279200</v>
      </c>
      <c r="N24" s="81">
        <f t="shared" si="4"/>
        <v>-3410770</v>
      </c>
      <c r="O24" s="81">
        <f t="shared" si="4"/>
        <v>-9191581</v>
      </c>
      <c r="P24" s="81">
        <f t="shared" si="4"/>
        <v>31682177</v>
      </c>
      <c r="Q24" s="81">
        <f t="shared" si="4"/>
        <v>19079826</v>
      </c>
      <c r="R24" s="81">
        <f t="shared" si="4"/>
        <v>-10958560</v>
      </c>
      <c r="S24" s="81">
        <f t="shared" si="4"/>
        <v>-10103274</v>
      </c>
      <c r="T24" s="81">
        <f t="shared" si="4"/>
        <v>-18064309</v>
      </c>
      <c r="U24" s="81">
        <f t="shared" si="4"/>
        <v>-39126143</v>
      </c>
      <c r="V24" s="81">
        <f t="shared" si="4"/>
        <v>71634847</v>
      </c>
      <c r="W24" s="81">
        <f t="shared" si="4"/>
        <v>-52937213</v>
      </c>
      <c r="X24" s="81">
        <f t="shared" si="4"/>
        <v>124572060</v>
      </c>
      <c r="Y24" s="82">
        <f>+IF(W24&lt;&gt;0,(X24/W24)*100,0)</f>
        <v>-235.32039739228435</v>
      </c>
      <c r="Z24" s="83">
        <f t="shared" si="4"/>
        <v>-52937213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71217028</v>
      </c>
      <c r="C27" s="21">
        <v>0</v>
      </c>
      <c r="D27" s="103">
        <v>80108796</v>
      </c>
      <c r="E27" s="104">
        <v>86671710</v>
      </c>
      <c r="F27" s="104">
        <v>114152</v>
      </c>
      <c r="G27" s="104">
        <v>6976218</v>
      </c>
      <c r="H27" s="104">
        <v>7255755</v>
      </c>
      <c r="I27" s="104">
        <v>14346125</v>
      </c>
      <c r="J27" s="104">
        <v>5746036</v>
      </c>
      <c r="K27" s="104">
        <v>5530691</v>
      </c>
      <c r="L27" s="104">
        <v>10662090</v>
      </c>
      <c r="M27" s="104">
        <v>21938817</v>
      </c>
      <c r="N27" s="104">
        <v>5794738</v>
      </c>
      <c r="O27" s="104">
        <v>6618214</v>
      </c>
      <c r="P27" s="104">
        <v>3952182</v>
      </c>
      <c r="Q27" s="104">
        <v>16365134</v>
      </c>
      <c r="R27" s="104">
        <v>3556331</v>
      </c>
      <c r="S27" s="104">
        <v>7338734</v>
      </c>
      <c r="T27" s="104">
        <v>3638200</v>
      </c>
      <c r="U27" s="104">
        <v>14533265</v>
      </c>
      <c r="V27" s="104">
        <v>67183341</v>
      </c>
      <c r="W27" s="104">
        <v>86671710</v>
      </c>
      <c r="X27" s="104">
        <v>-19488369</v>
      </c>
      <c r="Y27" s="105">
        <v>-22.49</v>
      </c>
      <c r="Z27" s="106">
        <v>86671710</v>
      </c>
    </row>
    <row r="28" spans="1:26" ht="13.5">
      <c r="A28" s="107" t="s">
        <v>44</v>
      </c>
      <c r="B28" s="18">
        <v>70346994</v>
      </c>
      <c r="C28" s="18">
        <v>0</v>
      </c>
      <c r="D28" s="63">
        <v>70508796</v>
      </c>
      <c r="E28" s="64">
        <v>79976710</v>
      </c>
      <c r="F28" s="64">
        <v>114152</v>
      </c>
      <c r="G28" s="64">
        <v>6976218</v>
      </c>
      <c r="H28" s="64">
        <v>7255755</v>
      </c>
      <c r="I28" s="64">
        <v>14346125</v>
      </c>
      <c r="J28" s="64">
        <v>5746036</v>
      </c>
      <c r="K28" s="64">
        <v>5530691</v>
      </c>
      <c r="L28" s="64">
        <v>10662090</v>
      </c>
      <c r="M28" s="64">
        <v>21938817</v>
      </c>
      <c r="N28" s="64">
        <v>5794738</v>
      </c>
      <c r="O28" s="64">
        <v>6618214</v>
      </c>
      <c r="P28" s="64">
        <v>3952182</v>
      </c>
      <c r="Q28" s="64">
        <v>16365134</v>
      </c>
      <c r="R28" s="64">
        <v>3556331</v>
      </c>
      <c r="S28" s="64">
        <v>7338734</v>
      </c>
      <c r="T28" s="64">
        <v>3638200</v>
      </c>
      <c r="U28" s="64">
        <v>14533265</v>
      </c>
      <c r="V28" s="64">
        <v>67183341</v>
      </c>
      <c r="W28" s="64">
        <v>79976710</v>
      </c>
      <c r="X28" s="64">
        <v>-12793369</v>
      </c>
      <c r="Y28" s="65">
        <v>-16</v>
      </c>
      <c r="Z28" s="66">
        <v>79976710</v>
      </c>
    </row>
    <row r="29" spans="1:26" ht="13.5">
      <c r="A29" s="62" t="s">
        <v>104</v>
      </c>
      <c r="B29" s="18">
        <v>870034</v>
      </c>
      <c r="C29" s="18">
        <v>0</v>
      </c>
      <c r="D29" s="63">
        <v>0</v>
      </c>
      <c r="E29" s="64">
        <v>6695000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6695000</v>
      </c>
      <c r="X29" s="64">
        <v>-6695000</v>
      </c>
      <c r="Y29" s="65">
        <v>-100</v>
      </c>
      <c r="Z29" s="66">
        <v>6695000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9600000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71217028</v>
      </c>
      <c r="C32" s="21">
        <f>SUM(C28:C31)</f>
        <v>0</v>
      </c>
      <c r="D32" s="103">
        <f aca="true" t="shared" si="5" ref="D32:Z32">SUM(D28:D31)</f>
        <v>80108796</v>
      </c>
      <c r="E32" s="104">
        <f t="shared" si="5"/>
        <v>86671710</v>
      </c>
      <c r="F32" s="104">
        <f t="shared" si="5"/>
        <v>114152</v>
      </c>
      <c r="G32" s="104">
        <f t="shared" si="5"/>
        <v>6976218</v>
      </c>
      <c r="H32" s="104">
        <f t="shared" si="5"/>
        <v>7255755</v>
      </c>
      <c r="I32" s="104">
        <f t="shared" si="5"/>
        <v>14346125</v>
      </c>
      <c r="J32" s="104">
        <f t="shared" si="5"/>
        <v>5746036</v>
      </c>
      <c r="K32" s="104">
        <f t="shared" si="5"/>
        <v>5530691</v>
      </c>
      <c r="L32" s="104">
        <f t="shared" si="5"/>
        <v>10662090</v>
      </c>
      <c r="M32" s="104">
        <f t="shared" si="5"/>
        <v>21938817</v>
      </c>
      <c r="N32" s="104">
        <f t="shared" si="5"/>
        <v>5794738</v>
      </c>
      <c r="O32" s="104">
        <f t="shared" si="5"/>
        <v>6618214</v>
      </c>
      <c r="P32" s="104">
        <f t="shared" si="5"/>
        <v>3952182</v>
      </c>
      <c r="Q32" s="104">
        <f t="shared" si="5"/>
        <v>16365134</v>
      </c>
      <c r="R32" s="104">
        <f t="shared" si="5"/>
        <v>3556331</v>
      </c>
      <c r="S32" s="104">
        <f t="shared" si="5"/>
        <v>7338734</v>
      </c>
      <c r="T32" s="104">
        <f t="shared" si="5"/>
        <v>3638200</v>
      </c>
      <c r="U32" s="104">
        <f t="shared" si="5"/>
        <v>14533265</v>
      </c>
      <c r="V32" s="104">
        <f t="shared" si="5"/>
        <v>67183341</v>
      </c>
      <c r="W32" s="104">
        <f t="shared" si="5"/>
        <v>86671710</v>
      </c>
      <c r="X32" s="104">
        <f t="shared" si="5"/>
        <v>-19488369</v>
      </c>
      <c r="Y32" s="105">
        <f>+IF(W32&lt;&gt;0,(X32/W32)*100,0)</f>
        <v>-22.485271145567566</v>
      </c>
      <c r="Z32" s="106">
        <f t="shared" si="5"/>
        <v>86671710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126361275</v>
      </c>
      <c r="C35" s="18">
        <v>0</v>
      </c>
      <c r="D35" s="63">
        <v>71389000</v>
      </c>
      <c r="E35" s="64">
        <v>71389000</v>
      </c>
      <c r="F35" s="64">
        <v>149716960</v>
      </c>
      <c r="G35" s="64">
        <v>137986032</v>
      </c>
      <c r="H35" s="64">
        <v>103557963</v>
      </c>
      <c r="I35" s="64">
        <v>103557963</v>
      </c>
      <c r="J35" s="64">
        <v>116510060</v>
      </c>
      <c r="K35" s="64">
        <v>187742806</v>
      </c>
      <c r="L35" s="64">
        <v>162026796</v>
      </c>
      <c r="M35" s="64">
        <v>162026796</v>
      </c>
      <c r="N35" s="64">
        <v>145880602</v>
      </c>
      <c r="O35" s="64">
        <v>136657865</v>
      </c>
      <c r="P35" s="64">
        <v>175393007</v>
      </c>
      <c r="Q35" s="64">
        <v>175393007</v>
      </c>
      <c r="R35" s="64">
        <v>156502570</v>
      </c>
      <c r="S35" s="64">
        <v>106151276</v>
      </c>
      <c r="T35" s="64">
        <v>109603910</v>
      </c>
      <c r="U35" s="64">
        <v>109603910</v>
      </c>
      <c r="V35" s="64">
        <v>109603910</v>
      </c>
      <c r="W35" s="64">
        <v>71389000</v>
      </c>
      <c r="X35" s="64">
        <v>38214910</v>
      </c>
      <c r="Y35" s="65">
        <v>53.53</v>
      </c>
      <c r="Z35" s="66">
        <v>71389000</v>
      </c>
    </row>
    <row r="36" spans="1:26" ht="13.5">
      <c r="A36" s="62" t="s">
        <v>53</v>
      </c>
      <c r="B36" s="18">
        <v>3666100299</v>
      </c>
      <c r="C36" s="18">
        <v>0</v>
      </c>
      <c r="D36" s="63">
        <v>2062476000</v>
      </c>
      <c r="E36" s="64">
        <v>2062476000</v>
      </c>
      <c r="F36" s="64">
        <v>2201920137</v>
      </c>
      <c r="G36" s="64">
        <v>3607311873</v>
      </c>
      <c r="H36" s="64">
        <v>3632571988</v>
      </c>
      <c r="I36" s="64">
        <v>3632571988</v>
      </c>
      <c r="J36" s="64">
        <v>3562864349</v>
      </c>
      <c r="K36" s="64">
        <v>3562864349</v>
      </c>
      <c r="L36" s="64">
        <v>3602756160</v>
      </c>
      <c r="M36" s="64">
        <v>3602756160</v>
      </c>
      <c r="N36" s="64">
        <v>3612166342</v>
      </c>
      <c r="O36" s="64">
        <v>3603465219</v>
      </c>
      <c r="P36" s="64">
        <v>3601888508</v>
      </c>
      <c r="Q36" s="64">
        <v>3601888508</v>
      </c>
      <c r="R36" s="64">
        <v>3605681869</v>
      </c>
      <c r="S36" s="64">
        <v>3605681851</v>
      </c>
      <c r="T36" s="64">
        <v>3604454677</v>
      </c>
      <c r="U36" s="64">
        <v>3604454677</v>
      </c>
      <c r="V36" s="64">
        <v>3604454677</v>
      </c>
      <c r="W36" s="64">
        <v>2062476000</v>
      </c>
      <c r="X36" s="64">
        <v>1541978677</v>
      </c>
      <c r="Y36" s="65">
        <v>74.76</v>
      </c>
      <c r="Z36" s="66">
        <v>2062476000</v>
      </c>
    </row>
    <row r="37" spans="1:26" ht="13.5">
      <c r="A37" s="62" t="s">
        <v>54</v>
      </c>
      <c r="B37" s="18">
        <v>69825223</v>
      </c>
      <c r="C37" s="18">
        <v>0</v>
      </c>
      <c r="D37" s="63">
        <v>84038000</v>
      </c>
      <c r="E37" s="64">
        <v>84038000</v>
      </c>
      <c r="F37" s="64">
        <v>67852198</v>
      </c>
      <c r="G37" s="64">
        <v>30590422</v>
      </c>
      <c r="H37" s="64">
        <v>35902593</v>
      </c>
      <c r="I37" s="64">
        <v>35902593</v>
      </c>
      <c r="J37" s="64">
        <v>8631065</v>
      </c>
      <c r="K37" s="64">
        <v>44562695</v>
      </c>
      <c r="L37" s="64">
        <v>33480391</v>
      </c>
      <c r="M37" s="64">
        <v>33480391</v>
      </c>
      <c r="N37" s="64">
        <v>30905969</v>
      </c>
      <c r="O37" s="64">
        <v>22668680</v>
      </c>
      <c r="P37" s="64">
        <v>28144934</v>
      </c>
      <c r="Q37" s="64">
        <v>28144934</v>
      </c>
      <c r="R37" s="64">
        <v>23880652</v>
      </c>
      <c r="S37" s="64">
        <v>15170573</v>
      </c>
      <c r="T37" s="64">
        <v>7873671</v>
      </c>
      <c r="U37" s="64">
        <v>7873671</v>
      </c>
      <c r="V37" s="64">
        <v>7873671</v>
      </c>
      <c r="W37" s="64">
        <v>84038000</v>
      </c>
      <c r="X37" s="64">
        <v>-76164329</v>
      </c>
      <c r="Y37" s="65">
        <v>-90.63</v>
      </c>
      <c r="Z37" s="66">
        <v>84038000</v>
      </c>
    </row>
    <row r="38" spans="1:26" ht="13.5">
      <c r="A38" s="62" t="s">
        <v>55</v>
      </c>
      <c r="B38" s="18">
        <v>67512059</v>
      </c>
      <c r="C38" s="18">
        <v>0</v>
      </c>
      <c r="D38" s="63">
        <v>22643000</v>
      </c>
      <c r="E38" s="64">
        <v>22643000</v>
      </c>
      <c r="F38" s="64">
        <v>11923643</v>
      </c>
      <c r="G38" s="64">
        <v>70601093</v>
      </c>
      <c r="H38" s="64">
        <v>71315991</v>
      </c>
      <c r="I38" s="64">
        <v>71315991</v>
      </c>
      <c r="J38" s="64">
        <v>71380977</v>
      </c>
      <c r="K38" s="64">
        <v>71008949</v>
      </c>
      <c r="L38" s="64">
        <v>71111054</v>
      </c>
      <c r="M38" s="64">
        <v>71111054</v>
      </c>
      <c r="N38" s="64">
        <v>70601093</v>
      </c>
      <c r="O38" s="64">
        <v>70601093</v>
      </c>
      <c r="P38" s="64">
        <v>70601093</v>
      </c>
      <c r="Q38" s="64">
        <v>70601093</v>
      </c>
      <c r="R38" s="64">
        <v>70601093</v>
      </c>
      <c r="S38" s="64">
        <v>70601093</v>
      </c>
      <c r="T38" s="64">
        <v>70123455</v>
      </c>
      <c r="U38" s="64">
        <v>70123455</v>
      </c>
      <c r="V38" s="64">
        <v>70123455</v>
      </c>
      <c r="W38" s="64">
        <v>22643000</v>
      </c>
      <c r="X38" s="64">
        <v>47480455</v>
      </c>
      <c r="Y38" s="65">
        <v>209.69</v>
      </c>
      <c r="Z38" s="66">
        <v>22643000</v>
      </c>
    </row>
    <row r="39" spans="1:26" ht="13.5">
      <c r="A39" s="62" t="s">
        <v>56</v>
      </c>
      <c r="B39" s="18">
        <v>3655124292</v>
      </c>
      <c r="C39" s="18">
        <v>0</v>
      </c>
      <c r="D39" s="63">
        <v>2027184000</v>
      </c>
      <c r="E39" s="64">
        <v>2027184000</v>
      </c>
      <c r="F39" s="64">
        <v>2271861256</v>
      </c>
      <c r="G39" s="64">
        <v>3644106390</v>
      </c>
      <c r="H39" s="64">
        <v>3628911367</v>
      </c>
      <c r="I39" s="64">
        <v>3628911367</v>
      </c>
      <c r="J39" s="64">
        <v>3599362367</v>
      </c>
      <c r="K39" s="64">
        <v>3635035511</v>
      </c>
      <c r="L39" s="64">
        <v>3660191511</v>
      </c>
      <c r="M39" s="64">
        <v>3660191511</v>
      </c>
      <c r="N39" s="64">
        <v>3656539882</v>
      </c>
      <c r="O39" s="64">
        <v>3646853311</v>
      </c>
      <c r="P39" s="64">
        <v>3678535488</v>
      </c>
      <c r="Q39" s="64">
        <v>3678535488</v>
      </c>
      <c r="R39" s="64">
        <v>3667702694</v>
      </c>
      <c r="S39" s="64">
        <v>3626061461</v>
      </c>
      <c r="T39" s="64">
        <v>3636061461</v>
      </c>
      <c r="U39" s="64">
        <v>3636061461</v>
      </c>
      <c r="V39" s="64">
        <v>3636061461</v>
      </c>
      <c r="W39" s="64">
        <v>2027184000</v>
      </c>
      <c r="X39" s="64">
        <v>1608877461</v>
      </c>
      <c r="Y39" s="65">
        <v>79.37</v>
      </c>
      <c r="Z39" s="66">
        <v>2027184000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103533114</v>
      </c>
      <c r="C42" s="18">
        <v>0</v>
      </c>
      <c r="D42" s="63">
        <v>118917353</v>
      </c>
      <c r="E42" s="64">
        <v>114128100</v>
      </c>
      <c r="F42" s="64">
        <v>76994464</v>
      </c>
      <c r="G42" s="64">
        <v>-18037960</v>
      </c>
      <c r="H42" s="64">
        <v>-7567479</v>
      </c>
      <c r="I42" s="64">
        <v>51389025</v>
      </c>
      <c r="J42" s="64">
        <v>-19705494</v>
      </c>
      <c r="K42" s="64">
        <v>73953045</v>
      </c>
      <c r="L42" s="64">
        <v>-15978926</v>
      </c>
      <c r="M42" s="64">
        <v>38268625</v>
      </c>
      <c r="N42" s="64">
        <v>-11420784</v>
      </c>
      <c r="O42" s="64">
        <v>-4471953</v>
      </c>
      <c r="P42" s="64">
        <v>33923550</v>
      </c>
      <c r="Q42" s="64">
        <v>18030813</v>
      </c>
      <c r="R42" s="64">
        <v>-18195601</v>
      </c>
      <c r="S42" s="64">
        <v>-8437023</v>
      </c>
      <c r="T42" s="64">
        <v>-27644877</v>
      </c>
      <c r="U42" s="64">
        <v>-54277501</v>
      </c>
      <c r="V42" s="64">
        <v>53410962</v>
      </c>
      <c r="W42" s="64">
        <v>114128100</v>
      </c>
      <c r="X42" s="64">
        <v>-60717138</v>
      </c>
      <c r="Y42" s="65">
        <v>-53.2</v>
      </c>
      <c r="Z42" s="66">
        <v>114128100</v>
      </c>
    </row>
    <row r="43" spans="1:26" ht="13.5">
      <c r="A43" s="62" t="s">
        <v>59</v>
      </c>
      <c r="B43" s="18">
        <v>-91343425</v>
      </c>
      <c r="C43" s="18">
        <v>0</v>
      </c>
      <c r="D43" s="63">
        <v>-80105000</v>
      </c>
      <c r="E43" s="64">
        <v>-86672000</v>
      </c>
      <c r="F43" s="64">
        <v>-114152</v>
      </c>
      <c r="G43" s="64">
        <v>-8141026</v>
      </c>
      <c r="H43" s="64">
        <v>-78582</v>
      </c>
      <c r="I43" s="64">
        <v>-8333760</v>
      </c>
      <c r="J43" s="64">
        <v>220911</v>
      </c>
      <c r="K43" s="64">
        <v>-6304988</v>
      </c>
      <c r="L43" s="64">
        <v>-11585000</v>
      </c>
      <c r="M43" s="64">
        <v>-17669077</v>
      </c>
      <c r="N43" s="64">
        <v>-6606002</v>
      </c>
      <c r="O43" s="64">
        <v>-6618000</v>
      </c>
      <c r="P43" s="64">
        <v>-4505487</v>
      </c>
      <c r="Q43" s="64">
        <v>-17729489</v>
      </c>
      <c r="R43" s="64">
        <v>-3344131</v>
      </c>
      <c r="S43" s="64">
        <v>-7338734</v>
      </c>
      <c r="T43" s="64">
        <v>-5980113</v>
      </c>
      <c r="U43" s="64">
        <v>-16662978</v>
      </c>
      <c r="V43" s="64">
        <v>-60395304</v>
      </c>
      <c r="W43" s="64">
        <v>-86672000</v>
      </c>
      <c r="X43" s="64">
        <v>26276696</v>
      </c>
      <c r="Y43" s="65">
        <v>-30.32</v>
      </c>
      <c r="Z43" s="66">
        <v>-86672000</v>
      </c>
    </row>
    <row r="44" spans="1:26" ht="13.5">
      <c r="A44" s="62" t="s">
        <v>60</v>
      </c>
      <c r="B44" s="18">
        <v>-2093445</v>
      </c>
      <c r="C44" s="18">
        <v>0</v>
      </c>
      <c r="D44" s="63">
        <v>-972000</v>
      </c>
      <c r="E44" s="64">
        <v>-460000</v>
      </c>
      <c r="F44" s="64">
        <v>-17521</v>
      </c>
      <c r="G44" s="64">
        <v>-143464</v>
      </c>
      <c r="H44" s="64">
        <v>-50001</v>
      </c>
      <c r="I44" s="64">
        <v>-210986</v>
      </c>
      <c r="J44" s="64">
        <v>-48963</v>
      </c>
      <c r="K44" s="64">
        <v>-71584</v>
      </c>
      <c r="L44" s="64">
        <v>-240565</v>
      </c>
      <c r="M44" s="64">
        <v>-361112</v>
      </c>
      <c r="N44" s="64">
        <v>-80380</v>
      </c>
      <c r="O44" s="64">
        <v>-51412</v>
      </c>
      <c r="P44" s="64">
        <v>-54200</v>
      </c>
      <c r="Q44" s="64">
        <v>-185992</v>
      </c>
      <c r="R44" s="64">
        <v>-67335</v>
      </c>
      <c r="S44" s="64">
        <v>11266</v>
      </c>
      <c r="T44" s="64">
        <v>-248278</v>
      </c>
      <c r="U44" s="64">
        <v>-304347</v>
      </c>
      <c r="V44" s="64">
        <v>-1062437</v>
      </c>
      <c r="W44" s="64">
        <v>-460000</v>
      </c>
      <c r="X44" s="64">
        <v>-602437</v>
      </c>
      <c r="Y44" s="65">
        <v>130.96</v>
      </c>
      <c r="Z44" s="66">
        <v>-460000</v>
      </c>
    </row>
    <row r="45" spans="1:26" ht="13.5">
      <c r="A45" s="74" t="s">
        <v>61</v>
      </c>
      <c r="B45" s="21">
        <v>16887354</v>
      </c>
      <c r="C45" s="21">
        <v>0</v>
      </c>
      <c r="D45" s="103">
        <v>37840354</v>
      </c>
      <c r="E45" s="104">
        <v>49487596</v>
      </c>
      <c r="F45" s="104">
        <v>97486914</v>
      </c>
      <c r="G45" s="104">
        <v>71164464</v>
      </c>
      <c r="H45" s="104">
        <v>63468402</v>
      </c>
      <c r="I45" s="104">
        <v>63468402</v>
      </c>
      <c r="J45" s="104">
        <v>43934856</v>
      </c>
      <c r="K45" s="104">
        <v>111511329</v>
      </c>
      <c r="L45" s="104">
        <v>83706838</v>
      </c>
      <c r="M45" s="104">
        <v>83706838</v>
      </c>
      <c r="N45" s="104">
        <v>65599672</v>
      </c>
      <c r="O45" s="104">
        <v>54458307</v>
      </c>
      <c r="P45" s="104">
        <v>83822170</v>
      </c>
      <c r="Q45" s="104">
        <v>65599672</v>
      </c>
      <c r="R45" s="104">
        <v>62215103</v>
      </c>
      <c r="S45" s="104">
        <v>46450612</v>
      </c>
      <c r="T45" s="104">
        <v>12577344</v>
      </c>
      <c r="U45" s="104">
        <v>12577344</v>
      </c>
      <c r="V45" s="104">
        <v>12577344</v>
      </c>
      <c r="W45" s="104">
        <v>49487596</v>
      </c>
      <c r="X45" s="104">
        <v>-36910252</v>
      </c>
      <c r="Y45" s="105">
        <v>-74.58</v>
      </c>
      <c r="Z45" s="106">
        <v>49487596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8312604</v>
      </c>
      <c r="C49" s="56">
        <v>0</v>
      </c>
      <c r="D49" s="133">
        <v>8870979</v>
      </c>
      <c r="E49" s="58">
        <v>7987178</v>
      </c>
      <c r="F49" s="58">
        <v>0</v>
      </c>
      <c r="G49" s="58">
        <v>0</v>
      </c>
      <c r="H49" s="58">
        <v>0</v>
      </c>
      <c r="I49" s="58">
        <v>8932450</v>
      </c>
      <c r="J49" s="58">
        <v>0</v>
      </c>
      <c r="K49" s="58">
        <v>0</v>
      </c>
      <c r="L49" s="58">
        <v>0</v>
      </c>
      <c r="M49" s="58">
        <v>7390344</v>
      </c>
      <c r="N49" s="58">
        <v>0</v>
      </c>
      <c r="O49" s="58">
        <v>0</v>
      </c>
      <c r="P49" s="58">
        <v>0</v>
      </c>
      <c r="Q49" s="58">
        <v>7033707</v>
      </c>
      <c r="R49" s="58">
        <v>0</v>
      </c>
      <c r="S49" s="58">
        <v>0</v>
      </c>
      <c r="T49" s="58">
        <v>0</v>
      </c>
      <c r="U49" s="58">
        <v>41871734</v>
      </c>
      <c r="V49" s="58">
        <v>157800401</v>
      </c>
      <c r="W49" s="58">
        <v>248199397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4349984</v>
      </c>
      <c r="C51" s="56">
        <v>0</v>
      </c>
      <c r="D51" s="133">
        <v>24974</v>
      </c>
      <c r="E51" s="58">
        <v>21990</v>
      </c>
      <c r="F51" s="58">
        <v>0</v>
      </c>
      <c r="G51" s="58">
        <v>0</v>
      </c>
      <c r="H51" s="58">
        <v>0</v>
      </c>
      <c r="I51" s="58">
        <v>800</v>
      </c>
      <c r="J51" s="58">
        <v>0</v>
      </c>
      <c r="K51" s="58">
        <v>0</v>
      </c>
      <c r="L51" s="58">
        <v>0</v>
      </c>
      <c r="M51" s="58">
        <v>8197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400</v>
      </c>
      <c r="V51" s="58">
        <v>-5128</v>
      </c>
      <c r="W51" s="58">
        <v>4401217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58.117269504493116</v>
      </c>
      <c r="C58" s="5">
        <f>IF(C67=0,0,+(C76/C67)*100)</f>
        <v>0</v>
      </c>
      <c r="D58" s="6">
        <f aca="true" t="shared" si="6" ref="D58:Z58">IF(D67=0,0,+(D76/D67)*100)</f>
        <v>71.17058099148824</v>
      </c>
      <c r="E58" s="7">
        <f t="shared" si="6"/>
        <v>51.25995244046976</v>
      </c>
      <c r="F58" s="7">
        <f t="shared" si="6"/>
        <v>51.180046157192</v>
      </c>
      <c r="G58" s="7">
        <f t="shared" si="6"/>
        <v>12.883118603819534</v>
      </c>
      <c r="H58" s="7">
        <f t="shared" si="6"/>
        <v>192.38511210776008</v>
      </c>
      <c r="I58" s="7">
        <f t="shared" si="6"/>
        <v>42.08134271548297</v>
      </c>
      <c r="J58" s="7">
        <f t="shared" si="6"/>
        <v>63.80719473484642</v>
      </c>
      <c r="K58" s="7">
        <f t="shared" si="6"/>
        <v>100.14325261465046</v>
      </c>
      <c r="L58" s="7">
        <f t="shared" si="6"/>
        <v>98.71412408085232</v>
      </c>
      <c r="M58" s="7">
        <f t="shared" si="6"/>
        <v>86.65549398599406</v>
      </c>
      <c r="N58" s="7">
        <f t="shared" si="6"/>
        <v>103.6608692977768</v>
      </c>
      <c r="O58" s="7">
        <f t="shared" si="6"/>
        <v>87.4735092499584</v>
      </c>
      <c r="P58" s="7">
        <f t="shared" si="6"/>
        <v>65.78193571420564</v>
      </c>
      <c r="Q58" s="7">
        <f t="shared" si="6"/>
        <v>85.40297831305132</v>
      </c>
      <c r="R58" s="7">
        <f t="shared" si="6"/>
        <v>72.05463728327156</v>
      </c>
      <c r="S58" s="7">
        <f t="shared" si="6"/>
        <v>95.00462255211679</v>
      </c>
      <c r="T58" s="7">
        <f t="shared" si="6"/>
        <v>86.39363922160163</v>
      </c>
      <c r="U58" s="7">
        <f t="shared" si="6"/>
        <v>84.97516384361909</v>
      </c>
      <c r="V58" s="7">
        <f t="shared" si="6"/>
        <v>67.59015615397712</v>
      </c>
      <c r="W58" s="7">
        <f t="shared" si="6"/>
        <v>51.25995244046976</v>
      </c>
      <c r="X58" s="7">
        <f t="shared" si="6"/>
        <v>0</v>
      </c>
      <c r="Y58" s="7">
        <f t="shared" si="6"/>
        <v>0</v>
      </c>
      <c r="Z58" s="8">
        <f t="shared" si="6"/>
        <v>51.25995244046976</v>
      </c>
    </row>
    <row r="59" spans="1:26" ht="13.5">
      <c r="A59" s="36" t="s">
        <v>31</v>
      </c>
      <c r="B59" s="9">
        <f aca="true" t="shared" si="7" ref="B59:Z66">IF(B68=0,0,+(B77/B68)*100)</f>
        <v>104.5410124094602</v>
      </c>
      <c r="C59" s="9">
        <f t="shared" si="7"/>
        <v>0</v>
      </c>
      <c r="D59" s="2">
        <f t="shared" si="7"/>
        <v>79.9998746691508</v>
      </c>
      <c r="E59" s="10">
        <f t="shared" si="7"/>
        <v>104.44237433027259</v>
      </c>
      <c r="F59" s="10">
        <f t="shared" si="7"/>
        <v>100</v>
      </c>
      <c r="G59" s="10">
        <f t="shared" si="7"/>
        <v>2.4067483233984177</v>
      </c>
      <c r="H59" s="10">
        <f t="shared" si="7"/>
        <v>0</v>
      </c>
      <c r="I59" s="10">
        <f t="shared" si="7"/>
        <v>34.205589679339056</v>
      </c>
      <c r="J59" s="10">
        <f t="shared" si="7"/>
        <v>0</v>
      </c>
      <c r="K59" s="10">
        <f t="shared" si="7"/>
        <v>-279540.1280683031</v>
      </c>
      <c r="L59" s="10">
        <f t="shared" si="7"/>
        <v>0</v>
      </c>
      <c r="M59" s="10">
        <f t="shared" si="7"/>
        <v>-864575.7737459978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92.79126942589654</v>
      </c>
      <c r="W59" s="10">
        <f t="shared" si="7"/>
        <v>104.44237433027259</v>
      </c>
      <c r="X59" s="10">
        <f t="shared" si="7"/>
        <v>0</v>
      </c>
      <c r="Y59" s="10">
        <f t="shared" si="7"/>
        <v>0</v>
      </c>
      <c r="Z59" s="11">
        <f t="shared" si="7"/>
        <v>104.44237433027259</v>
      </c>
    </row>
    <row r="60" spans="1:26" ht="13.5">
      <c r="A60" s="37" t="s">
        <v>32</v>
      </c>
      <c r="B60" s="12">
        <f t="shared" si="7"/>
        <v>59.2415135414921</v>
      </c>
      <c r="C60" s="12">
        <f t="shared" si="7"/>
        <v>0</v>
      </c>
      <c r="D60" s="3">
        <f t="shared" si="7"/>
        <v>69.99996982267848</v>
      </c>
      <c r="E60" s="13">
        <f t="shared" si="7"/>
        <v>47.70075473481141</v>
      </c>
      <c r="F60" s="13">
        <f t="shared" si="7"/>
        <v>45.51889552297371</v>
      </c>
      <c r="G60" s="13">
        <f t="shared" si="7"/>
        <v>45.736811137597144</v>
      </c>
      <c r="H60" s="13">
        <f t="shared" si="7"/>
        <v>86.76681485823838</v>
      </c>
      <c r="I60" s="13">
        <f t="shared" si="7"/>
        <v>56.159678535299776</v>
      </c>
      <c r="J60" s="13">
        <f t="shared" si="7"/>
        <v>62.23599517783599</v>
      </c>
      <c r="K60" s="13">
        <f t="shared" si="7"/>
        <v>89.07461732096459</v>
      </c>
      <c r="L60" s="13">
        <f t="shared" si="7"/>
        <v>67.9133650598181</v>
      </c>
      <c r="M60" s="13">
        <f t="shared" si="7"/>
        <v>72.80556743386344</v>
      </c>
      <c r="N60" s="13">
        <f t="shared" si="7"/>
        <v>82.30257237110884</v>
      </c>
      <c r="O60" s="13">
        <f t="shared" si="7"/>
        <v>75.87399952040249</v>
      </c>
      <c r="P60" s="13">
        <f t="shared" si="7"/>
        <v>62.28107106983261</v>
      </c>
      <c r="Q60" s="13">
        <f t="shared" si="7"/>
        <v>73.3620378580674</v>
      </c>
      <c r="R60" s="13">
        <f t="shared" si="7"/>
        <v>62.353707772368274</v>
      </c>
      <c r="S60" s="13">
        <f t="shared" si="7"/>
        <v>87.82889178523693</v>
      </c>
      <c r="T60" s="13">
        <f t="shared" si="7"/>
        <v>82.43210556024762</v>
      </c>
      <c r="U60" s="13">
        <f t="shared" si="7"/>
        <v>78.22797866329766</v>
      </c>
      <c r="V60" s="13">
        <f t="shared" si="7"/>
        <v>69.8811653022872</v>
      </c>
      <c r="W60" s="13">
        <f t="shared" si="7"/>
        <v>47.70075473481141</v>
      </c>
      <c r="X60" s="13">
        <f t="shared" si="7"/>
        <v>0</v>
      </c>
      <c r="Y60" s="13">
        <f t="shared" si="7"/>
        <v>0</v>
      </c>
      <c r="Z60" s="14">
        <f t="shared" si="7"/>
        <v>47.70075473481141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69.99994446553926</v>
      </c>
      <c r="E61" s="13">
        <f t="shared" si="7"/>
        <v>50.00007874289211</v>
      </c>
      <c r="F61" s="13">
        <f t="shared" si="7"/>
        <v>105.07231456146049</v>
      </c>
      <c r="G61" s="13">
        <f t="shared" si="7"/>
        <v>59.26313485815818</v>
      </c>
      <c r="H61" s="13">
        <f t="shared" si="7"/>
        <v>229.9053140378936</v>
      </c>
      <c r="I61" s="13">
        <f t="shared" si="7"/>
        <v>100.43346398023468</v>
      </c>
      <c r="J61" s="13">
        <f t="shared" si="7"/>
        <v>106.0188764456129</v>
      </c>
      <c r="K61" s="13">
        <f t="shared" si="7"/>
        <v>121.06016186897115</v>
      </c>
      <c r="L61" s="13">
        <f t="shared" si="7"/>
        <v>67.0070250974194</v>
      </c>
      <c r="M61" s="13">
        <f t="shared" si="7"/>
        <v>97.9413356645998</v>
      </c>
      <c r="N61" s="13">
        <f t="shared" si="7"/>
        <v>112.43208014373155</v>
      </c>
      <c r="O61" s="13">
        <f t="shared" si="7"/>
        <v>105.33775994298664</v>
      </c>
      <c r="P61" s="13">
        <f t="shared" si="7"/>
        <v>91.52068438142737</v>
      </c>
      <c r="Q61" s="13">
        <f t="shared" si="7"/>
        <v>102.64694928705178</v>
      </c>
      <c r="R61" s="13">
        <f t="shared" si="7"/>
        <v>80.49964628224018</v>
      </c>
      <c r="S61" s="13">
        <f t="shared" si="7"/>
        <v>106.4268699145692</v>
      </c>
      <c r="T61" s="13">
        <f t="shared" si="7"/>
        <v>101.50740035879113</v>
      </c>
      <c r="U61" s="13">
        <f t="shared" si="7"/>
        <v>97.75324669552002</v>
      </c>
      <c r="V61" s="13">
        <f t="shared" si="7"/>
        <v>99.70071527820902</v>
      </c>
      <c r="W61" s="13">
        <f t="shared" si="7"/>
        <v>50.00007874289211</v>
      </c>
      <c r="X61" s="13">
        <f t="shared" si="7"/>
        <v>0</v>
      </c>
      <c r="Y61" s="13">
        <f t="shared" si="7"/>
        <v>0</v>
      </c>
      <c r="Z61" s="14">
        <f t="shared" si="7"/>
        <v>50.00007874289211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70.00000036457953</v>
      </c>
      <c r="E62" s="13">
        <f t="shared" si="7"/>
        <v>40.00020853949547</v>
      </c>
      <c r="F62" s="13">
        <f t="shared" si="7"/>
        <v>19.98390737079759</v>
      </c>
      <c r="G62" s="13">
        <f t="shared" si="7"/>
        <v>34.839329788800114</v>
      </c>
      <c r="H62" s="13">
        <f t="shared" si="7"/>
        <v>13.352922359619193</v>
      </c>
      <c r="I62" s="13">
        <f t="shared" si="7"/>
        <v>21.728806450232618</v>
      </c>
      <c r="J62" s="13">
        <f t="shared" si="7"/>
        <v>26.00585822416908</v>
      </c>
      <c r="K62" s="13">
        <f t="shared" si="7"/>
        <v>87.57656196130604</v>
      </c>
      <c r="L62" s="13">
        <f t="shared" si="7"/>
        <v>26.623333046849524</v>
      </c>
      <c r="M62" s="13">
        <f t="shared" si="7"/>
        <v>46.264422496918684</v>
      </c>
      <c r="N62" s="13">
        <f t="shared" si="7"/>
        <v>72.03584224773604</v>
      </c>
      <c r="O62" s="13">
        <f t="shared" si="7"/>
        <v>62.4295941580285</v>
      </c>
      <c r="P62" s="13">
        <f t="shared" si="7"/>
        <v>27.75855094610994</v>
      </c>
      <c r="Q62" s="13">
        <f t="shared" si="7"/>
        <v>54.93914878777532</v>
      </c>
      <c r="R62" s="13">
        <f t="shared" si="7"/>
        <v>39.285954829714235</v>
      </c>
      <c r="S62" s="13">
        <f t="shared" si="7"/>
        <v>65.24628349307142</v>
      </c>
      <c r="T62" s="13">
        <f t="shared" si="7"/>
        <v>53.044524977954886</v>
      </c>
      <c r="U62" s="13">
        <f t="shared" si="7"/>
        <v>52.58538156193856</v>
      </c>
      <c r="V62" s="13">
        <f t="shared" si="7"/>
        <v>42.90979378362684</v>
      </c>
      <c r="W62" s="13">
        <f t="shared" si="7"/>
        <v>40.00020853949547</v>
      </c>
      <c r="X62" s="13">
        <f t="shared" si="7"/>
        <v>0</v>
      </c>
      <c r="Y62" s="13">
        <f t="shared" si="7"/>
        <v>0</v>
      </c>
      <c r="Z62" s="14">
        <f t="shared" si="7"/>
        <v>40.00020853949547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70.00000131194048</v>
      </c>
      <c r="E63" s="13">
        <f t="shared" si="7"/>
        <v>40.001065295671374</v>
      </c>
      <c r="F63" s="13">
        <f t="shared" si="7"/>
        <v>10.371252933404921</v>
      </c>
      <c r="G63" s="13">
        <f t="shared" si="7"/>
        <v>17.684822213661214</v>
      </c>
      <c r="H63" s="13">
        <f t="shared" si="7"/>
        <v>30.8250128276078</v>
      </c>
      <c r="I63" s="13">
        <f t="shared" si="7"/>
        <v>18.806018029762388</v>
      </c>
      <c r="J63" s="13">
        <f t="shared" si="7"/>
        <v>26.684634842959877</v>
      </c>
      <c r="K63" s="13">
        <f t="shared" si="7"/>
        <v>26.11838308738305</v>
      </c>
      <c r="L63" s="13">
        <f t="shared" si="7"/>
        <v>18.40142183604453</v>
      </c>
      <c r="M63" s="13">
        <f t="shared" si="7"/>
        <v>23.781769815286204</v>
      </c>
      <c r="N63" s="13">
        <f t="shared" si="7"/>
        <v>36.57433611375628</v>
      </c>
      <c r="O63" s="13">
        <f t="shared" si="7"/>
        <v>31.19122534787</v>
      </c>
      <c r="P63" s="13">
        <f t="shared" si="7"/>
        <v>23.899895332049017</v>
      </c>
      <c r="Q63" s="13">
        <f t="shared" si="7"/>
        <v>30.605017495849644</v>
      </c>
      <c r="R63" s="13">
        <f t="shared" si="7"/>
        <v>25.24190263216653</v>
      </c>
      <c r="S63" s="13">
        <f t="shared" si="7"/>
        <v>36.12665063384857</v>
      </c>
      <c r="T63" s="13">
        <f t="shared" si="7"/>
        <v>44.32827036693302</v>
      </c>
      <c r="U63" s="13">
        <f t="shared" si="7"/>
        <v>34.40834201178611</v>
      </c>
      <c r="V63" s="13">
        <f t="shared" si="7"/>
        <v>26.28231120447419</v>
      </c>
      <c r="W63" s="13">
        <f t="shared" si="7"/>
        <v>40.001065295671374</v>
      </c>
      <c r="X63" s="13">
        <f t="shared" si="7"/>
        <v>0</v>
      </c>
      <c r="Y63" s="13">
        <f t="shared" si="7"/>
        <v>0</v>
      </c>
      <c r="Z63" s="14">
        <f t="shared" si="7"/>
        <v>40.001065295671374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69.99998162112688</v>
      </c>
      <c r="E64" s="13">
        <f t="shared" si="7"/>
        <v>35.99920001777738</v>
      </c>
      <c r="F64" s="13">
        <f t="shared" si="7"/>
        <v>13.30040264632493</v>
      </c>
      <c r="G64" s="13">
        <f t="shared" si="7"/>
        <v>22.383723835364545</v>
      </c>
      <c r="H64" s="13">
        <f t="shared" si="7"/>
        <v>35.265169961534134</v>
      </c>
      <c r="I64" s="13">
        <f t="shared" si="7"/>
        <v>22.72666885466269</v>
      </c>
      <c r="J64" s="13">
        <f t="shared" si="7"/>
        <v>20.750393055692324</v>
      </c>
      <c r="K64" s="13">
        <f t="shared" si="7"/>
        <v>33.506972431996736</v>
      </c>
      <c r="L64" s="13">
        <f t="shared" si="7"/>
        <v>21.237163214929712</v>
      </c>
      <c r="M64" s="13">
        <f t="shared" si="7"/>
        <v>25.13243357822485</v>
      </c>
      <c r="N64" s="13">
        <f t="shared" si="7"/>
        <v>37.698191566534646</v>
      </c>
      <c r="O64" s="13">
        <f t="shared" si="7"/>
        <v>26.3267042547421</v>
      </c>
      <c r="P64" s="13">
        <f t="shared" si="7"/>
        <v>17.044588839946638</v>
      </c>
      <c r="Q64" s="13">
        <f t="shared" si="7"/>
        <v>27.112386572682034</v>
      </c>
      <c r="R64" s="13">
        <f t="shared" si="7"/>
        <v>56.42698426290514</v>
      </c>
      <c r="S64" s="13">
        <f t="shared" si="7"/>
        <v>67.6125247469222</v>
      </c>
      <c r="T64" s="13">
        <f t="shared" si="7"/>
        <v>46.248729964046746</v>
      </c>
      <c r="U64" s="13">
        <f t="shared" si="7"/>
        <v>57.66977278630364</v>
      </c>
      <c r="V64" s="13">
        <f t="shared" si="7"/>
        <v>31.994715318256993</v>
      </c>
      <c r="W64" s="13">
        <f t="shared" si="7"/>
        <v>35.99920001777738</v>
      </c>
      <c r="X64" s="13">
        <f t="shared" si="7"/>
        <v>0</v>
      </c>
      <c r="Y64" s="13">
        <f t="shared" si="7"/>
        <v>0</v>
      </c>
      <c r="Z64" s="14">
        <f t="shared" si="7"/>
        <v>35.99920001777738</v>
      </c>
    </row>
    <row r="65" spans="1:26" ht="13.5">
      <c r="A65" s="38" t="s">
        <v>111</v>
      </c>
      <c r="B65" s="12">
        <f t="shared" si="7"/>
        <v>31426.494759347133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68</v>
      </c>
      <c r="E66" s="16">
        <f t="shared" si="7"/>
        <v>18.084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18.084</v>
      </c>
      <c r="X66" s="16">
        <f t="shared" si="7"/>
        <v>0</v>
      </c>
      <c r="Y66" s="16">
        <f t="shared" si="7"/>
        <v>0</v>
      </c>
      <c r="Z66" s="17">
        <f t="shared" si="7"/>
        <v>18.084</v>
      </c>
    </row>
    <row r="67" spans="1:26" ht="13.5" hidden="1">
      <c r="A67" s="40" t="s">
        <v>113</v>
      </c>
      <c r="B67" s="23">
        <v>163408348</v>
      </c>
      <c r="C67" s="23"/>
      <c r="D67" s="24">
        <v>177760797</v>
      </c>
      <c r="E67" s="25">
        <v>177760797</v>
      </c>
      <c r="F67" s="25">
        <v>11205621</v>
      </c>
      <c r="G67" s="25">
        <v>50749428</v>
      </c>
      <c r="H67" s="25">
        <v>9180319</v>
      </c>
      <c r="I67" s="25">
        <v>71135368</v>
      </c>
      <c r="J67" s="25">
        <v>12115582</v>
      </c>
      <c r="K67" s="25">
        <v>11111141</v>
      </c>
      <c r="L67" s="25">
        <v>10528232</v>
      </c>
      <c r="M67" s="25">
        <v>33754955</v>
      </c>
      <c r="N67" s="25">
        <v>11217445</v>
      </c>
      <c r="O67" s="25">
        <v>10972698</v>
      </c>
      <c r="P67" s="25">
        <v>11596030</v>
      </c>
      <c r="Q67" s="25">
        <v>33786173</v>
      </c>
      <c r="R67" s="25">
        <v>10116462</v>
      </c>
      <c r="S67" s="25">
        <v>11452548</v>
      </c>
      <c r="T67" s="25">
        <v>11171966</v>
      </c>
      <c r="U67" s="25">
        <v>32740976</v>
      </c>
      <c r="V67" s="25">
        <v>171417472</v>
      </c>
      <c r="W67" s="25">
        <v>177760797</v>
      </c>
      <c r="X67" s="25"/>
      <c r="Y67" s="24"/>
      <c r="Z67" s="26">
        <v>177760797</v>
      </c>
    </row>
    <row r="68" spans="1:26" ht="13.5" hidden="1">
      <c r="A68" s="36" t="s">
        <v>31</v>
      </c>
      <c r="B68" s="18">
        <v>33194514</v>
      </c>
      <c r="C68" s="18"/>
      <c r="D68" s="19">
        <v>26809042</v>
      </c>
      <c r="E68" s="20">
        <v>26809042</v>
      </c>
      <c r="F68" s="20">
        <v>1164380</v>
      </c>
      <c r="G68" s="20">
        <v>36949148</v>
      </c>
      <c r="H68" s="20"/>
      <c r="I68" s="20">
        <v>38113528</v>
      </c>
      <c r="J68" s="20"/>
      <c r="K68" s="20">
        <v>-937</v>
      </c>
      <c r="L68" s="20"/>
      <c r="M68" s="20">
        <v>-937</v>
      </c>
      <c r="N68" s="20"/>
      <c r="O68" s="20"/>
      <c r="P68" s="20"/>
      <c r="Q68" s="20"/>
      <c r="R68" s="20"/>
      <c r="S68" s="20"/>
      <c r="T68" s="20"/>
      <c r="U68" s="20"/>
      <c r="V68" s="20">
        <v>38112591</v>
      </c>
      <c r="W68" s="20">
        <v>26809042</v>
      </c>
      <c r="X68" s="20"/>
      <c r="Y68" s="19"/>
      <c r="Z68" s="22">
        <v>26809042</v>
      </c>
    </row>
    <row r="69" spans="1:26" ht="13.5" hidden="1">
      <c r="A69" s="37" t="s">
        <v>32</v>
      </c>
      <c r="B69" s="18">
        <v>101730333</v>
      </c>
      <c r="C69" s="18"/>
      <c r="D69" s="19">
        <v>120951755</v>
      </c>
      <c r="E69" s="20">
        <v>120951755</v>
      </c>
      <c r="F69" s="20">
        <v>10041241</v>
      </c>
      <c r="G69" s="20">
        <v>12350743</v>
      </c>
      <c r="H69" s="20">
        <v>7696794</v>
      </c>
      <c r="I69" s="20">
        <v>30088778</v>
      </c>
      <c r="J69" s="20">
        <v>10568699</v>
      </c>
      <c r="K69" s="20">
        <v>9551281</v>
      </c>
      <c r="L69" s="20">
        <v>8929238</v>
      </c>
      <c r="M69" s="20">
        <v>29049218</v>
      </c>
      <c r="N69" s="20">
        <v>9629326</v>
      </c>
      <c r="O69" s="20">
        <v>9261933</v>
      </c>
      <c r="P69" s="20">
        <v>9868899</v>
      </c>
      <c r="Q69" s="20">
        <v>28760158</v>
      </c>
      <c r="R69" s="20">
        <v>8301022</v>
      </c>
      <c r="S69" s="20">
        <v>9622846</v>
      </c>
      <c r="T69" s="20">
        <v>9368072</v>
      </c>
      <c r="U69" s="20">
        <v>27291940</v>
      </c>
      <c r="V69" s="20">
        <v>115190094</v>
      </c>
      <c r="W69" s="20">
        <v>120951755</v>
      </c>
      <c r="X69" s="20"/>
      <c r="Y69" s="19"/>
      <c r="Z69" s="22">
        <v>120951755</v>
      </c>
    </row>
    <row r="70" spans="1:26" ht="13.5" hidden="1">
      <c r="A70" s="38" t="s">
        <v>107</v>
      </c>
      <c r="B70" s="18">
        <v>53457490</v>
      </c>
      <c r="C70" s="18"/>
      <c r="D70" s="19">
        <v>60322905</v>
      </c>
      <c r="E70" s="20">
        <v>60322905</v>
      </c>
      <c r="F70" s="20">
        <v>3632740</v>
      </c>
      <c r="G70" s="20">
        <v>7297319</v>
      </c>
      <c r="H70" s="20">
        <v>2190293</v>
      </c>
      <c r="I70" s="20">
        <v>13120352</v>
      </c>
      <c r="J70" s="20">
        <v>4634453</v>
      </c>
      <c r="K70" s="20">
        <v>4518593</v>
      </c>
      <c r="L70" s="20">
        <v>4587125</v>
      </c>
      <c r="M70" s="20">
        <v>13740171</v>
      </c>
      <c r="N70" s="20">
        <v>4856275</v>
      </c>
      <c r="O70" s="20">
        <v>4293730</v>
      </c>
      <c r="P70" s="20">
        <v>5309320</v>
      </c>
      <c r="Q70" s="20">
        <v>14459325</v>
      </c>
      <c r="R70" s="20">
        <v>3760060</v>
      </c>
      <c r="S70" s="20">
        <v>5069015</v>
      </c>
      <c r="T70" s="20">
        <v>5569257</v>
      </c>
      <c r="U70" s="20">
        <v>14398332</v>
      </c>
      <c r="V70" s="20">
        <v>55718180</v>
      </c>
      <c r="W70" s="20">
        <v>60322905</v>
      </c>
      <c r="X70" s="20"/>
      <c r="Y70" s="19"/>
      <c r="Z70" s="22">
        <v>60322905</v>
      </c>
    </row>
    <row r="71" spans="1:26" ht="13.5" hidden="1">
      <c r="A71" s="38" t="s">
        <v>108</v>
      </c>
      <c r="B71" s="18">
        <v>20536078</v>
      </c>
      <c r="C71" s="18"/>
      <c r="D71" s="19">
        <v>27428857</v>
      </c>
      <c r="E71" s="20">
        <v>27428857</v>
      </c>
      <c r="F71" s="20">
        <v>2785126</v>
      </c>
      <c r="G71" s="20">
        <v>2092236</v>
      </c>
      <c r="H71" s="20">
        <v>2694706</v>
      </c>
      <c r="I71" s="20">
        <v>7572068</v>
      </c>
      <c r="J71" s="20">
        <v>3173658</v>
      </c>
      <c r="K71" s="20">
        <v>2363935</v>
      </c>
      <c r="L71" s="20">
        <v>1698758</v>
      </c>
      <c r="M71" s="20">
        <v>7236351</v>
      </c>
      <c r="N71" s="20">
        <v>2173636</v>
      </c>
      <c r="O71" s="20">
        <v>2385633</v>
      </c>
      <c r="P71" s="20">
        <v>2024659</v>
      </c>
      <c r="Q71" s="20">
        <v>6583928</v>
      </c>
      <c r="R71" s="20">
        <v>1989538</v>
      </c>
      <c r="S71" s="20">
        <v>2022060</v>
      </c>
      <c r="T71" s="20">
        <v>1870029</v>
      </c>
      <c r="U71" s="20">
        <v>5881627</v>
      </c>
      <c r="V71" s="20">
        <v>27273974</v>
      </c>
      <c r="W71" s="20">
        <v>27428857</v>
      </c>
      <c r="X71" s="20"/>
      <c r="Y71" s="19"/>
      <c r="Z71" s="22">
        <v>27428857</v>
      </c>
    </row>
    <row r="72" spans="1:26" ht="13.5" hidden="1">
      <c r="A72" s="38" t="s">
        <v>109</v>
      </c>
      <c r="B72" s="18">
        <v>12623030</v>
      </c>
      <c r="C72" s="18"/>
      <c r="D72" s="19">
        <v>15244594</v>
      </c>
      <c r="E72" s="20">
        <v>15244594</v>
      </c>
      <c r="F72" s="20">
        <v>1657630</v>
      </c>
      <c r="G72" s="20">
        <v>1360172</v>
      </c>
      <c r="H72" s="20">
        <v>1290186</v>
      </c>
      <c r="I72" s="20">
        <v>4307988</v>
      </c>
      <c r="J72" s="20">
        <v>1267797</v>
      </c>
      <c r="K72" s="20">
        <v>1223418</v>
      </c>
      <c r="L72" s="20">
        <v>1215330</v>
      </c>
      <c r="M72" s="20">
        <v>3706545</v>
      </c>
      <c r="N72" s="20">
        <v>1196101</v>
      </c>
      <c r="O72" s="20">
        <v>1185141</v>
      </c>
      <c r="P72" s="20">
        <v>1168457</v>
      </c>
      <c r="Q72" s="20">
        <v>3549699</v>
      </c>
      <c r="R72" s="20">
        <v>1173406</v>
      </c>
      <c r="S72" s="20">
        <v>1158873</v>
      </c>
      <c r="T72" s="20">
        <v>883540</v>
      </c>
      <c r="U72" s="20">
        <v>3215819</v>
      </c>
      <c r="V72" s="20">
        <v>14780051</v>
      </c>
      <c r="W72" s="20">
        <v>15244594</v>
      </c>
      <c r="X72" s="20"/>
      <c r="Y72" s="19"/>
      <c r="Z72" s="22">
        <v>15244594</v>
      </c>
    </row>
    <row r="73" spans="1:26" ht="13.5" hidden="1">
      <c r="A73" s="38" t="s">
        <v>110</v>
      </c>
      <c r="B73" s="18">
        <v>14921965</v>
      </c>
      <c r="C73" s="18"/>
      <c r="D73" s="19">
        <v>17955399</v>
      </c>
      <c r="E73" s="20">
        <v>17955399</v>
      </c>
      <c r="F73" s="20">
        <v>1965745</v>
      </c>
      <c r="G73" s="20">
        <v>1601016</v>
      </c>
      <c r="H73" s="20">
        <v>1521609</v>
      </c>
      <c r="I73" s="20">
        <v>5088370</v>
      </c>
      <c r="J73" s="20">
        <v>1492791</v>
      </c>
      <c r="K73" s="20">
        <v>1445335</v>
      </c>
      <c r="L73" s="20">
        <v>1428025</v>
      </c>
      <c r="M73" s="20">
        <v>4366151</v>
      </c>
      <c r="N73" s="20">
        <v>1403314</v>
      </c>
      <c r="O73" s="20">
        <v>1397429</v>
      </c>
      <c r="P73" s="20">
        <v>1366463</v>
      </c>
      <c r="Q73" s="20">
        <v>4167206</v>
      </c>
      <c r="R73" s="20">
        <v>1378018</v>
      </c>
      <c r="S73" s="20">
        <v>1372898</v>
      </c>
      <c r="T73" s="20">
        <v>1045246</v>
      </c>
      <c r="U73" s="20">
        <v>3796162</v>
      </c>
      <c r="V73" s="20">
        <v>17417889</v>
      </c>
      <c r="W73" s="20">
        <v>17955399</v>
      </c>
      <c r="X73" s="20"/>
      <c r="Y73" s="19"/>
      <c r="Z73" s="22">
        <v>17955399</v>
      </c>
    </row>
    <row r="74" spans="1:26" ht="13.5" hidden="1">
      <c r="A74" s="38" t="s">
        <v>111</v>
      </c>
      <c r="B74" s="18">
        <v>191770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28483501</v>
      </c>
      <c r="C75" s="27"/>
      <c r="D75" s="28">
        <v>30000000</v>
      </c>
      <c r="E75" s="29">
        <v>30000000</v>
      </c>
      <c r="F75" s="29"/>
      <c r="G75" s="29">
        <v>1449537</v>
      </c>
      <c r="H75" s="29">
        <v>1483525</v>
      </c>
      <c r="I75" s="29">
        <v>2933062</v>
      </c>
      <c r="J75" s="29">
        <v>1546883</v>
      </c>
      <c r="K75" s="29">
        <v>1560797</v>
      </c>
      <c r="L75" s="29">
        <v>1598994</v>
      </c>
      <c r="M75" s="29">
        <v>4706674</v>
      </c>
      <c r="N75" s="29">
        <v>1588119</v>
      </c>
      <c r="O75" s="29">
        <v>1710765</v>
      </c>
      <c r="P75" s="29">
        <v>1727131</v>
      </c>
      <c r="Q75" s="29">
        <v>5026015</v>
      </c>
      <c r="R75" s="29">
        <v>1815440</v>
      </c>
      <c r="S75" s="29">
        <v>1829702</v>
      </c>
      <c r="T75" s="29">
        <v>1803894</v>
      </c>
      <c r="U75" s="29">
        <v>5449036</v>
      </c>
      <c r="V75" s="29">
        <v>18114787</v>
      </c>
      <c r="W75" s="29">
        <v>30000000</v>
      </c>
      <c r="X75" s="29"/>
      <c r="Y75" s="28"/>
      <c r="Z75" s="30">
        <v>30000000</v>
      </c>
    </row>
    <row r="76" spans="1:26" ht="13.5" hidden="1">
      <c r="A76" s="41" t="s">
        <v>114</v>
      </c>
      <c r="B76" s="31">
        <v>94968470</v>
      </c>
      <c r="C76" s="31"/>
      <c r="D76" s="32">
        <v>126513392</v>
      </c>
      <c r="E76" s="33">
        <v>91120100</v>
      </c>
      <c r="F76" s="33">
        <v>5735042</v>
      </c>
      <c r="G76" s="33">
        <v>6538109</v>
      </c>
      <c r="H76" s="33">
        <v>17661567</v>
      </c>
      <c r="I76" s="33">
        <v>29934718</v>
      </c>
      <c r="J76" s="33">
        <v>7730613</v>
      </c>
      <c r="K76" s="33">
        <v>11127058</v>
      </c>
      <c r="L76" s="33">
        <v>10392852</v>
      </c>
      <c r="M76" s="33">
        <v>29250523</v>
      </c>
      <c r="N76" s="33">
        <v>11628101</v>
      </c>
      <c r="O76" s="33">
        <v>9598204</v>
      </c>
      <c r="P76" s="33">
        <v>7628093</v>
      </c>
      <c r="Q76" s="33">
        <v>28854398</v>
      </c>
      <c r="R76" s="33">
        <v>7289380</v>
      </c>
      <c r="S76" s="33">
        <v>10880450</v>
      </c>
      <c r="T76" s="33">
        <v>9651868</v>
      </c>
      <c r="U76" s="33">
        <v>27821698</v>
      </c>
      <c r="V76" s="33">
        <v>115861337</v>
      </c>
      <c r="W76" s="33">
        <v>91120100</v>
      </c>
      <c r="X76" s="33"/>
      <c r="Y76" s="32"/>
      <c r="Z76" s="34">
        <v>91120100</v>
      </c>
    </row>
    <row r="77" spans="1:26" ht="13.5" hidden="1">
      <c r="A77" s="36" t="s">
        <v>31</v>
      </c>
      <c r="B77" s="18">
        <v>34701881</v>
      </c>
      <c r="C77" s="18"/>
      <c r="D77" s="19">
        <v>21447200</v>
      </c>
      <c r="E77" s="20">
        <v>28000000</v>
      </c>
      <c r="F77" s="20">
        <v>1164380</v>
      </c>
      <c r="G77" s="20">
        <v>889273</v>
      </c>
      <c r="H77" s="20">
        <v>10983304</v>
      </c>
      <c r="I77" s="20">
        <v>13036957</v>
      </c>
      <c r="J77" s="20">
        <v>1153078</v>
      </c>
      <c r="K77" s="20">
        <v>2619291</v>
      </c>
      <c r="L77" s="20">
        <v>4328706</v>
      </c>
      <c r="M77" s="20">
        <v>8101075</v>
      </c>
      <c r="N77" s="20">
        <v>3702918</v>
      </c>
      <c r="O77" s="20">
        <v>2570805</v>
      </c>
      <c r="P77" s="20">
        <v>1481637</v>
      </c>
      <c r="Q77" s="20">
        <v>7755360</v>
      </c>
      <c r="R77" s="20">
        <v>2113385</v>
      </c>
      <c r="S77" s="20">
        <v>2428811</v>
      </c>
      <c r="T77" s="20">
        <v>1929569</v>
      </c>
      <c r="U77" s="20">
        <v>6471765</v>
      </c>
      <c r="V77" s="20">
        <v>35365157</v>
      </c>
      <c r="W77" s="20">
        <v>28000000</v>
      </c>
      <c r="X77" s="20"/>
      <c r="Y77" s="19"/>
      <c r="Z77" s="22">
        <v>28000000</v>
      </c>
    </row>
    <row r="78" spans="1:26" ht="13.5" hidden="1">
      <c r="A78" s="37" t="s">
        <v>32</v>
      </c>
      <c r="B78" s="18">
        <v>60266589</v>
      </c>
      <c r="C78" s="18"/>
      <c r="D78" s="19">
        <v>84666192</v>
      </c>
      <c r="E78" s="20">
        <v>57694900</v>
      </c>
      <c r="F78" s="20">
        <v>4570662</v>
      </c>
      <c r="G78" s="20">
        <v>5648836</v>
      </c>
      <c r="H78" s="20">
        <v>6678263</v>
      </c>
      <c r="I78" s="20">
        <v>16897761</v>
      </c>
      <c r="J78" s="20">
        <v>6577535</v>
      </c>
      <c r="K78" s="20">
        <v>8507767</v>
      </c>
      <c r="L78" s="20">
        <v>6064146</v>
      </c>
      <c r="M78" s="20">
        <v>21149448</v>
      </c>
      <c r="N78" s="20">
        <v>7925183</v>
      </c>
      <c r="O78" s="20">
        <v>7027399</v>
      </c>
      <c r="P78" s="20">
        <v>6146456</v>
      </c>
      <c r="Q78" s="20">
        <v>21099038</v>
      </c>
      <c r="R78" s="20">
        <v>5175995</v>
      </c>
      <c r="S78" s="20">
        <v>8451639</v>
      </c>
      <c r="T78" s="20">
        <v>7722299</v>
      </c>
      <c r="U78" s="20">
        <v>21349933</v>
      </c>
      <c r="V78" s="20">
        <v>80496180</v>
      </c>
      <c r="W78" s="20">
        <v>57694900</v>
      </c>
      <c r="X78" s="20"/>
      <c r="Y78" s="19"/>
      <c r="Z78" s="22">
        <v>57694900</v>
      </c>
    </row>
    <row r="79" spans="1:26" ht="13.5" hidden="1">
      <c r="A79" s="38" t="s">
        <v>107</v>
      </c>
      <c r="B79" s="18"/>
      <c r="C79" s="18"/>
      <c r="D79" s="19">
        <v>42226000</v>
      </c>
      <c r="E79" s="20">
        <v>30161500</v>
      </c>
      <c r="F79" s="20">
        <v>3817004</v>
      </c>
      <c r="G79" s="20">
        <v>4324620</v>
      </c>
      <c r="H79" s="20">
        <v>5035600</v>
      </c>
      <c r="I79" s="20">
        <v>13177224</v>
      </c>
      <c r="J79" s="20">
        <v>4913395</v>
      </c>
      <c r="K79" s="20">
        <v>5470216</v>
      </c>
      <c r="L79" s="20">
        <v>3073696</v>
      </c>
      <c r="M79" s="20">
        <v>13457307</v>
      </c>
      <c r="N79" s="20">
        <v>5460011</v>
      </c>
      <c r="O79" s="20">
        <v>4522919</v>
      </c>
      <c r="P79" s="20">
        <v>4859126</v>
      </c>
      <c r="Q79" s="20">
        <v>14842056</v>
      </c>
      <c r="R79" s="20">
        <v>3026835</v>
      </c>
      <c r="S79" s="20">
        <v>5394794</v>
      </c>
      <c r="T79" s="20">
        <v>5653208</v>
      </c>
      <c r="U79" s="20">
        <v>14074837</v>
      </c>
      <c r="V79" s="20">
        <v>55551424</v>
      </c>
      <c r="W79" s="20">
        <v>30161500</v>
      </c>
      <c r="X79" s="20"/>
      <c r="Y79" s="19"/>
      <c r="Z79" s="22">
        <v>30161500</v>
      </c>
    </row>
    <row r="80" spans="1:26" ht="13.5" hidden="1">
      <c r="A80" s="38" t="s">
        <v>108</v>
      </c>
      <c r="B80" s="18"/>
      <c r="C80" s="18"/>
      <c r="D80" s="19">
        <v>19200200</v>
      </c>
      <c r="E80" s="20">
        <v>10971600</v>
      </c>
      <c r="F80" s="20">
        <v>556577</v>
      </c>
      <c r="G80" s="20">
        <v>728921</v>
      </c>
      <c r="H80" s="20">
        <v>359822</v>
      </c>
      <c r="I80" s="20">
        <v>1645320</v>
      </c>
      <c r="J80" s="20">
        <v>825337</v>
      </c>
      <c r="K80" s="20">
        <v>2070253</v>
      </c>
      <c r="L80" s="20">
        <v>452266</v>
      </c>
      <c r="M80" s="20">
        <v>3347856</v>
      </c>
      <c r="N80" s="20">
        <v>1565797</v>
      </c>
      <c r="O80" s="20">
        <v>1489341</v>
      </c>
      <c r="P80" s="20">
        <v>562016</v>
      </c>
      <c r="Q80" s="20">
        <v>3617154</v>
      </c>
      <c r="R80" s="20">
        <v>781609</v>
      </c>
      <c r="S80" s="20">
        <v>1319319</v>
      </c>
      <c r="T80" s="20">
        <v>991948</v>
      </c>
      <c r="U80" s="20">
        <v>3092876</v>
      </c>
      <c r="V80" s="20">
        <v>11703206</v>
      </c>
      <c r="W80" s="20">
        <v>10971600</v>
      </c>
      <c r="X80" s="20"/>
      <c r="Y80" s="19"/>
      <c r="Z80" s="22">
        <v>10971600</v>
      </c>
    </row>
    <row r="81" spans="1:26" ht="13.5" hidden="1">
      <c r="A81" s="38" t="s">
        <v>109</v>
      </c>
      <c r="B81" s="18"/>
      <c r="C81" s="18"/>
      <c r="D81" s="19">
        <v>10671216</v>
      </c>
      <c r="E81" s="20">
        <v>6098000</v>
      </c>
      <c r="F81" s="20">
        <v>171917</v>
      </c>
      <c r="G81" s="20">
        <v>240544</v>
      </c>
      <c r="H81" s="20">
        <v>397700</v>
      </c>
      <c r="I81" s="20">
        <v>810161</v>
      </c>
      <c r="J81" s="20">
        <v>338307</v>
      </c>
      <c r="K81" s="20">
        <v>319537</v>
      </c>
      <c r="L81" s="20">
        <v>223638</v>
      </c>
      <c r="M81" s="20">
        <v>881482</v>
      </c>
      <c r="N81" s="20">
        <v>437466</v>
      </c>
      <c r="O81" s="20">
        <v>369660</v>
      </c>
      <c r="P81" s="20">
        <v>279260</v>
      </c>
      <c r="Q81" s="20">
        <v>1086386</v>
      </c>
      <c r="R81" s="20">
        <v>296190</v>
      </c>
      <c r="S81" s="20">
        <v>418662</v>
      </c>
      <c r="T81" s="20">
        <v>391658</v>
      </c>
      <c r="U81" s="20">
        <v>1106510</v>
      </c>
      <c r="V81" s="20">
        <v>3884539</v>
      </c>
      <c r="W81" s="20">
        <v>6098000</v>
      </c>
      <c r="X81" s="20"/>
      <c r="Y81" s="19"/>
      <c r="Z81" s="22">
        <v>6098000</v>
      </c>
    </row>
    <row r="82" spans="1:26" ht="13.5" hidden="1">
      <c r="A82" s="38" t="s">
        <v>110</v>
      </c>
      <c r="B82" s="18"/>
      <c r="C82" s="18"/>
      <c r="D82" s="19">
        <v>12568776</v>
      </c>
      <c r="E82" s="20">
        <v>6463800</v>
      </c>
      <c r="F82" s="20">
        <v>261452</v>
      </c>
      <c r="G82" s="20">
        <v>358367</v>
      </c>
      <c r="H82" s="20">
        <v>536598</v>
      </c>
      <c r="I82" s="20">
        <v>1156417</v>
      </c>
      <c r="J82" s="20">
        <v>309760</v>
      </c>
      <c r="K82" s="20">
        <v>484288</v>
      </c>
      <c r="L82" s="20">
        <v>303272</v>
      </c>
      <c r="M82" s="20">
        <v>1097320</v>
      </c>
      <c r="N82" s="20">
        <v>529024</v>
      </c>
      <c r="O82" s="20">
        <v>367897</v>
      </c>
      <c r="P82" s="20">
        <v>232908</v>
      </c>
      <c r="Q82" s="20">
        <v>1129829</v>
      </c>
      <c r="R82" s="20">
        <v>777574</v>
      </c>
      <c r="S82" s="20">
        <v>928251</v>
      </c>
      <c r="T82" s="20">
        <v>483413</v>
      </c>
      <c r="U82" s="20">
        <v>2189238</v>
      </c>
      <c r="V82" s="20">
        <v>5572804</v>
      </c>
      <c r="W82" s="20">
        <v>6463800</v>
      </c>
      <c r="X82" s="20"/>
      <c r="Y82" s="19"/>
      <c r="Z82" s="22">
        <v>6463800</v>
      </c>
    </row>
    <row r="83" spans="1:26" ht="13.5" hidden="1">
      <c r="A83" s="38" t="s">
        <v>111</v>
      </c>
      <c r="B83" s="18">
        <v>60266589</v>
      </c>
      <c r="C83" s="18"/>
      <c r="D83" s="19"/>
      <c r="E83" s="20">
        <v>4000000</v>
      </c>
      <c r="F83" s="20">
        <v>-236288</v>
      </c>
      <c r="G83" s="20">
        <v>-3616</v>
      </c>
      <c r="H83" s="20">
        <v>348543</v>
      </c>
      <c r="I83" s="20">
        <v>108639</v>
      </c>
      <c r="J83" s="20">
        <v>190736</v>
      </c>
      <c r="K83" s="20">
        <v>163473</v>
      </c>
      <c r="L83" s="20">
        <v>2011274</v>
      </c>
      <c r="M83" s="20">
        <v>2365483</v>
      </c>
      <c r="N83" s="20">
        <v>-67115</v>
      </c>
      <c r="O83" s="20">
        <v>277582</v>
      </c>
      <c r="P83" s="20">
        <v>213146</v>
      </c>
      <c r="Q83" s="20">
        <v>423613</v>
      </c>
      <c r="R83" s="20">
        <v>293787</v>
      </c>
      <c r="S83" s="20">
        <v>390613</v>
      </c>
      <c r="T83" s="20">
        <v>202072</v>
      </c>
      <c r="U83" s="20">
        <v>886472</v>
      </c>
      <c r="V83" s="20">
        <v>3784207</v>
      </c>
      <c r="W83" s="20">
        <v>4000000</v>
      </c>
      <c r="X83" s="20"/>
      <c r="Y83" s="19"/>
      <c r="Z83" s="22">
        <v>4000000</v>
      </c>
    </row>
    <row r="84" spans="1:26" ht="13.5" hidden="1">
      <c r="A84" s="39" t="s">
        <v>112</v>
      </c>
      <c r="B84" s="27"/>
      <c r="C84" s="27"/>
      <c r="D84" s="28">
        <v>20400000</v>
      </c>
      <c r="E84" s="29">
        <v>5425200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5425200</v>
      </c>
      <c r="X84" s="29"/>
      <c r="Y84" s="28"/>
      <c r="Z84" s="30">
        <v>5425200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66850440</v>
      </c>
      <c r="C5" s="18">
        <v>0</v>
      </c>
      <c r="D5" s="63">
        <v>76950000</v>
      </c>
      <c r="E5" s="64">
        <v>76950000</v>
      </c>
      <c r="F5" s="64">
        <v>13304749</v>
      </c>
      <c r="G5" s="64">
        <v>5917168</v>
      </c>
      <c r="H5" s="64">
        <v>5971046</v>
      </c>
      <c r="I5" s="64">
        <v>25192963</v>
      </c>
      <c r="J5" s="64">
        <v>5728568</v>
      </c>
      <c r="K5" s="64">
        <v>6007942</v>
      </c>
      <c r="L5" s="64">
        <v>5636114</v>
      </c>
      <c r="M5" s="64">
        <v>17372624</v>
      </c>
      <c r="N5" s="64">
        <v>5385950</v>
      </c>
      <c r="O5" s="64">
        <v>5840675</v>
      </c>
      <c r="P5" s="64">
        <v>5883807</v>
      </c>
      <c r="Q5" s="64">
        <v>17110432</v>
      </c>
      <c r="R5" s="64">
        <v>-5564754</v>
      </c>
      <c r="S5" s="64">
        <v>5885562</v>
      </c>
      <c r="T5" s="64">
        <v>5836015</v>
      </c>
      <c r="U5" s="64">
        <v>6156823</v>
      </c>
      <c r="V5" s="64">
        <v>65832842</v>
      </c>
      <c r="W5" s="64">
        <v>76950000</v>
      </c>
      <c r="X5" s="64">
        <v>-11117158</v>
      </c>
      <c r="Y5" s="65">
        <v>-14.45</v>
      </c>
      <c r="Z5" s="66">
        <v>76950000</v>
      </c>
    </row>
    <row r="6" spans="1:26" ht="13.5">
      <c r="A6" s="62" t="s">
        <v>32</v>
      </c>
      <c r="B6" s="18">
        <v>278523798</v>
      </c>
      <c r="C6" s="18">
        <v>0</v>
      </c>
      <c r="D6" s="63">
        <v>301775000</v>
      </c>
      <c r="E6" s="64">
        <v>301775000</v>
      </c>
      <c r="F6" s="64">
        <v>28634944</v>
      </c>
      <c r="G6" s="64">
        <v>28577142</v>
      </c>
      <c r="H6" s="64">
        <v>27332408</v>
      </c>
      <c r="I6" s="64">
        <v>84544494</v>
      </c>
      <c r="J6" s="64">
        <v>26333919</v>
      </c>
      <c r="K6" s="64">
        <v>26559022</v>
      </c>
      <c r="L6" s="64">
        <v>24140206</v>
      </c>
      <c r="M6" s="64">
        <v>77033147</v>
      </c>
      <c r="N6" s="64">
        <v>24317627</v>
      </c>
      <c r="O6" s="64">
        <v>26099619</v>
      </c>
      <c r="P6" s="64">
        <v>24843856</v>
      </c>
      <c r="Q6" s="64">
        <v>75261102</v>
      </c>
      <c r="R6" s="64">
        <v>-22898048</v>
      </c>
      <c r="S6" s="64">
        <v>24804988</v>
      </c>
      <c r="T6" s="64">
        <v>27430077</v>
      </c>
      <c r="U6" s="64">
        <v>29337017</v>
      </c>
      <c r="V6" s="64">
        <v>266175760</v>
      </c>
      <c r="W6" s="64">
        <v>301775000</v>
      </c>
      <c r="X6" s="64">
        <v>-35599240</v>
      </c>
      <c r="Y6" s="65">
        <v>-11.8</v>
      </c>
      <c r="Z6" s="66">
        <v>301775000</v>
      </c>
    </row>
    <row r="7" spans="1:26" ht="13.5">
      <c r="A7" s="62" t="s">
        <v>33</v>
      </c>
      <c r="B7" s="18">
        <v>11095</v>
      </c>
      <c r="C7" s="18">
        <v>0</v>
      </c>
      <c r="D7" s="63">
        <v>0</v>
      </c>
      <c r="E7" s="64">
        <v>0</v>
      </c>
      <c r="F7" s="64">
        <v>0</v>
      </c>
      <c r="G7" s="64">
        <v>360</v>
      </c>
      <c r="H7" s="64">
        <v>593</v>
      </c>
      <c r="I7" s="64">
        <v>953</v>
      </c>
      <c r="J7" s="64">
        <v>636</v>
      </c>
      <c r="K7" s="64">
        <v>1129</v>
      </c>
      <c r="L7" s="64">
        <v>1308</v>
      </c>
      <c r="M7" s="64">
        <v>3073</v>
      </c>
      <c r="N7" s="64">
        <v>1391</v>
      </c>
      <c r="O7" s="64">
        <v>991</v>
      </c>
      <c r="P7" s="64">
        <v>585</v>
      </c>
      <c r="Q7" s="64">
        <v>2967</v>
      </c>
      <c r="R7" s="64">
        <v>-224</v>
      </c>
      <c r="S7" s="64">
        <v>43</v>
      </c>
      <c r="T7" s="64">
        <v>0</v>
      </c>
      <c r="U7" s="64">
        <v>-181</v>
      </c>
      <c r="V7" s="64">
        <v>6812</v>
      </c>
      <c r="W7" s="64">
        <v>0</v>
      </c>
      <c r="X7" s="64">
        <v>6812</v>
      </c>
      <c r="Y7" s="65">
        <v>0</v>
      </c>
      <c r="Z7" s="66">
        <v>0</v>
      </c>
    </row>
    <row r="8" spans="1:26" ht="13.5">
      <c r="A8" s="62" t="s">
        <v>34</v>
      </c>
      <c r="B8" s="18">
        <v>132667000</v>
      </c>
      <c r="C8" s="18">
        <v>0</v>
      </c>
      <c r="D8" s="63">
        <v>133174000</v>
      </c>
      <c r="E8" s="64">
        <v>133174000</v>
      </c>
      <c r="F8" s="64">
        <v>55606000</v>
      </c>
      <c r="G8" s="64">
        <v>0</v>
      </c>
      <c r="H8" s="64">
        <v>890000</v>
      </c>
      <c r="I8" s="64">
        <v>56496000</v>
      </c>
      <c r="J8" s="64">
        <v>0</v>
      </c>
      <c r="K8" s="64">
        <v>499875</v>
      </c>
      <c r="L8" s="64">
        <v>43242900</v>
      </c>
      <c r="M8" s="64">
        <v>43742775</v>
      </c>
      <c r="N8" s="64">
        <v>0</v>
      </c>
      <c r="O8" s="64">
        <v>166625</v>
      </c>
      <c r="P8" s="64">
        <v>32433000</v>
      </c>
      <c r="Q8" s="64">
        <v>32599625</v>
      </c>
      <c r="R8" s="64">
        <v>-498133</v>
      </c>
      <c r="S8" s="64">
        <v>-2056</v>
      </c>
      <c r="T8" s="64">
        <v>0</v>
      </c>
      <c r="U8" s="64">
        <v>-500189</v>
      </c>
      <c r="V8" s="64">
        <v>132338211</v>
      </c>
      <c r="W8" s="64">
        <v>133174000</v>
      </c>
      <c r="X8" s="64">
        <v>-835789</v>
      </c>
      <c r="Y8" s="65">
        <v>-0.63</v>
      </c>
      <c r="Z8" s="66">
        <v>133174000</v>
      </c>
    </row>
    <row r="9" spans="1:26" ht="13.5">
      <c r="A9" s="62" t="s">
        <v>35</v>
      </c>
      <c r="B9" s="18">
        <v>34402495</v>
      </c>
      <c r="C9" s="18">
        <v>0</v>
      </c>
      <c r="D9" s="63">
        <v>43444000</v>
      </c>
      <c r="E9" s="64">
        <v>43444000</v>
      </c>
      <c r="F9" s="64">
        <v>4056022</v>
      </c>
      <c r="G9" s="64">
        <v>1544832</v>
      </c>
      <c r="H9" s="64">
        <v>4618412</v>
      </c>
      <c r="I9" s="64">
        <v>10219266</v>
      </c>
      <c r="J9" s="64">
        <v>2900979</v>
      </c>
      <c r="K9" s="64">
        <v>4112977</v>
      </c>
      <c r="L9" s="64">
        <v>3484329</v>
      </c>
      <c r="M9" s="64">
        <v>10498285</v>
      </c>
      <c r="N9" s="64">
        <v>2840731</v>
      </c>
      <c r="O9" s="64">
        <v>4290331</v>
      </c>
      <c r="P9" s="64">
        <v>3985298</v>
      </c>
      <c r="Q9" s="64">
        <v>11116360</v>
      </c>
      <c r="R9" s="64">
        <v>-3102542</v>
      </c>
      <c r="S9" s="64">
        <v>3589291</v>
      </c>
      <c r="T9" s="64">
        <v>6730048</v>
      </c>
      <c r="U9" s="64">
        <v>7216797</v>
      </c>
      <c r="V9" s="64">
        <v>39050708</v>
      </c>
      <c r="W9" s="64">
        <v>43444000</v>
      </c>
      <c r="X9" s="64">
        <v>-4393292</v>
      </c>
      <c r="Y9" s="65">
        <v>-10.11</v>
      </c>
      <c r="Z9" s="66">
        <v>43444000</v>
      </c>
    </row>
    <row r="10" spans="1:26" ht="25.5">
      <c r="A10" s="67" t="s">
        <v>99</v>
      </c>
      <c r="B10" s="68">
        <f>SUM(B5:B9)</f>
        <v>512454828</v>
      </c>
      <c r="C10" s="68">
        <f>SUM(C5:C9)</f>
        <v>0</v>
      </c>
      <c r="D10" s="69">
        <f aca="true" t="shared" si="0" ref="D10:Z10">SUM(D5:D9)</f>
        <v>555343000</v>
      </c>
      <c r="E10" s="70">
        <f t="shared" si="0"/>
        <v>555343000</v>
      </c>
      <c r="F10" s="70">
        <f t="shared" si="0"/>
        <v>101601715</v>
      </c>
      <c r="G10" s="70">
        <f t="shared" si="0"/>
        <v>36039502</v>
      </c>
      <c r="H10" s="70">
        <f t="shared" si="0"/>
        <v>38812459</v>
      </c>
      <c r="I10" s="70">
        <f t="shared" si="0"/>
        <v>176453676</v>
      </c>
      <c r="J10" s="70">
        <f t="shared" si="0"/>
        <v>34964102</v>
      </c>
      <c r="K10" s="70">
        <f t="shared" si="0"/>
        <v>37180945</v>
      </c>
      <c r="L10" s="70">
        <f t="shared" si="0"/>
        <v>76504857</v>
      </c>
      <c r="M10" s="70">
        <f t="shared" si="0"/>
        <v>148649904</v>
      </c>
      <c r="N10" s="70">
        <f t="shared" si="0"/>
        <v>32545699</v>
      </c>
      <c r="O10" s="70">
        <f t="shared" si="0"/>
        <v>36398241</v>
      </c>
      <c r="P10" s="70">
        <f t="shared" si="0"/>
        <v>67146546</v>
      </c>
      <c r="Q10" s="70">
        <f t="shared" si="0"/>
        <v>136090486</v>
      </c>
      <c r="R10" s="70">
        <f t="shared" si="0"/>
        <v>-32063701</v>
      </c>
      <c r="S10" s="70">
        <f t="shared" si="0"/>
        <v>34277828</v>
      </c>
      <c r="T10" s="70">
        <f t="shared" si="0"/>
        <v>39996140</v>
      </c>
      <c r="U10" s="70">
        <f t="shared" si="0"/>
        <v>42210267</v>
      </c>
      <c r="V10" s="70">
        <f t="shared" si="0"/>
        <v>503404333</v>
      </c>
      <c r="W10" s="70">
        <f t="shared" si="0"/>
        <v>555343000</v>
      </c>
      <c r="X10" s="70">
        <f t="shared" si="0"/>
        <v>-51938667</v>
      </c>
      <c r="Y10" s="71">
        <f>+IF(W10&lt;&gt;0,(X10/W10)*100,0)</f>
        <v>-9.35253834116933</v>
      </c>
      <c r="Z10" s="72">
        <f t="shared" si="0"/>
        <v>555343000</v>
      </c>
    </row>
    <row r="11" spans="1:26" ht="13.5">
      <c r="A11" s="62" t="s">
        <v>36</v>
      </c>
      <c r="B11" s="18">
        <v>159637866</v>
      </c>
      <c r="C11" s="18">
        <v>0</v>
      </c>
      <c r="D11" s="63">
        <v>161408000</v>
      </c>
      <c r="E11" s="64">
        <v>161408000</v>
      </c>
      <c r="F11" s="64">
        <v>14086763</v>
      </c>
      <c r="G11" s="64">
        <v>14496934</v>
      </c>
      <c r="H11" s="64">
        <v>13751365</v>
      </c>
      <c r="I11" s="64">
        <v>42335062</v>
      </c>
      <c r="J11" s="64">
        <v>13455551</v>
      </c>
      <c r="K11" s="64">
        <v>13750376</v>
      </c>
      <c r="L11" s="64">
        <v>15064758</v>
      </c>
      <c r="M11" s="64">
        <v>42270685</v>
      </c>
      <c r="N11" s="64">
        <v>13976736</v>
      </c>
      <c r="O11" s="64">
        <v>13674641</v>
      </c>
      <c r="P11" s="64">
        <v>14208000</v>
      </c>
      <c r="Q11" s="64">
        <v>41859377</v>
      </c>
      <c r="R11" s="64">
        <v>13514822</v>
      </c>
      <c r="S11" s="64">
        <v>13528008</v>
      </c>
      <c r="T11" s="64">
        <v>13494659</v>
      </c>
      <c r="U11" s="64">
        <v>40537489</v>
      </c>
      <c r="V11" s="64">
        <v>167002613</v>
      </c>
      <c r="W11" s="64">
        <v>161408000</v>
      </c>
      <c r="X11" s="64">
        <v>5594613</v>
      </c>
      <c r="Y11" s="65">
        <v>3.47</v>
      </c>
      <c r="Z11" s="66">
        <v>161408000</v>
      </c>
    </row>
    <row r="12" spans="1:26" ht="13.5">
      <c r="A12" s="62" t="s">
        <v>37</v>
      </c>
      <c r="B12" s="18">
        <v>13060025</v>
      </c>
      <c r="C12" s="18">
        <v>0</v>
      </c>
      <c r="D12" s="63">
        <v>12671000</v>
      </c>
      <c r="E12" s="64">
        <v>12671000</v>
      </c>
      <c r="F12" s="64">
        <v>647091</v>
      </c>
      <c r="G12" s="64">
        <v>1434455</v>
      </c>
      <c r="H12" s="64">
        <v>1011710</v>
      </c>
      <c r="I12" s="64">
        <v>3093256</v>
      </c>
      <c r="J12" s="64">
        <v>993920</v>
      </c>
      <c r="K12" s="64">
        <v>1002693</v>
      </c>
      <c r="L12" s="64">
        <v>1011710</v>
      </c>
      <c r="M12" s="64">
        <v>3008323</v>
      </c>
      <c r="N12" s="64">
        <v>1011710</v>
      </c>
      <c r="O12" s="64">
        <v>1580117</v>
      </c>
      <c r="P12" s="64">
        <v>1104733</v>
      </c>
      <c r="Q12" s="64">
        <v>3696560</v>
      </c>
      <c r="R12" s="64">
        <v>1104733</v>
      </c>
      <c r="S12" s="64">
        <v>1104733</v>
      </c>
      <c r="T12" s="64">
        <v>1104733</v>
      </c>
      <c r="U12" s="64">
        <v>3314199</v>
      </c>
      <c r="V12" s="64">
        <v>13112338</v>
      </c>
      <c r="W12" s="64">
        <v>12671000</v>
      </c>
      <c r="X12" s="64">
        <v>441338</v>
      </c>
      <c r="Y12" s="65">
        <v>3.48</v>
      </c>
      <c r="Z12" s="66">
        <v>12671000</v>
      </c>
    </row>
    <row r="13" spans="1:26" ht="13.5">
      <c r="A13" s="62" t="s">
        <v>100</v>
      </c>
      <c r="B13" s="18">
        <v>70368715</v>
      </c>
      <c r="C13" s="18">
        <v>0</v>
      </c>
      <c r="D13" s="63">
        <v>41083000</v>
      </c>
      <c r="E13" s="64">
        <v>41083000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41083000</v>
      </c>
      <c r="X13" s="64">
        <v>-41083000</v>
      </c>
      <c r="Y13" s="65">
        <v>-100</v>
      </c>
      <c r="Z13" s="66">
        <v>41083000</v>
      </c>
    </row>
    <row r="14" spans="1:26" ht="13.5">
      <c r="A14" s="62" t="s">
        <v>38</v>
      </c>
      <c r="B14" s="18">
        <v>10780612</v>
      </c>
      <c r="C14" s="18">
        <v>0</v>
      </c>
      <c r="D14" s="63">
        <v>4734000</v>
      </c>
      <c r="E14" s="64">
        <v>4734000</v>
      </c>
      <c r="F14" s="64">
        <v>0</v>
      </c>
      <c r="G14" s="64">
        <v>0</v>
      </c>
      <c r="H14" s="64">
        <v>1350</v>
      </c>
      <c r="I14" s="64">
        <v>1350</v>
      </c>
      <c r="J14" s="64">
        <v>27924</v>
      </c>
      <c r="K14" s="64">
        <v>15885</v>
      </c>
      <c r="L14" s="64">
        <v>7135</v>
      </c>
      <c r="M14" s="64">
        <v>50944</v>
      </c>
      <c r="N14" s="64">
        <v>0</v>
      </c>
      <c r="O14" s="64">
        <v>3814</v>
      </c>
      <c r="P14" s="64">
        <v>690020</v>
      </c>
      <c r="Q14" s="64">
        <v>693834</v>
      </c>
      <c r="R14" s="64">
        <v>0</v>
      </c>
      <c r="S14" s="64">
        <v>0</v>
      </c>
      <c r="T14" s="64">
        <v>950575</v>
      </c>
      <c r="U14" s="64">
        <v>950575</v>
      </c>
      <c r="V14" s="64">
        <v>1696703</v>
      </c>
      <c r="W14" s="64">
        <v>4734000</v>
      </c>
      <c r="X14" s="64">
        <v>-3037297</v>
      </c>
      <c r="Y14" s="65">
        <v>-64.16</v>
      </c>
      <c r="Z14" s="66">
        <v>4734000</v>
      </c>
    </row>
    <row r="15" spans="1:26" ht="13.5">
      <c r="A15" s="62" t="s">
        <v>39</v>
      </c>
      <c r="B15" s="18">
        <v>127351994</v>
      </c>
      <c r="C15" s="18">
        <v>0</v>
      </c>
      <c r="D15" s="63">
        <v>152550000</v>
      </c>
      <c r="E15" s="64">
        <v>152550000</v>
      </c>
      <c r="F15" s="64">
        <v>1967104</v>
      </c>
      <c r="G15" s="64">
        <v>1868363</v>
      </c>
      <c r="H15" s="64">
        <v>5720411</v>
      </c>
      <c r="I15" s="64">
        <v>9555878</v>
      </c>
      <c r="J15" s="64">
        <v>6985654</v>
      </c>
      <c r="K15" s="64">
        <v>10874986</v>
      </c>
      <c r="L15" s="64">
        <v>30576234</v>
      </c>
      <c r="M15" s="64">
        <v>48436874</v>
      </c>
      <c r="N15" s="64">
        <v>3967141</v>
      </c>
      <c r="O15" s="64">
        <v>3333349</v>
      </c>
      <c r="P15" s="64">
        <v>28357055</v>
      </c>
      <c r="Q15" s="64">
        <v>35657545</v>
      </c>
      <c r="R15" s="64">
        <v>3770640</v>
      </c>
      <c r="S15" s="64">
        <v>3893797</v>
      </c>
      <c r="T15" s="64">
        <v>34128877</v>
      </c>
      <c r="U15" s="64">
        <v>41793314</v>
      </c>
      <c r="V15" s="64">
        <v>135443611</v>
      </c>
      <c r="W15" s="64">
        <v>152550000</v>
      </c>
      <c r="X15" s="64">
        <v>-17106389</v>
      </c>
      <c r="Y15" s="65">
        <v>-11.21</v>
      </c>
      <c r="Z15" s="66">
        <v>152550000</v>
      </c>
    </row>
    <row r="16" spans="1:26" ht="13.5">
      <c r="A16" s="73" t="s">
        <v>40</v>
      </c>
      <c r="B16" s="18">
        <v>9138285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204893256</v>
      </c>
      <c r="C17" s="18">
        <v>0</v>
      </c>
      <c r="D17" s="63">
        <v>164448000</v>
      </c>
      <c r="E17" s="64">
        <v>164448000</v>
      </c>
      <c r="F17" s="64">
        <v>6763728</v>
      </c>
      <c r="G17" s="64">
        <v>6101099</v>
      </c>
      <c r="H17" s="64">
        <v>8738009</v>
      </c>
      <c r="I17" s="64">
        <v>21602836</v>
      </c>
      <c r="J17" s="64">
        <v>14447749</v>
      </c>
      <c r="K17" s="64">
        <v>11110173</v>
      </c>
      <c r="L17" s="64">
        <v>8853951</v>
      </c>
      <c r="M17" s="64">
        <v>34411873</v>
      </c>
      <c r="N17" s="64">
        <v>8481860</v>
      </c>
      <c r="O17" s="64">
        <v>8198618</v>
      </c>
      <c r="P17" s="64">
        <v>11015465</v>
      </c>
      <c r="Q17" s="64">
        <v>27695943</v>
      </c>
      <c r="R17" s="64">
        <v>32514727</v>
      </c>
      <c r="S17" s="64">
        <v>10968939</v>
      </c>
      <c r="T17" s="64">
        <v>20915957</v>
      </c>
      <c r="U17" s="64">
        <v>64399623</v>
      </c>
      <c r="V17" s="64">
        <v>148110275</v>
      </c>
      <c r="W17" s="64">
        <v>164448000</v>
      </c>
      <c r="X17" s="64">
        <v>-16337725</v>
      </c>
      <c r="Y17" s="65">
        <v>-9.93</v>
      </c>
      <c r="Z17" s="66">
        <v>164448000</v>
      </c>
    </row>
    <row r="18" spans="1:26" ht="13.5">
      <c r="A18" s="74" t="s">
        <v>42</v>
      </c>
      <c r="B18" s="75">
        <f>SUM(B11:B17)</f>
        <v>595230753</v>
      </c>
      <c r="C18" s="75">
        <f>SUM(C11:C17)</f>
        <v>0</v>
      </c>
      <c r="D18" s="76">
        <f aca="true" t="shared" si="1" ref="D18:Z18">SUM(D11:D17)</f>
        <v>536894000</v>
      </c>
      <c r="E18" s="77">
        <f t="shared" si="1"/>
        <v>536894000</v>
      </c>
      <c r="F18" s="77">
        <f t="shared" si="1"/>
        <v>23464686</v>
      </c>
      <c r="G18" s="77">
        <f t="shared" si="1"/>
        <v>23900851</v>
      </c>
      <c r="H18" s="77">
        <f t="shared" si="1"/>
        <v>29222845</v>
      </c>
      <c r="I18" s="77">
        <f t="shared" si="1"/>
        <v>76588382</v>
      </c>
      <c r="J18" s="77">
        <f t="shared" si="1"/>
        <v>35910798</v>
      </c>
      <c r="K18" s="77">
        <f t="shared" si="1"/>
        <v>36754113</v>
      </c>
      <c r="L18" s="77">
        <f t="shared" si="1"/>
        <v>55513788</v>
      </c>
      <c r="M18" s="77">
        <f t="shared" si="1"/>
        <v>128178699</v>
      </c>
      <c r="N18" s="77">
        <f t="shared" si="1"/>
        <v>27437447</v>
      </c>
      <c r="O18" s="77">
        <f t="shared" si="1"/>
        <v>26790539</v>
      </c>
      <c r="P18" s="77">
        <f t="shared" si="1"/>
        <v>55375273</v>
      </c>
      <c r="Q18" s="77">
        <f t="shared" si="1"/>
        <v>109603259</v>
      </c>
      <c r="R18" s="77">
        <f t="shared" si="1"/>
        <v>50904922</v>
      </c>
      <c r="S18" s="77">
        <f t="shared" si="1"/>
        <v>29495477</v>
      </c>
      <c r="T18" s="77">
        <f t="shared" si="1"/>
        <v>70594801</v>
      </c>
      <c r="U18" s="77">
        <f t="shared" si="1"/>
        <v>150995200</v>
      </c>
      <c r="V18" s="77">
        <f t="shared" si="1"/>
        <v>465365540</v>
      </c>
      <c r="W18" s="77">
        <f t="shared" si="1"/>
        <v>536894000</v>
      </c>
      <c r="X18" s="77">
        <f t="shared" si="1"/>
        <v>-71528460</v>
      </c>
      <c r="Y18" s="71">
        <f>+IF(W18&lt;&gt;0,(X18/W18)*100,0)</f>
        <v>-13.322640968235817</v>
      </c>
      <c r="Z18" s="78">
        <f t="shared" si="1"/>
        <v>536894000</v>
      </c>
    </row>
    <row r="19" spans="1:26" ht="13.5">
      <c r="A19" s="74" t="s">
        <v>43</v>
      </c>
      <c r="B19" s="79">
        <f>+B10-B18</f>
        <v>-82775925</v>
      </c>
      <c r="C19" s="79">
        <f>+C10-C18</f>
        <v>0</v>
      </c>
      <c r="D19" s="80">
        <f aca="true" t="shared" si="2" ref="D19:Z19">+D10-D18</f>
        <v>18449000</v>
      </c>
      <c r="E19" s="81">
        <f t="shared" si="2"/>
        <v>18449000</v>
      </c>
      <c r="F19" s="81">
        <f t="shared" si="2"/>
        <v>78137029</v>
      </c>
      <c r="G19" s="81">
        <f t="shared" si="2"/>
        <v>12138651</v>
      </c>
      <c r="H19" s="81">
        <f t="shared" si="2"/>
        <v>9589614</v>
      </c>
      <c r="I19" s="81">
        <f t="shared" si="2"/>
        <v>99865294</v>
      </c>
      <c r="J19" s="81">
        <f t="shared" si="2"/>
        <v>-946696</v>
      </c>
      <c r="K19" s="81">
        <f t="shared" si="2"/>
        <v>426832</v>
      </c>
      <c r="L19" s="81">
        <f t="shared" si="2"/>
        <v>20991069</v>
      </c>
      <c r="M19" s="81">
        <f t="shared" si="2"/>
        <v>20471205</v>
      </c>
      <c r="N19" s="81">
        <f t="shared" si="2"/>
        <v>5108252</v>
      </c>
      <c r="O19" s="81">
        <f t="shared" si="2"/>
        <v>9607702</v>
      </c>
      <c r="P19" s="81">
        <f t="shared" si="2"/>
        <v>11771273</v>
      </c>
      <c r="Q19" s="81">
        <f t="shared" si="2"/>
        <v>26487227</v>
      </c>
      <c r="R19" s="81">
        <f t="shared" si="2"/>
        <v>-82968623</v>
      </c>
      <c r="S19" s="81">
        <f t="shared" si="2"/>
        <v>4782351</v>
      </c>
      <c r="T19" s="81">
        <f t="shared" si="2"/>
        <v>-30598661</v>
      </c>
      <c r="U19" s="81">
        <f t="shared" si="2"/>
        <v>-108784933</v>
      </c>
      <c r="V19" s="81">
        <f t="shared" si="2"/>
        <v>38038793</v>
      </c>
      <c r="W19" s="81">
        <f>IF(E10=E18,0,W10-W18)</f>
        <v>18449000</v>
      </c>
      <c r="X19" s="81">
        <f t="shared" si="2"/>
        <v>19589793</v>
      </c>
      <c r="Y19" s="82">
        <f>+IF(W19&lt;&gt;0,(X19/W19)*100,0)</f>
        <v>106.1834950403816</v>
      </c>
      <c r="Z19" s="83">
        <f t="shared" si="2"/>
        <v>18449000</v>
      </c>
    </row>
    <row r="20" spans="1:26" ht="13.5">
      <c r="A20" s="62" t="s">
        <v>44</v>
      </c>
      <c r="B20" s="18">
        <v>91313838</v>
      </c>
      <c r="C20" s="18">
        <v>0</v>
      </c>
      <c r="D20" s="63">
        <v>72196000</v>
      </c>
      <c r="E20" s="64">
        <v>72196000</v>
      </c>
      <c r="F20" s="64">
        <v>1219793</v>
      </c>
      <c r="G20" s="64">
        <v>5179275</v>
      </c>
      <c r="H20" s="64">
        <v>0</v>
      </c>
      <c r="I20" s="64">
        <v>6399068</v>
      </c>
      <c r="J20" s="64">
        <v>32962389</v>
      </c>
      <c r="K20" s="64">
        <v>0</v>
      </c>
      <c r="L20" s="64">
        <v>0</v>
      </c>
      <c r="M20" s="64">
        <v>32962389</v>
      </c>
      <c r="N20" s="64">
        <v>0</v>
      </c>
      <c r="O20" s="64">
        <v>1510447</v>
      </c>
      <c r="P20" s="64">
        <v>21077277</v>
      </c>
      <c r="Q20" s="64">
        <v>22587724</v>
      </c>
      <c r="R20" s="64">
        <v>0</v>
      </c>
      <c r="S20" s="64">
        <v>0</v>
      </c>
      <c r="T20" s="64">
        <v>8319701</v>
      </c>
      <c r="U20" s="64">
        <v>8319701</v>
      </c>
      <c r="V20" s="64">
        <v>70268882</v>
      </c>
      <c r="W20" s="64">
        <v>72196000</v>
      </c>
      <c r="X20" s="64">
        <v>-1927118</v>
      </c>
      <c r="Y20" s="65">
        <v>-2.67</v>
      </c>
      <c r="Z20" s="66">
        <v>72196000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8537913</v>
      </c>
      <c r="C22" s="90">
        <f>SUM(C19:C21)</f>
        <v>0</v>
      </c>
      <c r="D22" s="91">
        <f aca="true" t="shared" si="3" ref="D22:Z22">SUM(D19:D21)</f>
        <v>90645000</v>
      </c>
      <c r="E22" s="92">
        <f t="shared" si="3"/>
        <v>90645000</v>
      </c>
      <c r="F22" s="92">
        <f t="shared" si="3"/>
        <v>79356822</v>
      </c>
      <c r="G22" s="92">
        <f t="shared" si="3"/>
        <v>17317926</v>
      </c>
      <c r="H22" s="92">
        <f t="shared" si="3"/>
        <v>9589614</v>
      </c>
      <c r="I22" s="92">
        <f t="shared" si="3"/>
        <v>106264362</v>
      </c>
      <c r="J22" s="92">
        <f t="shared" si="3"/>
        <v>32015693</v>
      </c>
      <c r="K22" s="92">
        <f t="shared" si="3"/>
        <v>426832</v>
      </c>
      <c r="L22" s="92">
        <f t="shared" si="3"/>
        <v>20991069</v>
      </c>
      <c r="M22" s="92">
        <f t="shared" si="3"/>
        <v>53433594</v>
      </c>
      <c r="N22" s="92">
        <f t="shared" si="3"/>
        <v>5108252</v>
      </c>
      <c r="O22" s="92">
        <f t="shared" si="3"/>
        <v>11118149</v>
      </c>
      <c r="P22" s="92">
        <f t="shared" si="3"/>
        <v>32848550</v>
      </c>
      <c r="Q22" s="92">
        <f t="shared" si="3"/>
        <v>49074951</v>
      </c>
      <c r="R22" s="92">
        <f t="shared" si="3"/>
        <v>-82968623</v>
      </c>
      <c r="S22" s="92">
        <f t="shared" si="3"/>
        <v>4782351</v>
      </c>
      <c r="T22" s="92">
        <f t="shared" si="3"/>
        <v>-22278960</v>
      </c>
      <c r="U22" s="92">
        <f t="shared" si="3"/>
        <v>-100465232</v>
      </c>
      <c r="V22" s="92">
        <f t="shared" si="3"/>
        <v>108307675</v>
      </c>
      <c r="W22" s="92">
        <f t="shared" si="3"/>
        <v>90645000</v>
      </c>
      <c r="X22" s="92">
        <f t="shared" si="3"/>
        <v>17662675</v>
      </c>
      <c r="Y22" s="93">
        <f>+IF(W22&lt;&gt;0,(X22/W22)*100,0)</f>
        <v>19.485548016989355</v>
      </c>
      <c r="Z22" s="94">
        <f t="shared" si="3"/>
        <v>90645000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8537913</v>
      </c>
      <c r="C24" s="79">
        <f>SUM(C22:C23)</f>
        <v>0</v>
      </c>
      <c r="D24" s="80">
        <f aca="true" t="shared" si="4" ref="D24:Z24">SUM(D22:D23)</f>
        <v>90645000</v>
      </c>
      <c r="E24" s="81">
        <f t="shared" si="4"/>
        <v>90645000</v>
      </c>
      <c r="F24" s="81">
        <f t="shared" si="4"/>
        <v>79356822</v>
      </c>
      <c r="G24" s="81">
        <f t="shared" si="4"/>
        <v>17317926</v>
      </c>
      <c r="H24" s="81">
        <f t="shared" si="4"/>
        <v>9589614</v>
      </c>
      <c r="I24" s="81">
        <f t="shared" si="4"/>
        <v>106264362</v>
      </c>
      <c r="J24" s="81">
        <f t="shared" si="4"/>
        <v>32015693</v>
      </c>
      <c r="K24" s="81">
        <f t="shared" si="4"/>
        <v>426832</v>
      </c>
      <c r="L24" s="81">
        <f t="shared" si="4"/>
        <v>20991069</v>
      </c>
      <c r="M24" s="81">
        <f t="shared" si="4"/>
        <v>53433594</v>
      </c>
      <c r="N24" s="81">
        <f t="shared" si="4"/>
        <v>5108252</v>
      </c>
      <c r="O24" s="81">
        <f t="shared" si="4"/>
        <v>11118149</v>
      </c>
      <c r="P24" s="81">
        <f t="shared" si="4"/>
        <v>32848550</v>
      </c>
      <c r="Q24" s="81">
        <f t="shared" si="4"/>
        <v>49074951</v>
      </c>
      <c r="R24" s="81">
        <f t="shared" si="4"/>
        <v>-82968623</v>
      </c>
      <c r="S24" s="81">
        <f t="shared" si="4"/>
        <v>4782351</v>
      </c>
      <c r="T24" s="81">
        <f t="shared" si="4"/>
        <v>-22278960</v>
      </c>
      <c r="U24" s="81">
        <f t="shared" si="4"/>
        <v>-100465232</v>
      </c>
      <c r="V24" s="81">
        <f t="shared" si="4"/>
        <v>108307675</v>
      </c>
      <c r="W24" s="81">
        <f t="shared" si="4"/>
        <v>90645000</v>
      </c>
      <c r="X24" s="81">
        <f t="shared" si="4"/>
        <v>17662675</v>
      </c>
      <c r="Y24" s="82">
        <f>+IF(W24&lt;&gt;0,(X24/W24)*100,0)</f>
        <v>19.485548016989355</v>
      </c>
      <c r="Z24" s="83">
        <f t="shared" si="4"/>
        <v>90645000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140566873</v>
      </c>
      <c r="C27" s="21">
        <v>0</v>
      </c>
      <c r="D27" s="103">
        <v>90645857</v>
      </c>
      <c r="E27" s="104">
        <v>90645857</v>
      </c>
      <c r="F27" s="104">
        <v>12998336</v>
      </c>
      <c r="G27" s="104">
        <v>6105101</v>
      </c>
      <c r="H27" s="104">
        <v>2535458</v>
      </c>
      <c r="I27" s="104">
        <v>21638895</v>
      </c>
      <c r="J27" s="104">
        <v>4570143</v>
      </c>
      <c r="K27" s="104">
        <v>4371815</v>
      </c>
      <c r="L27" s="104">
        <v>6050779</v>
      </c>
      <c r="M27" s="104">
        <v>14992737</v>
      </c>
      <c r="N27" s="104">
        <v>437215</v>
      </c>
      <c r="O27" s="104">
        <v>6396253</v>
      </c>
      <c r="P27" s="104">
        <v>7969371</v>
      </c>
      <c r="Q27" s="104">
        <v>14802839</v>
      </c>
      <c r="R27" s="104">
        <v>9117678</v>
      </c>
      <c r="S27" s="104">
        <v>2242688</v>
      </c>
      <c r="T27" s="104">
        <v>18465713</v>
      </c>
      <c r="U27" s="104">
        <v>29826079</v>
      </c>
      <c r="V27" s="104">
        <v>81260550</v>
      </c>
      <c r="W27" s="104">
        <v>90645857</v>
      </c>
      <c r="X27" s="104">
        <v>-9385307</v>
      </c>
      <c r="Y27" s="105">
        <v>-10.35</v>
      </c>
      <c r="Z27" s="106">
        <v>90645857</v>
      </c>
    </row>
    <row r="28" spans="1:26" ht="13.5">
      <c r="A28" s="107" t="s">
        <v>44</v>
      </c>
      <c r="B28" s="18">
        <v>140566873</v>
      </c>
      <c r="C28" s="18">
        <v>0</v>
      </c>
      <c r="D28" s="63">
        <v>72196178</v>
      </c>
      <c r="E28" s="64">
        <v>72196178</v>
      </c>
      <c r="F28" s="64">
        <v>3023408</v>
      </c>
      <c r="G28" s="64">
        <v>4946424</v>
      </c>
      <c r="H28" s="64">
        <v>2239233</v>
      </c>
      <c r="I28" s="64">
        <v>10209065</v>
      </c>
      <c r="J28" s="64">
        <v>2769286</v>
      </c>
      <c r="K28" s="64">
        <v>4167633</v>
      </c>
      <c r="L28" s="64">
        <v>6050779</v>
      </c>
      <c r="M28" s="64">
        <v>12987698</v>
      </c>
      <c r="N28" s="64">
        <v>320550</v>
      </c>
      <c r="O28" s="64">
        <v>5400423</v>
      </c>
      <c r="P28" s="64">
        <v>7296845</v>
      </c>
      <c r="Q28" s="64">
        <v>13017818</v>
      </c>
      <c r="R28" s="64">
        <v>8130798</v>
      </c>
      <c r="S28" s="64">
        <v>2242688</v>
      </c>
      <c r="T28" s="64">
        <v>18465713</v>
      </c>
      <c r="U28" s="64">
        <v>28839199</v>
      </c>
      <c r="V28" s="64">
        <v>65053780</v>
      </c>
      <c r="W28" s="64">
        <v>72196178</v>
      </c>
      <c r="X28" s="64">
        <v>-7142398</v>
      </c>
      <c r="Y28" s="65">
        <v>-9.89</v>
      </c>
      <c r="Z28" s="66">
        <v>72196178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18449679</v>
      </c>
      <c r="E31" s="64">
        <v>18449679</v>
      </c>
      <c r="F31" s="64">
        <v>9974928</v>
      </c>
      <c r="G31" s="64">
        <v>1158677</v>
      </c>
      <c r="H31" s="64">
        <v>296225</v>
      </c>
      <c r="I31" s="64">
        <v>11429830</v>
      </c>
      <c r="J31" s="64">
        <v>1800857</v>
      </c>
      <c r="K31" s="64">
        <v>204182</v>
      </c>
      <c r="L31" s="64">
        <v>0</v>
      </c>
      <c r="M31" s="64">
        <v>2005039</v>
      </c>
      <c r="N31" s="64">
        <v>116665</v>
      </c>
      <c r="O31" s="64">
        <v>995830</v>
      </c>
      <c r="P31" s="64">
        <v>672526</v>
      </c>
      <c r="Q31" s="64">
        <v>1785021</v>
      </c>
      <c r="R31" s="64">
        <v>986880</v>
      </c>
      <c r="S31" s="64">
        <v>0</v>
      </c>
      <c r="T31" s="64">
        <v>0</v>
      </c>
      <c r="U31" s="64">
        <v>986880</v>
      </c>
      <c r="V31" s="64">
        <v>16206770</v>
      </c>
      <c r="W31" s="64">
        <v>18449679</v>
      </c>
      <c r="X31" s="64">
        <v>-2242909</v>
      </c>
      <c r="Y31" s="65">
        <v>-12.16</v>
      </c>
      <c r="Z31" s="66">
        <v>18449679</v>
      </c>
    </row>
    <row r="32" spans="1:26" ht="13.5">
      <c r="A32" s="74" t="s">
        <v>50</v>
      </c>
      <c r="B32" s="21">
        <f>SUM(B28:B31)</f>
        <v>140566873</v>
      </c>
      <c r="C32" s="21">
        <f>SUM(C28:C31)</f>
        <v>0</v>
      </c>
      <c r="D32" s="103">
        <f aca="true" t="shared" si="5" ref="D32:Z32">SUM(D28:D31)</f>
        <v>90645857</v>
      </c>
      <c r="E32" s="104">
        <f t="shared" si="5"/>
        <v>90645857</v>
      </c>
      <c r="F32" s="104">
        <f t="shared" si="5"/>
        <v>12998336</v>
      </c>
      <c r="G32" s="104">
        <f t="shared" si="5"/>
        <v>6105101</v>
      </c>
      <c r="H32" s="104">
        <f t="shared" si="5"/>
        <v>2535458</v>
      </c>
      <c r="I32" s="104">
        <f t="shared" si="5"/>
        <v>21638895</v>
      </c>
      <c r="J32" s="104">
        <f t="shared" si="5"/>
        <v>4570143</v>
      </c>
      <c r="K32" s="104">
        <f t="shared" si="5"/>
        <v>4371815</v>
      </c>
      <c r="L32" s="104">
        <f t="shared" si="5"/>
        <v>6050779</v>
      </c>
      <c r="M32" s="104">
        <f t="shared" si="5"/>
        <v>14992737</v>
      </c>
      <c r="N32" s="104">
        <f t="shared" si="5"/>
        <v>437215</v>
      </c>
      <c r="O32" s="104">
        <f t="shared" si="5"/>
        <v>6396253</v>
      </c>
      <c r="P32" s="104">
        <f t="shared" si="5"/>
        <v>7969371</v>
      </c>
      <c r="Q32" s="104">
        <f t="shared" si="5"/>
        <v>14802839</v>
      </c>
      <c r="R32" s="104">
        <f t="shared" si="5"/>
        <v>9117678</v>
      </c>
      <c r="S32" s="104">
        <f t="shared" si="5"/>
        <v>2242688</v>
      </c>
      <c r="T32" s="104">
        <f t="shared" si="5"/>
        <v>18465713</v>
      </c>
      <c r="U32" s="104">
        <f t="shared" si="5"/>
        <v>29826079</v>
      </c>
      <c r="V32" s="104">
        <f t="shared" si="5"/>
        <v>81260550</v>
      </c>
      <c r="W32" s="104">
        <f t="shared" si="5"/>
        <v>90645857</v>
      </c>
      <c r="X32" s="104">
        <f t="shared" si="5"/>
        <v>-9385307</v>
      </c>
      <c r="Y32" s="105">
        <f>+IF(W32&lt;&gt;0,(X32/W32)*100,0)</f>
        <v>-10.353817935661416</v>
      </c>
      <c r="Z32" s="106">
        <f t="shared" si="5"/>
        <v>90645857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81150188</v>
      </c>
      <c r="C35" s="18">
        <v>0</v>
      </c>
      <c r="D35" s="63">
        <v>70343794</v>
      </c>
      <c r="E35" s="64">
        <v>70343794</v>
      </c>
      <c r="F35" s="64">
        <v>10897299</v>
      </c>
      <c r="G35" s="64">
        <v>9046803</v>
      </c>
      <c r="H35" s="64">
        <v>8573961</v>
      </c>
      <c r="I35" s="64">
        <v>8573961</v>
      </c>
      <c r="J35" s="64">
        <v>31081284</v>
      </c>
      <c r="K35" s="64">
        <v>5733398</v>
      </c>
      <c r="L35" s="64">
        <v>9662875</v>
      </c>
      <c r="M35" s="64">
        <v>9662875</v>
      </c>
      <c r="N35" s="64">
        <v>4384921</v>
      </c>
      <c r="O35" s="64">
        <v>8385028</v>
      </c>
      <c r="P35" s="64">
        <v>21031791</v>
      </c>
      <c r="Q35" s="64">
        <v>21031791</v>
      </c>
      <c r="R35" s="64">
        <v>35912645</v>
      </c>
      <c r="S35" s="64">
        <v>11379711</v>
      </c>
      <c r="T35" s="64">
        <v>11076673</v>
      </c>
      <c r="U35" s="64">
        <v>11076673</v>
      </c>
      <c r="V35" s="64">
        <v>11076673</v>
      </c>
      <c r="W35" s="64">
        <v>70343794</v>
      </c>
      <c r="X35" s="64">
        <v>-59267121</v>
      </c>
      <c r="Y35" s="65">
        <v>-84.25</v>
      </c>
      <c r="Z35" s="66">
        <v>70343794</v>
      </c>
    </row>
    <row r="36" spans="1:26" ht="13.5">
      <c r="A36" s="62" t="s">
        <v>53</v>
      </c>
      <c r="B36" s="18">
        <v>1915636111</v>
      </c>
      <c r="C36" s="18">
        <v>0</v>
      </c>
      <c r="D36" s="63">
        <v>1911299829</v>
      </c>
      <c r="E36" s="64">
        <v>1911299829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-458423</v>
      </c>
      <c r="T36" s="64">
        <v>3608423</v>
      </c>
      <c r="U36" s="64">
        <v>3608423</v>
      </c>
      <c r="V36" s="64">
        <v>3608423</v>
      </c>
      <c r="W36" s="64">
        <v>1911299829</v>
      </c>
      <c r="X36" s="64">
        <v>-1907691406</v>
      </c>
      <c r="Y36" s="65">
        <v>-99.81</v>
      </c>
      <c r="Z36" s="66">
        <v>1911299829</v>
      </c>
    </row>
    <row r="37" spans="1:26" ht="13.5">
      <c r="A37" s="62" t="s">
        <v>54</v>
      </c>
      <c r="B37" s="18">
        <v>198162408</v>
      </c>
      <c r="C37" s="18">
        <v>0</v>
      </c>
      <c r="D37" s="63">
        <v>290500000</v>
      </c>
      <c r="E37" s="64">
        <v>290500000</v>
      </c>
      <c r="F37" s="64">
        <v>-54538344</v>
      </c>
      <c r="G37" s="64">
        <v>-742606</v>
      </c>
      <c r="H37" s="64">
        <v>2946872</v>
      </c>
      <c r="I37" s="64">
        <v>2946872</v>
      </c>
      <c r="J37" s="64">
        <v>4957225</v>
      </c>
      <c r="K37" s="64">
        <v>191562</v>
      </c>
      <c r="L37" s="64">
        <v>-4034796</v>
      </c>
      <c r="M37" s="64">
        <v>-4034796</v>
      </c>
      <c r="N37" s="64">
        <v>885321</v>
      </c>
      <c r="O37" s="64">
        <v>4986916</v>
      </c>
      <c r="P37" s="64">
        <v>-2244604</v>
      </c>
      <c r="Q37" s="64">
        <v>-2244604</v>
      </c>
      <c r="R37" s="64">
        <v>6816216</v>
      </c>
      <c r="S37" s="64">
        <v>7839539</v>
      </c>
      <c r="T37" s="64">
        <v>56807911</v>
      </c>
      <c r="U37" s="64">
        <v>56807911</v>
      </c>
      <c r="V37" s="64">
        <v>56807911</v>
      </c>
      <c r="W37" s="64">
        <v>290500000</v>
      </c>
      <c r="X37" s="64">
        <v>-233692089</v>
      </c>
      <c r="Y37" s="65">
        <v>-80.44</v>
      </c>
      <c r="Z37" s="66">
        <v>290500000</v>
      </c>
    </row>
    <row r="38" spans="1:26" ht="13.5">
      <c r="A38" s="62" t="s">
        <v>55</v>
      </c>
      <c r="B38" s="18">
        <v>71247290</v>
      </c>
      <c r="C38" s="18">
        <v>0</v>
      </c>
      <c r="D38" s="63">
        <v>90005000</v>
      </c>
      <c r="E38" s="64">
        <v>90005000</v>
      </c>
      <c r="F38" s="64">
        <v>0</v>
      </c>
      <c r="G38" s="64">
        <v>0</v>
      </c>
      <c r="H38" s="64">
        <v>-113520</v>
      </c>
      <c r="I38" s="64">
        <v>-113520</v>
      </c>
      <c r="J38" s="64">
        <v>0</v>
      </c>
      <c r="K38" s="64">
        <v>226501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90005000</v>
      </c>
      <c r="X38" s="64">
        <v>-90005000</v>
      </c>
      <c r="Y38" s="65">
        <v>-100</v>
      </c>
      <c r="Z38" s="66">
        <v>90005000</v>
      </c>
    </row>
    <row r="39" spans="1:26" ht="13.5">
      <c r="A39" s="62" t="s">
        <v>56</v>
      </c>
      <c r="B39" s="18">
        <v>1727376601</v>
      </c>
      <c r="C39" s="18">
        <v>0</v>
      </c>
      <c r="D39" s="63">
        <v>1601138623</v>
      </c>
      <c r="E39" s="64">
        <v>1601138623</v>
      </c>
      <c r="F39" s="64">
        <v>65435643</v>
      </c>
      <c r="G39" s="64">
        <v>9789409</v>
      </c>
      <c r="H39" s="64">
        <v>5740609</v>
      </c>
      <c r="I39" s="64">
        <v>5740609</v>
      </c>
      <c r="J39" s="64">
        <v>26124059</v>
      </c>
      <c r="K39" s="64">
        <v>5315335</v>
      </c>
      <c r="L39" s="64">
        <v>13697671</v>
      </c>
      <c r="M39" s="64">
        <v>13697671</v>
      </c>
      <c r="N39" s="64">
        <v>3499600</v>
      </c>
      <c r="O39" s="64">
        <v>3398112</v>
      </c>
      <c r="P39" s="64">
        <v>23276395</v>
      </c>
      <c r="Q39" s="64">
        <v>23276395</v>
      </c>
      <c r="R39" s="64">
        <v>29096429</v>
      </c>
      <c r="S39" s="64">
        <v>3081749</v>
      </c>
      <c r="T39" s="64">
        <v>-42122815</v>
      </c>
      <c r="U39" s="64">
        <v>-42122815</v>
      </c>
      <c r="V39" s="64">
        <v>-42122815</v>
      </c>
      <c r="W39" s="64">
        <v>1601138623</v>
      </c>
      <c r="X39" s="64">
        <v>-1643261438</v>
      </c>
      <c r="Y39" s="65">
        <v>-102.63</v>
      </c>
      <c r="Z39" s="66">
        <v>1601138623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105926671</v>
      </c>
      <c r="C42" s="18">
        <v>0</v>
      </c>
      <c r="D42" s="63">
        <v>92924521</v>
      </c>
      <c r="E42" s="64">
        <v>92924521</v>
      </c>
      <c r="F42" s="64">
        <v>77983985</v>
      </c>
      <c r="G42" s="64">
        <v>15940427</v>
      </c>
      <c r="H42" s="64">
        <v>8476067</v>
      </c>
      <c r="I42" s="64">
        <v>102400479</v>
      </c>
      <c r="J42" s="64">
        <v>30694200</v>
      </c>
      <c r="K42" s="64">
        <v>-943520</v>
      </c>
      <c r="L42" s="64">
        <v>19748450</v>
      </c>
      <c r="M42" s="64">
        <v>49499130</v>
      </c>
      <c r="N42" s="64">
        <v>3936814</v>
      </c>
      <c r="O42" s="64">
        <v>9794366</v>
      </c>
      <c r="P42" s="64">
        <v>31695756</v>
      </c>
      <c r="Q42" s="64">
        <v>45426936</v>
      </c>
      <c r="R42" s="64">
        <v>-19978752</v>
      </c>
      <c r="S42" s="64">
        <v>3558084</v>
      </c>
      <c r="T42" s="64">
        <v>-23634222</v>
      </c>
      <c r="U42" s="64">
        <v>-40054890</v>
      </c>
      <c r="V42" s="64">
        <v>157271655</v>
      </c>
      <c r="W42" s="64">
        <v>92924521</v>
      </c>
      <c r="X42" s="64">
        <v>64347134</v>
      </c>
      <c r="Y42" s="65">
        <v>69.25</v>
      </c>
      <c r="Z42" s="66">
        <v>92924521</v>
      </c>
    </row>
    <row r="43" spans="1:26" ht="13.5">
      <c r="A43" s="62" t="s">
        <v>59</v>
      </c>
      <c r="B43" s="18">
        <v>-102383003</v>
      </c>
      <c r="C43" s="18">
        <v>0</v>
      </c>
      <c r="D43" s="63">
        <v>-73196000</v>
      </c>
      <c r="E43" s="64">
        <v>-73196000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-73196000</v>
      </c>
      <c r="X43" s="64">
        <v>73196000</v>
      </c>
      <c r="Y43" s="65">
        <v>-100</v>
      </c>
      <c r="Z43" s="66">
        <v>-73196000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-2244686</v>
      </c>
      <c r="C45" s="21">
        <v>0</v>
      </c>
      <c r="D45" s="103">
        <v>17487521</v>
      </c>
      <c r="E45" s="104">
        <v>17487521</v>
      </c>
      <c r="F45" s="104">
        <v>-1563832</v>
      </c>
      <c r="G45" s="104">
        <v>14376595</v>
      </c>
      <c r="H45" s="104">
        <v>22852662</v>
      </c>
      <c r="I45" s="104">
        <v>22852662</v>
      </c>
      <c r="J45" s="104">
        <v>53546862</v>
      </c>
      <c r="K45" s="104">
        <v>52603342</v>
      </c>
      <c r="L45" s="104">
        <v>72351792</v>
      </c>
      <c r="M45" s="104">
        <v>72351792</v>
      </c>
      <c r="N45" s="104">
        <v>76288606</v>
      </c>
      <c r="O45" s="104">
        <v>86082972</v>
      </c>
      <c r="P45" s="104">
        <v>117778728</v>
      </c>
      <c r="Q45" s="104">
        <v>76288606</v>
      </c>
      <c r="R45" s="104">
        <v>97799976</v>
      </c>
      <c r="S45" s="104">
        <v>101358060</v>
      </c>
      <c r="T45" s="104">
        <v>77723838</v>
      </c>
      <c r="U45" s="104">
        <v>77723838</v>
      </c>
      <c r="V45" s="104">
        <v>77723838</v>
      </c>
      <c r="W45" s="104">
        <v>17487521</v>
      </c>
      <c r="X45" s="104">
        <v>60236317</v>
      </c>
      <c r="Y45" s="105">
        <v>344.45</v>
      </c>
      <c r="Z45" s="106">
        <v>17487521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32140790</v>
      </c>
      <c r="C49" s="56">
        <v>0</v>
      </c>
      <c r="D49" s="133">
        <v>14904567</v>
      </c>
      <c r="E49" s="58">
        <v>12774789</v>
      </c>
      <c r="F49" s="58">
        <v>0</v>
      </c>
      <c r="G49" s="58">
        <v>0</v>
      </c>
      <c r="H49" s="58">
        <v>0</v>
      </c>
      <c r="I49" s="58">
        <v>413120610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472940756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14420537</v>
      </c>
      <c r="C51" s="56">
        <v>0</v>
      </c>
      <c r="D51" s="133">
        <v>8585855</v>
      </c>
      <c r="E51" s="58">
        <v>8525531</v>
      </c>
      <c r="F51" s="58">
        <v>0</v>
      </c>
      <c r="G51" s="58">
        <v>0</v>
      </c>
      <c r="H51" s="58">
        <v>0</v>
      </c>
      <c r="I51" s="58">
        <v>16385470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47917393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94.17571913730933</v>
      </c>
      <c r="C58" s="5">
        <f>IF(C67=0,0,+(C76/C67)*100)</f>
        <v>0</v>
      </c>
      <c r="D58" s="6">
        <f aca="true" t="shared" si="6" ref="D58:Z58">IF(D67=0,0,+(D76/D67)*100)</f>
        <v>100.00000099056487</v>
      </c>
      <c r="E58" s="7">
        <f t="shared" si="6"/>
        <v>100.00000099056487</v>
      </c>
      <c r="F58" s="7">
        <f t="shared" si="6"/>
        <v>99.99999772197985</v>
      </c>
      <c r="G58" s="7">
        <f t="shared" si="6"/>
        <v>99.99999726099257</v>
      </c>
      <c r="H58" s="7">
        <f t="shared" si="6"/>
        <v>100.00141651705825</v>
      </c>
      <c r="I58" s="7">
        <f t="shared" si="6"/>
        <v>100.00043100549911</v>
      </c>
      <c r="J58" s="7">
        <f t="shared" si="6"/>
        <v>99.99999706950476</v>
      </c>
      <c r="K58" s="7">
        <f t="shared" si="6"/>
        <v>100.00143381311368</v>
      </c>
      <c r="L58" s="7">
        <f t="shared" si="6"/>
        <v>100.00155950326915</v>
      </c>
      <c r="M58" s="7">
        <f t="shared" si="6"/>
        <v>100.00098756762421</v>
      </c>
      <c r="N58" s="7">
        <f t="shared" si="6"/>
        <v>99.9999968641943</v>
      </c>
      <c r="O58" s="7">
        <f t="shared" si="6"/>
        <v>100</v>
      </c>
      <c r="P58" s="7">
        <f t="shared" si="6"/>
        <v>99.99999398567147</v>
      </c>
      <c r="Q58" s="7">
        <f t="shared" si="6"/>
        <v>99.9999969846376</v>
      </c>
      <c r="R58" s="7">
        <f t="shared" si="6"/>
        <v>-100</v>
      </c>
      <c r="S58" s="7">
        <f t="shared" si="6"/>
        <v>100</v>
      </c>
      <c r="T58" s="7">
        <f t="shared" si="6"/>
        <v>99.99999720598153</v>
      </c>
      <c r="U58" s="7">
        <f t="shared" si="6"/>
        <v>262.3311091875824</v>
      </c>
      <c r="V58" s="7">
        <f t="shared" si="6"/>
        <v>117.44240937551513</v>
      </c>
      <c r="W58" s="7">
        <f t="shared" si="6"/>
        <v>100.00000099056487</v>
      </c>
      <c r="X58" s="7">
        <f t="shared" si="6"/>
        <v>0</v>
      </c>
      <c r="Y58" s="7">
        <f t="shared" si="6"/>
        <v>0</v>
      </c>
      <c r="Z58" s="8">
        <f t="shared" si="6"/>
        <v>100.00000099056487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99.1976098158635</v>
      </c>
      <c r="G59" s="10">
        <f t="shared" si="7"/>
        <v>100</v>
      </c>
      <c r="H59" s="10">
        <f t="shared" si="7"/>
        <v>100.00837444347637</v>
      </c>
      <c r="I59" s="10">
        <f t="shared" si="7"/>
        <v>99.57822305822181</v>
      </c>
      <c r="J59" s="10">
        <f t="shared" si="7"/>
        <v>100</v>
      </c>
      <c r="K59" s="10">
        <f t="shared" si="7"/>
        <v>100.00832231735926</v>
      </c>
      <c r="L59" s="10">
        <f t="shared" si="7"/>
        <v>100.00887214773759</v>
      </c>
      <c r="M59" s="10">
        <f t="shared" si="7"/>
        <v>100.00575634850408</v>
      </c>
      <c r="N59" s="10">
        <f t="shared" si="7"/>
        <v>100.0092834133254</v>
      </c>
      <c r="O59" s="10">
        <f t="shared" si="7"/>
        <v>100.00856065437642</v>
      </c>
      <c r="P59" s="10">
        <f t="shared" si="7"/>
        <v>100.00849789940425</v>
      </c>
      <c r="Q59" s="10">
        <f t="shared" si="7"/>
        <v>100.00876658169706</v>
      </c>
      <c r="R59" s="10">
        <f t="shared" si="7"/>
        <v>-100.0089851231519</v>
      </c>
      <c r="S59" s="10">
        <f t="shared" si="7"/>
        <v>100.00849536543835</v>
      </c>
      <c r="T59" s="10">
        <f t="shared" si="7"/>
        <v>100.00856748997388</v>
      </c>
      <c r="U59" s="10">
        <f t="shared" si="7"/>
        <v>280.7914244083353</v>
      </c>
      <c r="V59" s="10">
        <f t="shared" si="7"/>
        <v>116.75063565743761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100.56686071758938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100.37281372018747</v>
      </c>
      <c r="G60" s="13">
        <f t="shared" si="7"/>
        <v>99.99999650069975</v>
      </c>
      <c r="H60" s="13">
        <f t="shared" si="7"/>
        <v>100</v>
      </c>
      <c r="I60" s="13">
        <f t="shared" si="7"/>
        <v>100.12626960662867</v>
      </c>
      <c r="J60" s="13">
        <f t="shared" si="7"/>
        <v>99.9999924052322</v>
      </c>
      <c r="K60" s="13">
        <f t="shared" si="7"/>
        <v>99.99999623480112</v>
      </c>
      <c r="L60" s="13">
        <f t="shared" si="7"/>
        <v>99.99999585753328</v>
      </c>
      <c r="M60" s="13">
        <f t="shared" si="7"/>
        <v>99.9999948074301</v>
      </c>
      <c r="N60" s="13">
        <f t="shared" si="7"/>
        <v>99.99793976607997</v>
      </c>
      <c r="O60" s="13">
        <f t="shared" si="7"/>
        <v>99.99808426322238</v>
      </c>
      <c r="P60" s="13">
        <f t="shared" si="7"/>
        <v>99.99797937969049</v>
      </c>
      <c r="Q60" s="13">
        <f t="shared" si="7"/>
        <v>99.9980029524415</v>
      </c>
      <c r="R60" s="13">
        <f t="shared" si="7"/>
        <v>-99.99781640775667</v>
      </c>
      <c r="S60" s="13">
        <f t="shared" si="7"/>
        <v>99.99798427638828</v>
      </c>
      <c r="T60" s="13">
        <f t="shared" si="7"/>
        <v>99.99817353775565</v>
      </c>
      <c r="U60" s="13">
        <f t="shared" si="7"/>
        <v>256.0983347420769</v>
      </c>
      <c r="V60" s="13">
        <f t="shared" si="7"/>
        <v>117.24418557121805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100.62361081497882</v>
      </c>
      <c r="G61" s="13">
        <f t="shared" si="7"/>
        <v>100.61765110059733</v>
      </c>
      <c r="H61" s="13">
        <f t="shared" si="7"/>
        <v>100.44544902561437</v>
      </c>
      <c r="I61" s="13">
        <f t="shared" si="7"/>
        <v>100.56430167945503</v>
      </c>
      <c r="J61" s="13">
        <f t="shared" si="7"/>
        <v>100.63079343711333</v>
      </c>
      <c r="K61" s="13">
        <f t="shared" si="7"/>
        <v>100.74230526619581</v>
      </c>
      <c r="L61" s="13">
        <f t="shared" si="7"/>
        <v>100.71586486227446</v>
      </c>
      <c r="M61" s="13">
        <f t="shared" si="7"/>
        <v>100.694618220763</v>
      </c>
      <c r="N61" s="13">
        <f t="shared" si="7"/>
        <v>100.91325541427373</v>
      </c>
      <c r="O61" s="13">
        <f t="shared" si="7"/>
        <v>100.43988833224769</v>
      </c>
      <c r="P61" s="13">
        <f t="shared" si="7"/>
        <v>100.76860520289156</v>
      </c>
      <c r="Q61" s="13">
        <f t="shared" si="7"/>
        <v>100.70274745018624</v>
      </c>
      <c r="R61" s="13">
        <f t="shared" si="7"/>
        <v>-100.85404802733781</v>
      </c>
      <c r="S61" s="13">
        <f t="shared" si="7"/>
        <v>100.87038455202384</v>
      </c>
      <c r="T61" s="13">
        <f t="shared" si="7"/>
        <v>100.58319199530561</v>
      </c>
      <c r="U61" s="13">
        <f t="shared" si="7"/>
        <v>243.6441080665881</v>
      </c>
      <c r="V61" s="13">
        <f t="shared" si="7"/>
        <v>117.1919800418032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99.99998311749046</v>
      </c>
      <c r="K62" s="13">
        <f t="shared" si="7"/>
        <v>100</v>
      </c>
      <c r="L62" s="13">
        <f t="shared" si="7"/>
        <v>100</v>
      </c>
      <c r="M62" s="13">
        <f t="shared" si="7"/>
        <v>99.99999436535786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-100</v>
      </c>
      <c r="S62" s="13">
        <f t="shared" si="7"/>
        <v>100</v>
      </c>
      <c r="T62" s="13">
        <f t="shared" si="7"/>
        <v>100</v>
      </c>
      <c r="U62" s="13">
        <f t="shared" si="7"/>
        <v>241.4806773914886</v>
      </c>
      <c r="V62" s="13">
        <f t="shared" si="7"/>
        <v>115.61677585994508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99.99997129749117</v>
      </c>
      <c r="K63" s="13">
        <f t="shared" si="7"/>
        <v>99.99997326399796</v>
      </c>
      <c r="L63" s="13">
        <f t="shared" si="7"/>
        <v>100</v>
      </c>
      <c r="M63" s="13">
        <f t="shared" si="7"/>
        <v>99.99998144950764</v>
      </c>
      <c r="N63" s="13">
        <f t="shared" si="7"/>
        <v>100</v>
      </c>
      <c r="O63" s="13">
        <f t="shared" si="7"/>
        <v>100</v>
      </c>
      <c r="P63" s="13">
        <f t="shared" si="7"/>
        <v>99.9999716923502</v>
      </c>
      <c r="Q63" s="13">
        <f t="shared" si="7"/>
        <v>99.99999055269119</v>
      </c>
      <c r="R63" s="13">
        <f t="shared" si="7"/>
        <v>-100</v>
      </c>
      <c r="S63" s="13">
        <f t="shared" si="7"/>
        <v>100</v>
      </c>
      <c r="T63" s="13">
        <f t="shared" si="7"/>
        <v>100</v>
      </c>
      <c r="U63" s="13">
        <f t="shared" si="7"/>
        <v>301.93486373531783</v>
      </c>
      <c r="V63" s="13">
        <f t="shared" si="7"/>
        <v>120.0591498455667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100.00002996659623</v>
      </c>
      <c r="I64" s="13">
        <f t="shared" si="7"/>
        <v>100.00001017005864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-100</v>
      </c>
      <c r="S64" s="13">
        <f t="shared" si="7"/>
        <v>100</v>
      </c>
      <c r="T64" s="13">
        <f t="shared" si="7"/>
        <v>100</v>
      </c>
      <c r="U64" s="13">
        <f t="shared" si="7"/>
        <v>305.12871237549683</v>
      </c>
      <c r="V64" s="13">
        <f t="shared" si="7"/>
        <v>120.04482919426367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121.35553449094888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0.10170418029158235</v>
      </c>
      <c r="C66" s="15">
        <f t="shared" si="7"/>
        <v>0</v>
      </c>
      <c r="D66" s="4">
        <f t="shared" si="7"/>
        <v>100.00001594578434</v>
      </c>
      <c r="E66" s="16">
        <f t="shared" si="7"/>
        <v>100.00001594578434</v>
      </c>
      <c r="F66" s="16">
        <f t="shared" si="7"/>
        <v>100</v>
      </c>
      <c r="G66" s="16">
        <f t="shared" si="7"/>
        <v>100</v>
      </c>
      <c r="H66" s="16">
        <f t="shared" si="7"/>
        <v>100.00004841473222</v>
      </c>
      <c r="I66" s="16">
        <f t="shared" si="7"/>
        <v>100.00001655950459</v>
      </c>
      <c r="J66" s="16">
        <f t="shared" si="7"/>
        <v>100.00004850982664</v>
      </c>
      <c r="K66" s="16">
        <f t="shared" si="7"/>
        <v>99.99995382333547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-100</v>
      </c>
      <c r="S66" s="16">
        <f t="shared" si="7"/>
        <v>100</v>
      </c>
      <c r="T66" s="16">
        <f t="shared" si="7"/>
        <v>100</v>
      </c>
      <c r="U66" s="16">
        <f t="shared" si="7"/>
        <v>289.34718610662105</v>
      </c>
      <c r="V66" s="16">
        <f t="shared" si="7"/>
        <v>121.87694441781652</v>
      </c>
      <c r="W66" s="16">
        <f t="shared" si="7"/>
        <v>100.00001594578434</v>
      </c>
      <c r="X66" s="16">
        <f t="shared" si="7"/>
        <v>0</v>
      </c>
      <c r="Y66" s="16">
        <f t="shared" si="7"/>
        <v>0</v>
      </c>
      <c r="Z66" s="17">
        <f t="shared" si="7"/>
        <v>100.00001594578434</v>
      </c>
    </row>
    <row r="67" spans="1:26" ht="13.5" hidden="1">
      <c r="A67" s="40" t="s">
        <v>113</v>
      </c>
      <c r="B67" s="23">
        <v>368435237</v>
      </c>
      <c r="C67" s="23"/>
      <c r="D67" s="24">
        <v>403810000</v>
      </c>
      <c r="E67" s="25">
        <v>403810000</v>
      </c>
      <c r="F67" s="25">
        <v>43897768</v>
      </c>
      <c r="G67" s="25">
        <v>36509576</v>
      </c>
      <c r="H67" s="25">
        <v>35368441</v>
      </c>
      <c r="I67" s="25">
        <v>115775785</v>
      </c>
      <c r="J67" s="25">
        <v>34123925</v>
      </c>
      <c r="K67" s="25">
        <v>34732560</v>
      </c>
      <c r="L67" s="25">
        <v>31997368</v>
      </c>
      <c r="M67" s="25">
        <v>100853853</v>
      </c>
      <c r="N67" s="25">
        <v>31889731</v>
      </c>
      <c r="O67" s="25">
        <v>34346878</v>
      </c>
      <c r="P67" s="25">
        <v>33253920</v>
      </c>
      <c r="Q67" s="25">
        <v>99490529</v>
      </c>
      <c r="R67" s="25">
        <v>-30887601</v>
      </c>
      <c r="S67" s="25">
        <v>33151917</v>
      </c>
      <c r="T67" s="25">
        <v>35790744</v>
      </c>
      <c r="U67" s="25">
        <v>38055060</v>
      </c>
      <c r="V67" s="25">
        <v>354175227</v>
      </c>
      <c r="W67" s="25">
        <v>403810000</v>
      </c>
      <c r="X67" s="25"/>
      <c r="Y67" s="24"/>
      <c r="Z67" s="26">
        <v>403810000</v>
      </c>
    </row>
    <row r="68" spans="1:26" ht="13.5" hidden="1">
      <c r="A68" s="36" t="s">
        <v>31</v>
      </c>
      <c r="B68" s="18">
        <v>66850440</v>
      </c>
      <c r="C68" s="18"/>
      <c r="D68" s="19">
        <v>76950000</v>
      </c>
      <c r="E68" s="20">
        <v>76950000</v>
      </c>
      <c r="F68" s="20">
        <v>13304749</v>
      </c>
      <c r="G68" s="20">
        <v>5917168</v>
      </c>
      <c r="H68" s="20">
        <v>5970546</v>
      </c>
      <c r="I68" s="20">
        <v>25192463</v>
      </c>
      <c r="J68" s="20">
        <v>5728568</v>
      </c>
      <c r="K68" s="20">
        <v>6007942</v>
      </c>
      <c r="L68" s="20">
        <v>5635614</v>
      </c>
      <c r="M68" s="20">
        <v>17372124</v>
      </c>
      <c r="N68" s="20">
        <v>5385950</v>
      </c>
      <c r="O68" s="20">
        <v>5840675</v>
      </c>
      <c r="P68" s="20">
        <v>5883807</v>
      </c>
      <c r="Q68" s="20">
        <v>17110432</v>
      </c>
      <c r="R68" s="20">
        <v>-5564754</v>
      </c>
      <c r="S68" s="20">
        <v>5885562</v>
      </c>
      <c r="T68" s="20">
        <v>5836015</v>
      </c>
      <c r="U68" s="20">
        <v>6156823</v>
      </c>
      <c r="V68" s="20">
        <v>65831842</v>
      </c>
      <c r="W68" s="20">
        <v>76950000</v>
      </c>
      <c r="X68" s="20"/>
      <c r="Y68" s="19"/>
      <c r="Z68" s="22">
        <v>76950000</v>
      </c>
    </row>
    <row r="69" spans="1:26" ht="13.5" hidden="1">
      <c r="A69" s="37" t="s">
        <v>32</v>
      </c>
      <c r="B69" s="18">
        <v>278523798</v>
      </c>
      <c r="C69" s="18"/>
      <c r="D69" s="19">
        <v>301775000</v>
      </c>
      <c r="E69" s="20">
        <v>301775000</v>
      </c>
      <c r="F69" s="20">
        <v>28634944</v>
      </c>
      <c r="G69" s="20">
        <v>28577142</v>
      </c>
      <c r="H69" s="20">
        <v>27332408</v>
      </c>
      <c r="I69" s="20">
        <v>84544494</v>
      </c>
      <c r="J69" s="20">
        <v>26333919</v>
      </c>
      <c r="K69" s="20">
        <v>26559022</v>
      </c>
      <c r="L69" s="20">
        <v>24140206</v>
      </c>
      <c r="M69" s="20">
        <v>77033147</v>
      </c>
      <c r="N69" s="20">
        <v>24317627</v>
      </c>
      <c r="O69" s="20">
        <v>26099619</v>
      </c>
      <c r="P69" s="20">
        <v>24843856</v>
      </c>
      <c r="Q69" s="20">
        <v>75261102</v>
      </c>
      <c r="R69" s="20">
        <v>-22898048</v>
      </c>
      <c r="S69" s="20">
        <v>24804988</v>
      </c>
      <c r="T69" s="20">
        <v>27430077</v>
      </c>
      <c r="U69" s="20">
        <v>29337017</v>
      </c>
      <c r="V69" s="20">
        <v>266175760</v>
      </c>
      <c r="W69" s="20">
        <v>301775000</v>
      </c>
      <c r="X69" s="20"/>
      <c r="Y69" s="19"/>
      <c r="Z69" s="22">
        <v>301775000</v>
      </c>
    </row>
    <row r="70" spans="1:26" ht="13.5" hidden="1">
      <c r="A70" s="38" t="s">
        <v>107</v>
      </c>
      <c r="B70" s="18">
        <v>151055478</v>
      </c>
      <c r="C70" s="18"/>
      <c r="D70" s="19">
        <v>165400000</v>
      </c>
      <c r="E70" s="20">
        <v>165400000</v>
      </c>
      <c r="F70" s="20">
        <v>17118850</v>
      </c>
      <c r="G70" s="20">
        <v>16074771</v>
      </c>
      <c r="H70" s="20">
        <v>15758032</v>
      </c>
      <c r="I70" s="20">
        <v>48951653</v>
      </c>
      <c r="J70" s="20">
        <v>13510762</v>
      </c>
      <c r="K70" s="20">
        <v>12764964</v>
      </c>
      <c r="L70" s="20">
        <v>11935912</v>
      </c>
      <c r="M70" s="20">
        <v>38211638</v>
      </c>
      <c r="N70" s="20">
        <v>12262725</v>
      </c>
      <c r="O70" s="20">
        <v>12986023</v>
      </c>
      <c r="P70" s="20">
        <v>12634705</v>
      </c>
      <c r="Q70" s="20">
        <v>37883453</v>
      </c>
      <c r="R70" s="20">
        <v>-11602392</v>
      </c>
      <c r="S70" s="20">
        <v>12577544</v>
      </c>
      <c r="T70" s="20">
        <v>15386871</v>
      </c>
      <c r="U70" s="20">
        <v>16362023</v>
      </c>
      <c r="V70" s="20">
        <v>141408767</v>
      </c>
      <c r="W70" s="20">
        <v>165400000</v>
      </c>
      <c r="X70" s="20"/>
      <c r="Y70" s="19"/>
      <c r="Z70" s="22">
        <v>165400000</v>
      </c>
    </row>
    <row r="71" spans="1:26" ht="13.5" hidden="1">
      <c r="A71" s="38" t="s">
        <v>108</v>
      </c>
      <c r="B71" s="18">
        <v>44800888</v>
      </c>
      <c r="C71" s="18"/>
      <c r="D71" s="19">
        <v>52652000</v>
      </c>
      <c r="E71" s="20">
        <v>52652000</v>
      </c>
      <c r="F71" s="20">
        <v>4902701</v>
      </c>
      <c r="G71" s="20">
        <v>5600019</v>
      </c>
      <c r="H71" s="20">
        <v>4684377</v>
      </c>
      <c r="I71" s="20">
        <v>15187097</v>
      </c>
      <c r="J71" s="20">
        <v>5923290</v>
      </c>
      <c r="K71" s="20">
        <v>6616938</v>
      </c>
      <c r="L71" s="20">
        <v>5207128</v>
      </c>
      <c r="M71" s="20">
        <v>17747356</v>
      </c>
      <c r="N71" s="20">
        <v>5084449</v>
      </c>
      <c r="O71" s="20">
        <v>6203224</v>
      </c>
      <c r="P71" s="20">
        <v>5225513</v>
      </c>
      <c r="Q71" s="20">
        <v>16513186</v>
      </c>
      <c r="R71" s="20">
        <v>-4340132</v>
      </c>
      <c r="S71" s="20">
        <v>5217034</v>
      </c>
      <c r="T71" s="20">
        <v>5258398</v>
      </c>
      <c r="U71" s="20">
        <v>6135300</v>
      </c>
      <c r="V71" s="20">
        <v>55582939</v>
      </c>
      <c r="W71" s="20">
        <v>52652000</v>
      </c>
      <c r="X71" s="20"/>
      <c r="Y71" s="19"/>
      <c r="Z71" s="22">
        <v>52652000</v>
      </c>
    </row>
    <row r="72" spans="1:26" ht="13.5" hidden="1">
      <c r="A72" s="38" t="s">
        <v>109</v>
      </c>
      <c r="B72" s="18">
        <v>38026001</v>
      </c>
      <c r="C72" s="18"/>
      <c r="D72" s="19">
        <v>41895000</v>
      </c>
      <c r="E72" s="20">
        <v>41895000</v>
      </c>
      <c r="F72" s="20">
        <v>3437315</v>
      </c>
      <c r="G72" s="20">
        <v>3483407</v>
      </c>
      <c r="H72" s="20">
        <v>3482755</v>
      </c>
      <c r="I72" s="20">
        <v>10403477</v>
      </c>
      <c r="J72" s="20">
        <v>3484016</v>
      </c>
      <c r="K72" s="20">
        <v>3740275</v>
      </c>
      <c r="L72" s="20">
        <v>3557094</v>
      </c>
      <c r="M72" s="20">
        <v>10781385</v>
      </c>
      <c r="N72" s="20">
        <v>3526757</v>
      </c>
      <c r="O72" s="20">
        <v>3525654</v>
      </c>
      <c r="P72" s="20">
        <v>3532614</v>
      </c>
      <c r="Q72" s="20">
        <v>10585025</v>
      </c>
      <c r="R72" s="20">
        <v>-3537814</v>
      </c>
      <c r="S72" s="20">
        <v>3540462</v>
      </c>
      <c r="T72" s="20">
        <v>3501268</v>
      </c>
      <c r="U72" s="20">
        <v>3503916</v>
      </c>
      <c r="V72" s="20">
        <v>35273803</v>
      </c>
      <c r="W72" s="20">
        <v>41895000</v>
      </c>
      <c r="X72" s="20"/>
      <c r="Y72" s="19"/>
      <c r="Z72" s="22">
        <v>41895000</v>
      </c>
    </row>
    <row r="73" spans="1:26" ht="13.5" hidden="1">
      <c r="A73" s="38" t="s">
        <v>110</v>
      </c>
      <c r="B73" s="18">
        <v>37248303</v>
      </c>
      <c r="C73" s="18"/>
      <c r="D73" s="19">
        <v>41828000</v>
      </c>
      <c r="E73" s="20">
        <v>41828000</v>
      </c>
      <c r="F73" s="20">
        <v>3176078</v>
      </c>
      <c r="G73" s="20">
        <v>3319658</v>
      </c>
      <c r="H73" s="20">
        <v>3337049</v>
      </c>
      <c r="I73" s="20">
        <v>9832785</v>
      </c>
      <c r="J73" s="20">
        <v>3330626</v>
      </c>
      <c r="K73" s="20">
        <v>3342090</v>
      </c>
      <c r="L73" s="20">
        <v>3354626</v>
      </c>
      <c r="M73" s="20">
        <v>10027342</v>
      </c>
      <c r="N73" s="20">
        <v>3331205</v>
      </c>
      <c r="O73" s="20">
        <v>3327094</v>
      </c>
      <c r="P73" s="20">
        <v>3353412</v>
      </c>
      <c r="Q73" s="20">
        <v>10011711</v>
      </c>
      <c r="R73" s="20">
        <v>-3318120</v>
      </c>
      <c r="S73" s="20">
        <v>3359975</v>
      </c>
      <c r="T73" s="20">
        <v>3193304</v>
      </c>
      <c r="U73" s="20">
        <v>3235159</v>
      </c>
      <c r="V73" s="20">
        <v>33106997</v>
      </c>
      <c r="W73" s="20">
        <v>41828000</v>
      </c>
      <c r="X73" s="20"/>
      <c r="Y73" s="19"/>
      <c r="Z73" s="22">
        <v>41828000</v>
      </c>
    </row>
    <row r="74" spans="1:26" ht="13.5" hidden="1">
      <c r="A74" s="38" t="s">
        <v>111</v>
      </c>
      <c r="B74" s="18">
        <v>7393128</v>
      </c>
      <c r="C74" s="18"/>
      <c r="D74" s="19"/>
      <c r="E74" s="20"/>
      <c r="F74" s="20"/>
      <c r="G74" s="20">
        <v>99287</v>
      </c>
      <c r="H74" s="20">
        <v>70195</v>
      </c>
      <c r="I74" s="20">
        <v>169482</v>
      </c>
      <c r="J74" s="20">
        <v>85225</v>
      </c>
      <c r="K74" s="20">
        <v>94755</v>
      </c>
      <c r="L74" s="20">
        <v>85446</v>
      </c>
      <c r="M74" s="20">
        <v>265426</v>
      </c>
      <c r="N74" s="20">
        <v>112491</v>
      </c>
      <c r="O74" s="20">
        <v>57624</v>
      </c>
      <c r="P74" s="20">
        <v>97612</v>
      </c>
      <c r="Q74" s="20">
        <v>267727</v>
      </c>
      <c r="R74" s="20">
        <v>-99590</v>
      </c>
      <c r="S74" s="20">
        <v>109973</v>
      </c>
      <c r="T74" s="20">
        <v>90236</v>
      </c>
      <c r="U74" s="20">
        <v>100619</v>
      </c>
      <c r="V74" s="20">
        <v>803254</v>
      </c>
      <c r="W74" s="20"/>
      <c r="X74" s="20"/>
      <c r="Y74" s="19"/>
      <c r="Z74" s="22"/>
    </row>
    <row r="75" spans="1:26" ht="13.5" hidden="1">
      <c r="A75" s="39" t="s">
        <v>112</v>
      </c>
      <c r="B75" s="27">
        <v>23060999</v>
      </c>
      <c r="C75" s="27"/>
      <c r="D75" s="28">
        <v>25085000</v>
      </c>
      <c r="E75" s="29">
        <v>25085000</v>
      </c>
      <c r="F75" s="29">
        <v>1958075</v>
      </c>
      <c r="G75" s="29">
        <v>2015266</v>
      </c>
      <c r="H75" s="29">
        <v>2065487</v>
      </c>
      <c r="I75" s="29">
        <v>6038828</v>
      </c>
      <c r="J75" s="29">
        <v>2061438</v>
      </c>
      <c r="K75" s="29">
        <v>2165596</v>
      </c>
      <c r="L75" s="29">
        <v>2221548</v>
      </c>
      <c r="M75" s="29">
        <v>6448582</v>
      </c>
      <c r="N75" s="29">
        <v>2186154</v>
      </c>
      <c r="O75" s="29">
        <v>2406584</v>
      </c>
      <c r="P75" s="29">
        <v>2526257</v>
      </c>
      <c r="Q75" s="29">
        <v>7118995</v>
      </c>
      <c r="R75" s="29">
        <v>-2424799</v>
      </c>
      <c r="S75" s="29">
        <v>2461367</v>
      </c>
      <c r="T75" s="29">
        <v>2524652</v>
      </c>
      <c r="U75" s="29">
        <v>2561220</v>
      </c>
      <c r="V75" s="29">
        <v>22167625</v>
      </c>
      <c r="W75" s="29">
        <v>25085000</v>
      </c>
      <c r="X75" s="29"/>
      <c r="Y75" s="28"/>
      <c r="Z75" s="30">
        <v>25085000</v>
      </c>
    </row>
    <row r="76" spans="1:26" ht="13.5" hidden="1">
      <c r="A76" s="41" t="s">
        <v>114</v>
      </c>
      <c r="B76" s="31">
        <v>346976534</v>
      </c>
      <c r="C76" s="31"/>
      <c r="D76" s="32">
        <v>403810004</v>
      </c>
      <c r="E76" s="33">
        <v>403810004</v>
      </c>
      <c r="F76" s="33">
        <v>43897767</v>
      </c>
      <c r="G76" s="33">
        <v>36509575</v>
      </c>
      <c r="H76" s="33">
        <v>35368942</v>
      </c>
      <c r="I76" s="33">
        <v>115776284</v>
      </c>
      <c r="J76" s="33">
        <v>34123924</v>
      </c>
      <c r="K76" s="33">
        <v>34733058</v>
      </c>
      <c r="L76" s="33">
        <v>31997867</v>
      </c>
      <c r="M76" s="33">
        <v>100854849</v>
      </c>
      <c r="N76" s="33">
        <v>31889730</v>
      </c>
      <c r="O76" s="33">
        <v>34346878</v>
      </c>
      <c r="P76" s="33">
        <v>33253918</v>
      </c>
      <c r="Q76" s="33">
        <v>99490526</v>
      </c>
      <c r="R76" s="33">
        <v>30887601</v>
      </c>
      <c r="S76" s="33">
        <v>33151917</v>
      </c>
      <c r="T76" s="33">
        <v>35790743</v>
      </c>
      <c r="U76" s="33">
        <v>99830261</v>
      </c>
      <c r="V76" s="33">
        <v>415951920</v>
      </c>
      <c r="W76" s="33">
        <v>403810004</v>
      </c>
      <c r="X76" s="33"/>
      <c r="Y76" s="32"/>
      <c r="Z76" s="34">
        <v>403810004</v>
      </c>
    </row>
    <row r="77" spans="1:26" ht="13.5" hidden="1">
      <c r="A77" s="36" t="s">
        <v>31</v>
      </c>
      <c r="B77" s="18">
        <v>66850440</v>
      </c>
      <c r="C77" s="18"/>
      <c r="D77" s="19">
        <v>76950000</v>
      </c>
      <c r="E77" s="20">
        <v>76950000</v>
      </c>
      <c r="F77" s="20">
        <v>13197993</v>
      </c>
      <c r="G77" s="20">
        <v>5917168</v>
      </c>
      <c r="H77" s="20">
        <v>5971046</v>
      </c>
      <c r="I77" s="20">
        <v>25086207</v>
      </c>
      <c r="J77" s="20">
        <v>5728568</v>
      </c>
      <c r="K77" s="20">
        <v>6008442</v>
      </c>
      <c r="L77" s="20">
        <v>5636114</v>
      </c>
      <c r="M77" s="20">
        <v>17373124</v>
      </c>
      <c r="N77" s="20">
        <v>5386450</v>
      </c>
      <c r="O77" s="20">
        <v>5841175</v>
      </c>
      <c r="P77" s="20">
        <v>5884307</v>
      </c>
      <c r="Q77" s="20">
        <v>17111932</v>
      </c>
      <c r="R77" s="20">
        <v>5565254</v>
      </c>
      <c r="S77" s="20">
        <v>5886062</v>
      </c>
      <c r="T77" s="20">
        <v>5836515</v>
      </c>
      <c r="U77" s="20">
        <v>17287831</v>
      </c>
      <c r="V77" s="20">
        <v>76859094</v>
      </c>
      <c r="W77" s="20">
        <v>76950000</v>
      </c>
      <c r="X77" s="20"/>
      <c r="Y77" s="19"/>
      <c r="Z77" s="22">
        <v>76950000</v>
      </c>
    </row>
    <row r="78" spans="1:26" ht="13.5" hidden="1">
      <c r="A78" s="37" t="s">
        <v>32</v>
      </c>
      <c r="B78" s="18">
        <v>280102640</v>
      </c>
      <c r="C78" s="18"/>
      <c r="D78" s="19">
        <v>301775000</v>
      </c>
      <c r="E78" s="20">
        <v>301775000</v>
      </c>
      <c r="F78" s="20">
        <v>28741699</v>
      </c>
      <c r="G78" s="20">
        <v>28577141</v>
      </c>
      <c r="H78" s="20">
        <v>27332408</v>
      </c>
      <c r="I78" s="20">
        <v>84651248</v>
      </c>
      <c r="J78" s="20">
        <v>26333917</v>
      </c>
      <c r="K78" s="20">
        <v>26559021</v>
      </c>
      <c r="L78" s="20">
        <v>24140205</v>
      </c>
      <c r="M78" s="20">
        <v>77033143</v>
      </c>
      <c r="N78" s="20">
        <v>24317126</v>
      </c>
      <c r="O78" s="20">
        <v>26099119</v>
      </c>
      <c r="P78" s="20">
        <v>24843354</v>
      </c>
      <c r="Q78" s="20">
        <v>75259599</v>
      </c>
      <c r="R78" s="20">
        <v>22897548</v>
      </c>
      <c r="S78" s="20">
        <v>24804488</v>
      </c>
      <c r="T78" s="20">
        <v>27429576</v>
      </c>
      <c r="U78" s="20">
        <v>75131612</v>
      </c>
      <c r="V78" s="20">
        <v>312075602</v>
      </c>
      <c r="W78" s="20">
        <v>301775000</v>
      </c>
      <c r="X78" s="20"/>
      <c r="Y78" s="19"/>
      <c r="Z78" s="22">
        <v>301775000</v>
      </c>
    </row>
    <row r="79" spans="1:26" ht="13.5" hidden="1">
      <c r="A79" s="38" t="s">
        <v>107</v>
      </c>
      <c r="B79" s="18">
        <v>151055478</v>
      </c>
      <c r="C79" s="18"/>
      <c r="D79" s="19">
        <v>165400000</v>
      </c>
      <c r="E79" s="20">
        <v>165400000</v>
      </c>
      <c r="F79" s="20">
        <v>17225605</v>
      </c>
      <c r="G79" s="20">
        <v>16174057</v>
      </c>
      <c r="H79" s="20">
        <v>15828226</v>
      </c>
      <c r="I79" s="20">
        <v>49227888</v>
      </c>
      <c r="J79" s="20">
        <v>13595987</v>
      </c>
      <c r="K79" s="20">
        <v>12859719</v>
      </c>
      <c r="L79" s="20">
        <v>12021357</v>
      </c>
      <c r="M79" s="20">
        <v>38477063</v>
      </c>
      <c r="N79" s="20">
        <v>12374715</v>
      </c>
      <c r="O79" s="20">
        <v>13043147</v>
      </c>
      <c r="P79" s="20">
        <v>12731816</v>
      </c>
      <c r="Q79" s="20">
        <v>38149678</v>
      </c>
      <c r="R79" s="20">
        <v>11701482</v>
      </c>
      <c r="S79" s="20">
        <v>12687017</v>
      </c>
      <c r="T79" s="20">
        <v>15476606</v>
      </c>
      <c r="U79" s="20">
        <v>39865105</v>
      </c>
      <c r="V79" s="20">
        <v>165719734</v>
      </c>
      <c r="W79" s="20">
        <v>165400000</v>
      </c>
      <c r="X79" s="20"/>
      <c r="Y79" s="19"/>
      <c r="Z79" s="22">
        <v>165400000</v>
      </c>
    </row>
    <row r="80" spans="1:26" ht="13.5" hidden="1">
      <c r="A80" s="38" t="s">
        <v>108</v>
      </c>
      <c r="B80" s="18">
        <v>44800888</v>
      </c>
      <c r="C80" s="18"/>
      <c r="D80" s="19">
        <v>52652000</v>
      </c>
      <c r="E80" s="20">
        <v>52652000</v>
      </c>
      <c r="F80" s="20">
        <v>4902701</v>
      </c>
      <c r="G80" s="20">
        <v>5600019</v>
      </c>
      <c r="H80" s="20">
        <v>4684377</v>
      </c>
      <c r="I80" s="20">
        <v>15187097</v>
      </c>
      <c r="J80" s="20">
        <v>5923289</v>
      </c>
      <c r="K80" s="20">
        <v>6616938</v>
      </c>
      <c r="L80" s="20">
        <v>5207128</v>
      </c>
      <c r="M80" s="20">
        <v>17747355</v>
      </c>
      <c r="N80" s="20">
        <v>5084449</v>
      </c>
      <c r="O80" s="20">
        <v>6203224</v>
      </c>
      <c r="P80" s="20">
        <v>5225513</v>
      </c>
      <c r="Q80" s="20">
        <v>16513186</v>
      </c>
      <c r="R80" s="20">
        <v>4340132</v>
      </c>
      <c r="S80" s="20">
        <v>5217034</v>
      </c>
      <c r="T80" s="20">
        <v>5258398</v>
      </c>
      <c r="U80" s="20">
        <v>14815564</v>
      </c>
      <c r="V80" s="20">
        <v>64263202</v>
      </c>
      <c r="W80" s="20">
        <v>52652000</v>
      </c>
      <c r="X80" s="20"/>
      <c r="Y80" s="19"/>
      <c r="Z80" s="22">
        <v>52652000</v>
      </c>
    </row>
    <row r="81" spans="1:26" ht="13.5" hidden="1">
      <c r="A81" s="38" t="s">
        <v>109</v>
      </c>
      <c r="B81" s="18">
        <v>38026001</v>
      </c>
      <c r="C81" s="18"/>
      <c r="D81" s="19">
        <v>41895000</v>
      </c>
      <c r="E81" s="20">
        <v>41895000</v>
      </c>
      <c r="F81" s="20">
        <v>3437315</v>
      </c>
      <c r="G81" s="20">
        <v>3483407</v>
      </c>
      <c r="H81" s="20">
        <v>3482755</v>
      </c>
      <c r="I81" s="20">
        <v>10403477</v>
      </c>
      <c r="J81" s="20">
        <v>3484015</v>
      </c>
      <c r="K81" s="20">
        <v>3740274</v>
      </c>
      <c r="L81" s="20">
        <v>3557094</v>
      </c>
      <c r="M81" s="20">
        <v>10781383</v>
      </c>
      <c r="N81" s="20">
        <v>3526757</v>
      </c>
      <c r="O81" s="20">
        <v>3525654</v>
      </c>
      <c r="P81" s="20">
        <v>3532613</v>
      </c>
      <c r="Q81" s="20">
        <v>10585024</v>
      </c>
      <c r="R81" s="20">
        <v>3537814</v>
      </c>
      <c r="S81" s="20">
        <v>3540462</v>
      </c>
      <c r="T81" s="20">
        <v>3501268</v>
      </c>
      <c r="U81" s="20">
        <v>10579544</v>
      </c>
      <c r="V81" s="20">
        <v>42349428</v>
      </c>
      <c r="W81" s="20">
        <v>41895000</v>
      </c>
      <c r="X81" s="20"/>
      <c r="Y81" s="19"/>
      <c r="Z81" s="22">
        <v>41895000</v>
      </c>
    </row>
    <row r="82" spans="1:26" ht="13.5" hidden="1">
      <c r="A82" s="38" t="s">
        <v>110</v>
      </c>
      <c r="B82" s="18">
        <v>37248303</v>
      </c>
      <c r="C82" s="18"/>
      <c r="D82" s="19">
        <v>41828000</v>
      </c>
      <c r="E82" s="20">
        <v>41828000</v>
      </c>
      <c r="F82" s="20">
        <v>3176078</v>
      </c>
      <c r="G82" s="20">
        <v>3319658</v>
      </c>
      <c r="H82" s="20">
        <v>3337050</v>
      </c>
      <c r="I82" s="20">
        <v>9832786</v>
      </c>
      <c r="J82" s="20">
        <v>3330626</v>
      </c>
      <c r="K82" s="20">
        <v>3342090</v>
      </c>
      <c r="L82" s="20">
        <v>3354626</v>
      </c>
      <c r="M82" s="20">
        <v>10027342</v>
      </c>
      <c r="N82" s="20">
        <v>3331205</v>
      </c>
      <c r="O82" s="20">
        <v>3327094</v>
      </c>
      <c r="P82" s="20">
        <v>3353412</v>
      </c>
      <c r="Q82" s="20">
        <v>10011711</v>
      </c>
      <c r="R82" s="20">
        <v>3318120</v>
      </c>
      <c r="S82" s="20">
        <v>3359975</v>
      </c>
      <c r="T82" s="20">
        <v>3193304</v>
      </c>
      <c r="U82" s="20">
        <v>9871399</v>
      </c>
      <c r="V82" s="20">
        <v>39743238</v>
      </c>
      <c r="W82" s="20">
        <v>41828000</v>
      </c>
      <c r="X82" s="20"/>
      <c r="Y82" s="19"/>
      <c r="Z82" s="22">
        <v>41828000</v>
      </c>
    </row>
    <row r="83" spans="1:26" ht="13.5" hidden="1">
      <c r="A83" s="38" t="s">
        <v>111</v>
      </c>
      <c r="B83" s="18">
        <v>8971970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23454</v>
      </c>
      <c r="C84" s="27"/>
      <c r="D84" s="28">
        <v>25085004</v>
      </c>
      <c r="E84" s="29">
        <v>25085004</v>
      </c>
      <c r="F84" s="29">
        <v>1958075</v>
      </c>
      <c r="G84" s="29">
        <v>2015266</v>
      </c>
      <c r="H84" s="29">
        <v>2065488</v>
      </c>
      <c r="I84" s="29">
        <v>6038829</v>
      </c>
      <c r="J84" s="29">
        <v>2061439</v>
      </c>
      <c r="K84" s="29">
        <v>2165595</v>
      </c>
      <c r="L84" s="29">
        <v>2221548</v>
      </c>
      <c r="M84" s="29">
        <v>6448582</v>
      </c>
      <c r="N84" s="29">
        <v>2186154</v>
      </c>
      <c r="O84" s="29">
        <v>2406584</v>
      </c>
      <c r="P84" s="29">
        <v>2526257</v>
      </c>
      <c r="Q84" s="29">
        <v>7118995</v>
      </c>
      <c r="R84" s="29">
        <v>2424799</v>
      </c>
      <c r="S84" s="29">
        <v>2461367</v>
      </c>
      <c r="T84" s="29">
        <v>2524652</v>
      </c>
      <c r="U84" s="29">
        <v>7410818</v>
      </c>
      <c r="V84" s="29">
        <v>27017224</v>
      </c>
      <c r="W84" s="29">
        <v>25085004</v>
      </c>
      <c r="X84" s="29"/>
      <c r="Y84" s="28"/>
      <c r="Z84" s="30">
        <v>25085004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16194067</v>
      </c>
      <c r="C5" s="18">
        <v>0</v>
      </c>
      <c r="D5" s="63">
        <v>19102000</v>
      </c>
      <c r="E5" s="64">
        <v>19102000</v>
      </c>
      <c r="F5" s="64">
        <v>843499</v>
      </c>
      <c r="G5" s="64">
        <v>6868663</v>
      </c>
      <c r="H5" s="64">
        <v>1473209</v>
      </c>
      <c r="I5" s="64">
        <v>9185371</v>
      </c>
      <c r="J5" s="64">
        <v>1463655</v>
      </c>
      <c r="K5" s="64">
        <v>1461684</v>
      </c>
      <c r="L5" s="64">
        <v>772319</v>
      </c>
      <c r="M5" s="64">
        <v>3697658</v>
      </c>
      <c r="N5" s="64">
        <v>2222939</v>
      </c>
      <c r="O5" s="64">
        <v>-815603</v>
      </c>
      <c r="P5" s="64">
        <v>696794</v>
      </c>
      <c r="Q5" s="64">
        <v>2104130</v>
      </c>
      <c r="R5" s="64">
        <v>-836989</v>
      </c>
      <c r="S5" s="64">
        <v>970693</v>
      </c>
      <c r="T5" s="64">
        <v>809386</v>
      </c>
      <c r="U5" s="64">
        <v>943090</v>
      </c>
      <c r="V5" s="64">
        <v>15930249</v>
      </c>
      <c r="W5" s="64">
        <v>19102000</v>
      </c>
      <c r="X5" s="64">
        <v>-3171751</v>
      </c>
      <c r="Y5" s="65">
        <v>-16.6</v>
      </c>
      <c r="Z5" s="66">
        <v>19102000</v>
      </c>
    </row>
    <row r="6" spans="1:26" ht="13.5">
      <c r="A6" s="62" t="s">
        <v>32</v>
      </c>
      <c r="B6" s="18">
        <v>76524578</v>
      </c>
      <c r="C6" s="18">
        <v>0</v>
      </c>
      <c r="D6" s="63">
        <v>90928000</v>
      </c>
      <c r="E6" s="64">
        <v>90928000</v>
      </c>
      <c r="F6" s="64">
        <v>9199682</v>
      </c>
      <c r="G6" s="64">
        <v>11042327</v>
      </c>
      <c r="H6" s="64">
        <v>9120462</v>
      </c>
      <c r="I6" s="64">
        <v>29362471</v>
      </c>
      <c r="J6" s="64">
        <v>34100</v>
      </c>
      <c r="K6" s="64">
        <v>1060535</v>
      </c>
      <c r="L6" s="64">
        <v>111338</v>
      </c>
      <c r="M6" s="64">
        <v>1205973</v>
      </c>
      <c r="N6" s="64">
        <v>8477977</v>
      </c>
      <c r="O6" s="64">
        <v>8160470</v>
      </c>
      <c r="P6" s="64">
        <v>8077458</v>
      </c>
      <c r="Q6" s="64">
        <v>24715905</v>
      </c>
      <c r="R6" s="64">
        <v>8366661</v>
      </c>
      <c r="S6" s="64">
        <v>3135059</v>
      </c>
      <c r="T6" s="64">
        <v>8673282</v>
      </c>
      <c r="U6" s="64">
        <v>20175002</v>
      </c>
      <c r="V6" s="64">
        <v>75459351</v>
      </c>
      <c r="W6" s="64">
        <v>90928000</v>
      </c>
      <c r="X6" s="64">
        <v>-15468649</v>
      </c>
      <c r="Y6" s="65">
        <v>-17.01</v>
      </c>
      <c r="Z6" s="66">
        <v>90928000</v>
      </c>
    </row>
    <row r="7" spans="1:26" ht="13.5">
      <c r="A7" s="62" t="s">
        <v>33</v>
      </c>
      <c r="B7" s="18">
        <v>1501123</v>
      </c>
      <c r="C7" s="18">
        <v>0</v>
      </c>
      <c r="D7" s="63">
        <v>1389000</v>
      </c>
      <c r="E7" s="64">
        <v>1389000</v>
      </c>
      <c r="F7" s="64">
        <v>18559</v>
      </c>
      <c r="G7" s="64">
        <v>0</v>
      </c>
      <c r="H7" s="64">
        <v>13321</v>
      </c>
      <c r="I7" s="64">
        <v>31880</v>
      </c>
      <c r="J7" s="64">
        <v>0</v>
      </c>
      <c r="K7" s="64">
        <v>0</v>
      </c>
      <c r="L7" s="64">
        <v>310863</v>
      </c>
      <c r="M7" s="64">
        <v>310863</v>
      </c>
      <c r="N7" s="64">
        <v>35265</v>
      </c>
      <c r="O7" s="64">
        <v>49800</v>
      </c>
      <c r="P7" s="64">
        <v>29568</v>
      </c>
      <c r="Q7" s="64">
        <v>114633</v>
      </c>
      <c r="R7" s="64">
        <v>20447</v>
      </c>
      <c r="S7" s="64">
        <v>39959</v>
      </c>
      <c r="T7" s="64">
        <v>61303</v>
      </c>
      <c r="U7" s="64">
        <v>121709</v>
      </c>
      <c r="V7" s="64">
        <v>579085</v>
      </c>
      <c r="W7" s="64">
        <v>1389000</v>
      </c>
      <c r="X7" s="64">
        <v>-809915</v>
      </c>
      <c r="Y7" s="65">
        <v>-58.31</v>
      </c>
      <c r="Z7" s="66">
        <v>1389000</v>
      </c>
    </row>
    <row r="8" spans="1:26" ht="13.5">
      <c r="A8" s="62" t="s">
        <v>34</v>
      </c>
      <c r="B8" s="18">
        <v>81472818</v>
      </c>
      <c r="C8" s="18">
        <v>0</v>
      </c>
      <c r="D8" s="63">
        <v>81559000</v>
      </c>
      <c r="E8" s="64">
        <v>81559000</v>
      </c>
      <c r="F8" s="64">
        <v>28798000</v>
      </c>
      <c r="G8" s="64">
        <v>1290000</v>
      </c>
      <c r="H8" s="64">
        <v>1000000</v>
      </c>
      <c r="I8" s="64">
        <v>31088000</v>
      </c>
      <c r="J8" s="64">
        <v>0</v>
      </c>
      <c r="K8" s="64">
        <v>25861000</v>
      </c>
      <c r="L8" s="64">
        <v>300000</v>
      </c>
      <c r="M8" s="64">
        <v>26161000</v>
      </c>
      <c r="N8" s="64">
        <v>0</v>
      </c>
      <c r="O8" s="64">
        <v>306882</v>
      </c>
      <c r="P8" s="64">
        <v>2118000</v>
      </c>
      <c r="Q8" s="64">
        <v>2424882</v>
      </c>
      <c r="R8" s="64">
        <v>0</v>
      </c>
      <c r="S8" s="64">
        <v>0</v>
      </c>
      <c r="T8" s="64">
        <v>-638563</v>
      </c>
      <c r="U8" s="64">
        <v>-638563</v>
      </c>
      <c r="V8" s="64">
        <v>59035319</v>
      </c>
      <c r="W8" s="64">
        <v>81559000</v>
      </c>
      <c r="X8" s="64">
        <v>-22523681</v>
      </c>
      <c r="Y8" s="65">
        <v>-27.62</v>
      </c>
      <c r="Z8" s="66">
        <v>81559000</v>
      </c>
    </row>
    <row r="9" spans="1:26" ht="13.5">
      <c r="A9" s="62" t="s">
        <v>35</v>
      </c>
      <c r="B9" s="18">
        <v>20596872</v>
      </c>
      <c r="C9" s="18">
        <v>0</v>
      </c>
      <c r="D9" s="63">
        <v>6661000</v>
      </c>
      <c r="E9" s="64">
        <v>6661000</v>
      </c>
      <c r="F9" s="64">
        <v>1383074</v>
      </c>
      <c r="G9" s="64">
        <v>2704583</v>
      </c>
      <c r="H9" s="64">
        <v>1693309</v>
      </c>
      <c r="I9" s="64">
        <v>5780966</v>
      </c>
      <c r="J9" s="64">
        <v>11638415</v>
      </c>
      <c r="K9" s="64">
        <v>7342868</v>
      </c>
      <c r="L9" s="64">
        <v>8552051</v>
      </c>
      <c r="M9" s="64">
        <v>27533334</v>
      </c>
      <c r="N9" s="64">
        <v>3092543</v>
      </c>
      <c r="O9" s="64">
        <v>3095188</v>
      </c>
      <c r="P9" s="64">
        <v>3354649</v>
      </c>
      <c r="Q9" s="64">
        <v>9542380</v>
      </c>
      <c r="R9" s="64">
        <v>3397787</v>
      </c>
      <c r="S9" s="64">
        <v>8375782</v>
      </c>
      <c r="T9" s="64">
        <v>10774211</v>
      </c>
      <c r="U9" s="64">
        <v>22547780</v>
      </c>
      <c r="V9" s="64">
        <v>65404460</v>
      </c>
      <c r="W9" s="64">
        <v>6661000</v>
      </c>
      <c r="X9" s="64">
        <v>58743460</v>
      </c>
      <c r="Y9" s="65">
        <v>881.9</v>
      </c>
      <c r="Z9" s="66">
        <v>6661000</v>
      </c>
    </row>
    <row r="10" spans="1:26" ht="25.5">
      <c r="A10" s="67" t="s">
        <v>99</v>
      </c>
      <c r="B10" s="68">
        <f>SUM(B5:B9)</f>
        <v>196289458</v>
      </c>
      <c r="C10" s="68">
        <f>SUM(C5:C9)</f>
        <v>0</v>
      </c>
      <c r="D10" s="69">
        <f aca="true" t="shared" si="0" ref="D10:Z10">SUM(D5:D9)</f>
        <v>199639000</v>
      </c>
      <c r="E10" s="70">
        <f t="shared" si="0"/>
        <v>199639000</v>
      </c>
      <c r="F10" s="70">
        <f t="shared" si="0"/>
        <v>40242814</v>
      </c>
      <c r="G10" s="70">
        <f t="shared" si="0"/>
        <v>21905573</v>
      </c>
      <c r="H10" s="70">
        <f t="shared" si="0"/>
        <v>13300301</v>
      </c>
      <c r="I10" s="70">
        <f t="shared" si="0"/>
        <v>75448688</v>
      </c>
      <c r="J10" s="70">
        <f t="shared" si="0"/>
        <v>13136170</v>
      </c>
      <c r="K10" s="70">
        <f t="shared" si="0"/>
        <v>35726087</v>
      </c>
      <c r="L10" s="70">
        <f t="shared" si="0"/>
        <v>10046571</v>
      </c>
      <c r="M10" s="70">
        <f t="shared" si="0"/>
        <v>58908828</v>
      </c>
      <c r="N10" s="70">
        <f t="shared" si="0"/>
        <v>13828724</v>
      </c>
      <c r="O10" s="70">
        <f t="shared" si="0"/>
        <v>10796737</v>
      </c>
      <c r="P10" s="70">
        <f t="shared" si="0"/>
        <v>14276469</v>
      </c>
      <c r="Q10" s="70">
        <f t="shared" si="0"/>
        <v>38901930</v>
      </c>
      <c r="R10" s="70">
        <f t="shared" si="0"/>
        <v>10947906</v>
      </c>
      <c r="S10" s="70">
        <f t="shared" si="0"/>
        <v>12521493</v>
      </c>
      <c r="T10" s="70">
        <f t="shared" si="0"/>
        <v>19679619</v>
      </c>
      <c r="U10" s="70">
        <f t="shared" si="0"/>
        <v>43149018</v>
      </c>
      <c r="V10" s="70">
        <f t="shared" si="0"/>
        <v>216408464</v>
      </c>
      <c r="W10" s="70">
        <f t="shared" si="0"/>
        <v>199639000</v>
      </c>
      <c r="X10" s="70">
        <f t="shared" si="0"/>
        <v>16769464</v>
      </c>
      <c r="Y10" s="71">
        <f>+IF(W10&lt;&gt;0,(X10/W10)*100,0)</f>
        <v>8.399893808324025</v>
      </c>
      <c r="Z10" s="72">
        <f t="shared" si="0"/>
        <v>199639000</v>
      </c>
    </row>
    <row r="11" spans="1:26" ht="13.5">
      <c r="A11" s="62" t="s">
        <v>36</v>
      </c>
      <c r="B11" s="18">
        <v>56390155</v>
      </c>
      <c r="C11" s="18">
        <v>0</v>
      </c>
      <c r="D11" s="63">
        <v>53445000</v>
      </c>
      <c r="E11" s="64">
        <v>53445000</v>
      </c>
      <c r="F11" s="64">
        <v>7633756</v>
      </c>
      <c r="G11" s="64">
        <v>5523436</v>
      </c>
      <c r="H11" s="64">
        <v>5714782</v>
      </c>
      <c r="I11" s="64">
        <v>18871974</v>
      </c>
      <c r="J11" s="64">
        <v>5436909</v>
      </c>
      <c r="K11" s="64">
        <v>5629178</v>
      </c>
      <c r="L11" s="64">
        <v>9383283</v>
      </c>
      <c r="M11" s="64">
        <v>20449370</v>
      </c>
      <c r="N11" s="64">
        <v>5735718</v>
      </c>
      <c r="O11" s="64">
        <v>6050214</v>
      </c>
      <c r="P11" s="64">
        <v>5812373</v>
      </c>
      <c r="Q11" s="64">
        <v>17598305</v>
      </c>
      <c r="R11" s="64">
        <v>5720235</v>
      </c>
      <c r="S11" s="64">
        <v>5971361</v>
      </c>
      <c r="T11" s="64">
        <v>5990398</v>
      </c>
      <c r="U11" s="64">
        <v>17681994</v>
      </c>
      <c r="V11" s="64">
        <v>74601643</v>
      </c>
      <c r="W11" s="64">
        <v>53445000</v>
      </c>
      <c r="X11" s="64">
        <v>21156643</v>
      </c>
      <c r="Y11" s="65">
        <v>39.59</v>
      </c>
      <c r="Z11" s="66">
        <v>53445000</v>
      </c>
    </row>
    <row r="12" spans="1:26" ht="13.5">
      <c r="A12" s="62" t="s">
        <v>37</v>
      </c>
      <c r="B12" s="18">
        <v>5547013</v>
      </c>
      <c r="C12" s="18">
        <v>0</v>
      </c>
      <c r="D12" s="63">
        <v>5385000</v>
      </c>
      <c r="E12" s="64">
        <v>5385000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5385000</v>
      </c>
      <c r="X12" s="64">
        <v>-5385000</v>
      </c>
      <c r="Y12" s="65">
        <v>-100</v>
      </c>
      <c r="Z12" s="66">
        <v>5385000</v>
      </c>
    </row>
    <row r="13" spans="1:26" ht="13.5">
      <c r="A13" s="62" t="s">
        <v>100</v>
      </c>
      <c r="B13" s="18">
        <v>0</v>
      </c>
      <c r="C13" s="18">
        <v>0</v>
      </c>
      <c r="D13" s="63">
        <v>67516000</v>
      </c>
      <c r="E13" s="64">
        <v>67516000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64681788</v>
      </c>
      <c r="U13" s="64">
        <v>64681788</v>
      </c>
      <c r="V13" s="64">
        <v>64681788</v>
      </c>
      <c r="W13" s="64">
        <v>67516000</v>
      </c>
      <c r="X13" s="64">
        <v>-2834212</v>
      </c>
      <c r="Y13" s="65">
        <v>-4.2</v>
      </c>
      <c r="Z13" s="66">
        <v>67516000</v>
      </c>
    </row>
    <row r="14" spans="1:26" ht="13.5">
      <c r="A14" s="62" t="s">
        <v>38</v>
      </c>
      <c r="B14" s="18">
        <v>1990427</v>
      </c>
      <c r="C14" s="18">
        <v>0</v>
      </c>
      <c r="D14" s="63">
        <v>1080000</v>
      </c>
      <c r="E14" s="64">
        <v>1080000</v>
      </c>
      <c r="F14" s="64">
        <v>190316</v>
      </c>
      <c r="G14" s="64">
        <v>0</v>
      </c>
      <c r="H14" s="64">
        <v>0</v>
      </c>
      <c r="I14" s="64">
        <v>190316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190316</v>
      </c>
      <c r="W14" s="64">
        <v>1080000</v>
      </c>
      <c r="X14" s="64">
        <v>-889684</v>
      </c>
      <c r="Y14" s="65">
        <v>-82.38</v>
      </c>
      <c r="Z14" s="66">
        <v>1080000</v>
      </c>
    </row>
    <row r="15" spans="1:26" ht="13.5">
      <c r="A15" s="62" t="s">
        <v>39</v>
      </c>
      <c r="B15" s="18">
        <v>0</v>
      </c>
      <c r="C15" s="18">
        <v>0</v>
      </c>
      <c r="D15" s="63">
        <v>33830000</v>
      </c>
      <c r="E15" s="64">
        <v>33830000</v>
      </c>
      <c r="F15" s="64">
        <v>1259371</v>
      </c>
      <c r="G15" s="64">
        <v>9075408</v>
      </c>
      <c r="H15" s="64">
        <v>1256124</v>
      </c>
      <c r="I15" s="64">
        <v>11590903</v>
      </c>
      <c r="J15" s="64">
        <v>219418</v>
      </c>
      <c r="K15" s="64">
        <v>1180916</v>
      </c>
      <c r="L15" s="64">
        <v>2799873</v>
      </c>
      <c r="M15" s="64">
        <v>4200207</v>
      </c>
      <c r="N15" s="64">
        <v>338270</v>
      </c>
      <c r="O15" s="64">
        <v>16349870</v>
      </c>
      <c r="P15" s="64">
        <v>2693530</v>
      </c>
      <c r="Q15" s="64">
        <v>19381670</v>
      </c>
      <c r="R15" s="64">
        <v>3053108</v>
      </c>
      <c r="S15" s="64">
        <v>227103</v>
      </c>
      <c r="T15" s="64">
        <v>1259673</v>
      </c>
      <c r="U15" s="64">
        <v>4539884</v>
      </c>
      <c r="V15" s="64">
        <v>39712664</v>
      </c>
      <c r="W15" s="64">
        <v>33830000</v>
      </c>
      <c r="X15" s="64">
        <v>5882664</v>
      </c>
      <c r="Y15" s="65">
        <v>17.39</v>
      </c>
      <c r="Z15" s="66">
        <v>33830000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204898055</v>
      </c>
      <c r="C17" s="18">
        <v>0</v>
      </c>
      <c r="D17" s="63">
        <v>45722000</v>
      </c>
      <c r="E17" s="64">
        <v>45722000</v>
      </c>
      <c r="F17" s="64">
        <v>7199848</v>
      </c>
      <c r="G17" s="64">
        <v>10593580</v>
      </c>
      <c r="H17" s="64">
        <v>6961766</v>
      </c>
      <c r="I17" s="64">
        <v>24755194</v>
      </c>
      <c r="J17" s="64">
        <v>2458444</v>
      </c>
      <c r="K17" s="64">
        <v>7215260</v>
      </c>
      <c r="L17" s="64">
        <v>5789573</v>
      </c>
      <c r="M17" s="64">
        <v>15463277</v>
      </c>
      <c r="N17" s="64">
        <v>4955395</v>
      </c>
      <c r="O17" s="64">
        <v>8163525</v>
      </c>
      <c r="P17" s="64">
        <v>10502622</v>
      </c>
      <c r="Q17" s="64">
        <v>23621542</v>
      </c>
      <c r="R17" s="64">
        <v>9386194</v>
      </c>
      <c r="S17" s="64">
        <v>67519261</v>
      </c>
      <c r="T17" s="64">
        <v>11104473</v>
      </c>
      <c r="U17" s="64">
        <v>88009928</v>
      </c>
      <c r="V17" s="64">
        <v>151849941</v>
      </c>
      <c r="W17" s="64">
        <v>45722000</v>
      </c>
      <c r="X17" s="64">
        <v>106127941</v>
      </c>
      <c r="Y17" s="65">
        <v>232.12</v>
      </c>
      <c r="Z17" s="66">
        <v>45722000</v>
      </c>
    </row>
    <row r="18" spans="1:26" ht="13.5">
      <c r="A18" s="74" t="s">
        <v>42</v>
      </c>
      <c r="B18" s="75">
        <f>SUM(B11:B17)</f>
        <v>268825650</v>
      </c>
      <c r="C18" s="75">
        <f>SUM(C11:C17)</f>
        <v>0</v>
      </c>
      <c r="D18" s="76">
        <f aca="true" t="shared" si="1" ref="D18:Z18">SUM(D11:D17)</f>
        <v>206978000</v>
      </c>
      <c r="E18" s="77">
        <f t="shared" si="1"/>
        <v>206978000</v>
      </c>
      <c r="F18" s="77">
        <f t="shared" si="1"/>
        <v>16283291</v>
      </c>
      <c r="G18" s="77">
        <f t="shared" si="1"/>
        <v>25192424</v>
      </c>
      <c r="H18" s="77">
        <f t="shared" si="1"/>
        <v>13932672</v>
      </c>
      <c r="I18" s="77">
        <f t="shared" si="1"/>
        <v>55408387</v>
      </c>
      <c r="J18" s="77">
        <f t="shared" si="1"/>
        <v>8114771</v>
      </c>
      <c r="K18" s="77">
        <f t="shared" si="1"/>
        <v>14025354</v>
      </c>
      <c r="L18" s="77">
        <f t="shared" si="1"/>
        <v>17972729</v>
      </c>
      <c r="M18" s="77">
        <f t="shared" si="1"/>
        <v>40112854</v>
      </c>
      <c r="N18" s="77">
        <f t="shared" si="1"/>
        <v>11029383</v>
      </c>
      <c r="O18" s="77">
        <f t="shared" si="1"/>
        <v>30563609</v>
      </c>
      <c r="P18" s="77">
        <f t="shared" si="1"/>
        <v>19008525</v>
      </c>
      <c r="Q18" s="77">
        <f t="shared" si="1"/>
        <v>60601517</v>
      </c>
      <c r="R18" s="77">
        <f t="shared" si="1"/>
        <v>18159537</v>
      </c>
      <c r="S18" s="77">
        <f t="shared" si="1"/>
        <v>73717725</v>
      </c>
      <c r="T18" s="77">
        <f t="shared" si="1"/>
        <v>83036332</v>
      </c>
      <c r="U18" s="77">
        <f t="shared" si="1"/>
        <v>174913594</v>
      </c>
      <c r="V18" s="77">
        <f t="shared" si="1"/>
        <v>331036352</v>
      </c>
      <c r="W18" s="77">
        <f t="shared" si="1"/>
        <v>206978000</v>
      </c>
      <c r="X18" s="77">
        <f t="shared" si="1"/>
        <v>124058352</v>
      </c>
      <c r="Y18" s="71">
        <f>+IF(W18&lt;&gt;0,(X18/W18)*100,0)</f>
        <v>59.93794123046894</v>
      </c>
      <c r="Z18" s="78">
        <f t="shared" si="1"/>
        <v>206978000</v>
      </c>
    </row>
    <row r="19" spans="1:26" ht="13.5">
      <c r="A19" s="74" t="s">
        <v>43</v>
      </c>
      <c r="B19" s="79">
        <f>+B10-B18</f>
        <v>-72536192</v>
      </c>
      <c r="C19" s="79">
        <f>+C10-C18</f>
        <v>0</v>
      </c>
      <c r="D19" s="80">
        <f aca="true" t="shared" si="2" ref="D19:Z19">+D10-D18</f>
        <v>-7339000</v>
      </c>
      <c r="E19" s="81">
        <f t="shared" si="2"/>
        <v>-7339000</v>
      </c>
      <c r="F19" s="81">
        <f t="shared" si="2"/>
        <v>23959523</v>
      </c>
      <c r="G19" s="81">
        <f t="shared" si="2"/>
        <v>-3286851</v>
      </c>
      <c r="H19" s="81">
        <f t="shared" si="2"/>
        <v>-632371</v>
      </c>
      <c r="I19" s="81">
        <f t="shared" si="2"/>
        <v>20040301</v>
      </c>
      <c r="J19" s="81">
        <f t="shared" si="2"/>
        <v>5021399</v>
      </c>
      <c r="K19" s="81">
        <f t="shared" si="2"/>
        <v>21700733</v>
      </c>
      <c r="L19" s="81">
        <f t="shared" si="2"/>
        <v>-7926158</v>
      </c>
      <c r="M19" s="81">
        <f t="shared" si="2"/>
        <v>18795974</v>
      </c>
      <c r="N19" s="81">
        <f t="shared" si="2"/>
        <v>2799341</v>
      </c>
      <c r="O19" s="81">
        <f t="shared" si="2"/>
        <v>-19766872</v>
      </c>
      <c r="P19" s="81">
        <f t="shared" si="2"/>
        <v>-4732056</v>
      </c>
      <c r="Q19" s="81">
        <f t="shared" si="2"/>
        <v>-21699587</v>
      </c>
      <c r="R19" s="81">
        <f t="shared" si="2"/>
        <v>-7211631</v>
      </c>
      <c r="S19" s="81">
        <f t="shared" si="2"/>
        <v>-61196232</v>
      </c>
      <c r="T19" s="81">
        <f t="shared" si="2"/>
        <v>-63356713</v>
      </c>
      <c r="U19" s="81">
        <f t="shared" si="2"/>
        <v>-131764576</v>
      </c>
      <c r="V19" s="81">
        <f t="shared" si="2"/>
        <v>-114627888</v>
      </c>
      <c r="W19" s="81">
        <f>IF(E10=E18,0,W10-W18)</f>
        <v>-7339000</v>
      </c>
      <c r="X19" s="81">
        <f t="shared" si="2"/>
        <v>-107288888</v>
      </c>
      <c r="Y19" s="82">
        <f>+IF(W19&lt;&gt;0,(X19/W19)*100,0)</f>
        <v>1461.9006404142256</v>
      </c>
      <c r="Z19" s="83">
        <f t="shared" si="2"/>
        <v>-7339000</v>
      </c>
    </row>
    <row r="20" spans="1:26" ht="13.5">
      <c r="A20" s="62" t="s">
        <v>44</v>
      </c>
      <c r="B20" s="18">
        <v>36764183</v>
      </c>
      <c r="C20" s="18">
        <v>0</v>
      </c>
      <c r="D20" s="63">
        <v>51297000</v>
      </c>
      <c r="E20" s="64">
        <v>51297000</v>
      </c>
      <c r="F20" s="64">
        <v>19593000</v>
      </c>
      <c r="G20" s="64">
        <v>1000000</v>
      </c>
      <c r="H20" s="64">
        <v>0</v>
      </c>
      <c r="I20" s="64">
        <v>20593000</v>
      </c>
      <c r="J20" s="64">
        <v>1000000</v>
      </c>
      <c r="K20" s="64">
        <v>12586000</v>
      </c>
      <c r="L20" s="64">
        <v>0</v>
      </c>
      <c r="M20" s="64">
        <v>13586000</v>
      </c>
      <c r="N20" s="64">
        <v>0</v>
      </c>
      <c r="O20" s="64">
        <v>877193</v>
      </c>
      <c r="P20" s="64">
        <v>19530000</v>
      </c>
      <c r="Q20" s="64">
        <v>20407193</v>
      </c>
      <c r="R20" s="64">
        <v>0</v>
      </c>
      <c r="S20" s="64">
        <v>0</v>
      </c>
      <c r="T20" s="64">
        <v>-553272</v>
      </c>
      <c r="U20" s="64">
        <v>-553272</v>
      </c>
      <c r="V20" s="64">
        <v>54032921</v>
      </c>
      <c r="W20" s="64">
        <v>51297000</v>
      </c>
      <c r="X20" s="64">
        <v>2735921</v>
      </c>
      <c r="Y20" s="65">
        <v>5.33</v>
      </c>
      <c r="Z20" s="66">
        <v>51297000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-35772009</v>
      </c>
      <c r="C22" s="90">
        <f>SUM(C19:C21)</f>
        <v>0</v>
      </c>
      <c r="D22" s="91">
        <f aca="true" t="shared" si="3" ref="D22:Z22">SUM(D19:D21)</f>
        <v>43958000</v>
      </c>
      <c r="E22" s="92">
        <f t="shared" si="3"/>
        <v>43958000</v>
      </c>
      <c r="F22" s="92">
        <f t="shared" si="3"/>
        <v>43552523</v>
      </c>
      <c r="G22" s="92">
        <f t="shared" si="3"/>
        <v>-2286851</v>
      </c>
      <c r="H22" s="92">
        <f t="shared" si="3"/>
        <v>-632371</v>
      </c>
      <c r="I22" s="92">
        <f t="shared" si="3"/>
        <v>40633301</v>
      </c>
      <c r="J22" s="92">
        <f t="shared" si="3"/>
        <v>6021399</v>
      </c>
      <c r="K22" s="92">
        <f t="shared" si="3"/>
        <v>34286733</v>
      </c>
      <c r="L22" s="92">
        <f t="shared" si="3"/>
        <v>-7926158</v>
      </c>
      <c r="M22" s="92">
        <f t="shared" si="3"/>
        <v>32381974</v>
      </c>
      <c r="N22" s="92">
        <f t="shared" si="3"/>
        <v>2799341</v>
      </c>
      <c r="O22" s="92">
        <f t="shared" si="3"/>
        <v>-18889679</v>
      </c>
      <c r="P22" s="92">
        <f t="shared" si="3"/>
        <v>14797944</v>
      </c>
      <c r="Q22" s="92">
        <f t="shared" si="3"/>
        <v>-1292394</v>
      </c>
      <c r="R22" s="92">
        <f t="shared" si="3"/>
        <v>-7211631</v>
      </c>
      <c r="S22" s="92">
        <f t="shared" si="3"/>
        <v>-61196232</v>
      </c>
      <c r="T22" s="92">
        <f t="shared" si="3"/>
        <v>-63909985</v>
      </c>
      <c r="U22" s="92">
        <f t="shared" si="3"/>
        <v>-132317848</v>
      </c>
      <c r="V22" s="92">
        <f t="shared" si="3"/>
        <v>-60594967</v>
      </c>
      <c r="W22" s="92">
        <f t="shared" si="3"/>
        <v>43958000</v>
      </c>
      <c r="X22" s="92">
        <f t="shared" si="3"/>
        <v>-104552967</v>
      </c>
      <c r="Y22" s="93">
        <f>+IF(W22&lt;&gt;0,(X22/W22)*100,0)</f>
        <v>-237.8474157150007</v>
      </c>
      <c r="Z22" s="94">
        <f t="shared" si="3"/>
        <v>43958000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-35772009</v>
      </c>
      <c r="C24" s="79">
        <f>SUM(C22:C23)</f>
        <v>0</v>
      </c>
      <c r="D24" s="80">
        <f aca="true" t="shared" si="4" ref="D24:Z24">SUM(D22:D23)</f>
        <v>43958000</v>
      </c>
      <c r="E24" s="81">
        <f t="shared" si="4"/>
        <v>43958000</v>
      </c>
      <c r="F24" s="81">
        <f t="shared" si="4"/>
        <v>43552523</v>
      </c>
      <c r="G24" s="81">
        <f t="shared" si="4"/>
        <v>-2286851</v>
      </c>
      <c r="H24" s="81">
        <f t="shared" si="4"/>
        <v>-632371</v>
      </c>
      <c r="I24" s="81">
        <f t="shared" si="4"/>
        <v>40633301</v>
      </c>
      <c r="J24" s="81">
        <f t="shared" si="4"/>
        <v>6021399</v>
      </c>
      <c r="K24" s="81">
        <f t="shared" si="4"/>
        <v>34286733</v>
      </c>
      <c r="L24" s="81">
        <f t="shared" si="4"/>
        <v>-7926158</v>
      </c>
      <c r="M24" s="81">
        <f t="shared" si="4"/>
        <v>32381974</v>
      </c>
      <c r="N24" s="81">
        <f t="shared" si="4"/>
        <v>2799341</v>
      </c>
      <c r="O24" s="81">
        <f t="shared" si="4"/>
        <v>-18889679</v>
      </c>
      <c r="P24" s="81">
        <f t="shared" si="4"/>
        <v>14797944</v>
      </c>
      <c r="Q24" s="81">
        <f t="shared" si="4"/>
        <v>-1292394</v>
      </c>
      <c r="R24" s="81">
        <f t="shared" si="4"/>
        <v>-7211631</v>
      </c>
      <c r="S24" s="81">
        <f t="shared" si="4"/>
        <v>-61196232</v>
      </c>
      <c r="T24" s="81">
        <f t="shared" si="4"/>
        <v>-63909985</v>
      </c>
      <c r="U24" s="81">
        <f t="shared" si="4"/>
        <v>-132317848</v>
      </c>
      <c r="V24" s="81">
        <f t="shared" si="4"/>
        <v>-60594967</v>
      </c>
      <c r="W24" s="81">
        <f t="shared" si="4"/>
        <v>43958000</v>
      </c>
      <c r="X24" s="81">
        <f t="shared" si="4"/>
        <v>-104552967</v>
      </c>
      <c r="Y24" s="82">
        <f>+IF(W24&lt;&gt;0,(X24/W24)*100,0)</f>
        <v>-237.8474157150007</v>
      </c>
      <c r="Z24" s="83">
        <f t="shared" si="4"/>
        <v>43958000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40837796</v>
      </c>
      <c r="C27" s="21">
        <v>0</v>
      </c>
      <c r="D27" s="103">
        <v>68696809</v>
      </c>
      <c r="E27" s="104">
        <v>68696809</v>
      </c>
      <c r="F27" s="104">
        <v>7674102</v>
      </c>
      <c r="G27" s="104">
        <v>4682966</v>
      </c>
      <c r="H27" s="104">
        <v>1438993</v>
      </c>
      <c r="I27" s="104">
        <v>13796061</v>
      </c>
      <c r="J27" s="104">
        <v>1440682</v>
      </c>
      <c r="K27" s="104">
        <v>2732669</v>
      </c>
      <c r="L27" s="104">
        <v>5051477</v>
      </c>
      <c r="M27" s="104">
        <v>9224828</v>
      </c>
      <c r="N27" s="104">
        <v>530403</v>
      </c>
      <c r="O27" s="104">
        <v>950009</v>
      </c>
      <c r="P27" s="104">
        <v>2800453</v>
      </c>
      <c r="Q27" s="104">
        <v>4280865</v>
      </c>
      <c r="R27" s="104">
        <v>1237919</v>
      </c>
      <c r="S27" s="104">
        <v>3029868</v>
      </c>
      <c r="T27" s="104">
        <v>6315573</v>
      </c>
      <c r="U27" s="104">
        <v>10583360</v>
      </c>
      <c r="V27" s="104">
        <v>37885114</v>
      </c>
      <c r="W27" s="104">
        <v>68696809</v>
      </c>
      <c r="X27" s="104">
        <v>-30811695</v>
      </c>
      <c r="Y27" s="105">
        <v>-44.85</v>
      </c>
      <c r="Z27" s="106">
        <v>68696809</v>
      </c>
    </row>
    <row r="28" spans="1:26" ht="13.5">
      <c r="A28" s="107" t="s">
        <v>44</v>
      </c>
      <c r="B28" s="18">
        <v>36764183</v>
      </c>
      <c r="C28" s="18">
        <v>0</v>
      </c>
      <c r="D28" s="63">
        <v>51296514</v>
      </c>
      <c r="E28" s="64">
        <v>51296514</v>
      </c>
      <c r="F28" s="64">
        <v>6089372</v>
      </c>
      <c r="G28" s="64">
        <v>4388462</v>
      </c>
      <c r="H28" s="64">
        <v>997189</v>
      </c>
      <c r="I28" s="64">
        <v>11475023</v>
      </c>
      <c r="J28" s="64">
        <v>1411761</v>
      </c>
      <c r="K28" s="64">
        <v>2258628</v>
      </c>
      <c r="L28" s="64">
        <v>5032039</v>
      </c>
      <c r="M28" s="64">
        <v>8702428</v>
      </c>
      <c r="N28" s="64">
        <v>530403</v>
      </c>
      <c r="O28" s="64">
        <v>882184</v>
      </c>
      <c r="P28" s="64">
        <v>2747845</v>
      </c>
      <c r="Q28" s="64">
        <v>4160432</v>
      </c>
      <c r="R28" s="64">
        <v>1182763</v>
      </c>
      <c r="S28" s="64">
        <v>2562144</v>
      </c>
      <c r="T28" s="64">
        <v>6266726</v>
      </c>
      <c r="U28" s="64">
        <v>10011633</v>
      </c>
      <c r="V28" s="64">
        <v>34349516</v>
      </c>
      <c r="W28" s="64">
        <v>51296514</v>
      </c>
      <c r="X28" s="64">
        <v>-16946998</v>
      </c>
      <c r="Y28" s="65">
        <v>-33.04</v>
      </c>
      <c r="Z28" s="66">
        <v>51296514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4073613</v>
      </c>
      <c r="C31" s="18">
        <v>0</v>
      </c>
      <c r="D31" s="63">
        <v>17400295</v>
      </c>
      <c r="E31" s="64">
        <v>17400295</v>
      </c>
      <c r="F31" s="64">
        <v>1584730</v>
      </c>
      <c r="G31" s="64">
        <v>294504</v>
      </c>
      <c r="H31" s="64">
        <v>441804</v>
      </c>
      <c r="I31" s="64">
        <v>2321038</v>
      </c>
      <c r="J31" s="64">
        <v>28921</v>
      </c>
      <c r="K31" s="64">
        <v>474041</v>
      </c>
      <c r="L31" s="64">
        <v>19438</v>
      </c>
      <c r="M31" s="64">
        <v>522400</v>
      </c>
      <c r="N31" s="64">
        <v>0</v>
      </c>
      <c r="O31" s="64">
        <v>67825</v>
      </c>
      <c r="P31" s="64">
        <v>52608</v>
      </c>
      <c r="Q31" s="64">
        <v>120433</v>
      </c>
      <c r="R31" s="64">
        <v>55156</v>
      </c>
      <c r="S31" s="64">
        <v>467724</v>
      </c>
      <c r="T31" s="64">
        <v>48847</v>
      </c>
      <c r="U31" s="64">
        <v>571727</v>
      </c>
      <c r="V31" s="64">
        <v>3535598</v>
      </c>
      <c r="W31" s="64">
        <v>17400295</v>
      </c>
      <c r="X31" s="64">
        <v>-13864697</v>
      </c>
      <c r="Y31" s="65">
        <v>-79.68</v>
      </c>
      <c r="Z31" s="66">
        <v>17400295</v>
      </c>
    </row>
    <row r="32" spans="1:26" ht="13.5">
      <c r="A32" s="74" t="s">
        <v>50</v>
      </c>
      <c r="B32" s="21">
        <f>SUM(B28:B31)</f>
        <v>40837796</v>
      </c>
      <c r="C32" s="21">
        <f>SUM(C28:C31)</f>
        <v>0</v>
      </c>
      <c r="D32" s="103">
        <f aca="true" t="shared" si="5" ref="D32:Z32">SUM(D28:D31)</f>
        <v>68696809</v>
      </c>
      <c r="E32" s="104">
        <f t="shared" si="5"/>
        <v>68696809</v>
      </c>
      <c r="F32" s="104">
        <f t="shared" si="5"/>
        <v>7674102</v>
      </c>
      <c r="G32" s="104">
        <f t="shared" si="5"/>
        <v>4682966</v>
      </c>
      <c r="H32" s="104">
        <f t="shared" si="5"/>
        <v>1438993</v>
      </c>
      <c r="I32" s="104">
        <f t="shared" si="5"/>
        <v>13796061</v>
      </c>
      <c r="J32" s="104">
        <f t="shared" si="5"/>
        <v>1440682</v>
      </c>
      <c r="K32" s="104">
        <f t="shared" si="5"/>
        <v>2732669</v>
      </c>
      <c r="L32" s="104">
        <f t="shared" si="5"/>
        <v>5051477</v>
      </c>
      <c r="M32" s="104">
        <f t="shared" si="5"/>
        <v>9224828</v>
      </c>
      <c r="N32" s="104">
        <f t="shared" si="5"/>
        <v>530403</v>
      </c>
      <c r="O32" s="104">
        <f t="shared" si="5"/>
        <v>950009</v>
      </c>
      <c r="P32" s="104">
        <f t="shared" si="5"/>
        <v>2800453</v>
      </c>
      <c r="Q32" s="104">
        <f t="shared" si="5"/>
        <v>4280865</v>
      </c>
      <c r="R32" s="104">
        <f t="shared" si="5"/>
        <v>1237919</v>
      </c>
      <c r="S32" s="104">
        <f t="shared" si="5"/>
        <v>3029868</v>
      </c>
      <c r="T32" s="104">
        <f t="shared" si="5"/>
        <v>6315573</v>
      </c>
      <c r="U32" s="104">
        <f t="shared" si="5"/>
        <v>10583360</v>
      </c>
      <c r="V32" s="104">
        <f t="shared" si="5"/>
        <v>37885114</v>
      </c>
      <c r="W32" s="104">
        <f t="shared" si="5"/>
        <v>68696809</v>
      </c>
      <c r="X32" s="104">
        <f t="shared" si="5"/>
        <v>-30811695</v>
      </c>
      <c r="Y32" s="105">
        <f>+IF(W32&lt;&gt;0,(X32/W32)*100,0)</f>
        <v>-44.851712107908824</v>
      </c>
      <c r="Z32" s="106">
        <f t="shared" si="5"/>
        <v>68696809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87891650</v>
      </c>
      <c r="C35" s="18">
        <v>0</v>
      </c>
      <c r="D35" s="63">
        <v>202251000</v>
      </c>
      <c r="E35" s="64">
        <v>202251000</v>
      </c>
      <c r="F35" s="64">
        <v>281770114</v>
      </c>
      <c r="G35" s="64">
        <v>278008224</v>
      </c>
      <c r="H35" s="64">
        <v>267634309</v>
      </c>
      <c r="I35" s="64">
        <v>267634309</v>
      </c>
      <c r="J35" s="64">
        <v>277639914</v>
      </c>
      <c r="K35" s="64">
        <v>318685832</v>
      </c>
      <c r="L35" s="64">
        <v>300192428</v>
      </c>
      <c r="M35" s="64">
        <v>300192428</v>
      </c>
      <c r="N35" s="64">
        <v>292387943</v>
      </c>
      <c r="O35" s="64">
        <v>300906214</v>
      </c>
      <c r="P35" s="64">
        <v>303448883</v>
      </c>
      <c r="Q35" s="64">
        <v>303448883</v>
      </c>
      <c r="R35" s="64">
        <v>299530049</v>
      </c>
      <c r="S35" s="64">
        <v>251488495</v>
      </c>
      <c r="T35" s="64">
        <v>262312990</v>
      </c>
      <c r="U35" s="64">
        <v>262312990</v>
      </c>
      <c r="V35" s="64">
        <v>262312990</v>
      </c>
      <c r="W35" s="64">
        <v>202251000</v>
      </c>
      <c r="X35" s="64">
        <v>60061990</v>
      </c>
      <c r="Y35" s="65">
        <v>29.7</v>
      </c>
      <c r="Z35" s="66">
        <v>202251000</v>
      </c>
    </row>
    <row r="36" spans="1:26" ht="13.5">
      <c r="A36" s="62" t="s">
        <v>53</v>
      </c>
      <c r="B36" s="18">
        <v>610966416</v>
      </c>
      <c r="C36" s="18">
        <v>0</v>
      </c>
      <c r="D36" s="63">
        <v>1186506000</v>
      </c>
      <c r="E36" s="64">
        <v>1186506000</v>
      </c>
      <c r="F36" s="64">
        <v>565869784</v>
      </c>
      <c r="G36" s="64">
        <v>607421142</v>
      </c>
      <c r="H36" s="64">
        <v>617284669</v>
      </c>
      <c r="I36" s="64">
        <v>617284669</v>
      </c>
      <c r="J36" s="64">
        <v>607421142</v>
      </c>
      <c r="K36" s="64">
        <v>607421142</v>
      </c>
      <c r="L36" s="64">
        <v>601213115</v>
      </c>
      <c r="M36" s="64">
        <v>601213115</v>
      </c>
      <c r="N36" s="64">
        <v>601213115</v>
      </c>
      <c r="O36" s="64">
        <v>600879523</v>
      </c>
      <c r="P36" s="64">
        <v>600879523</v>
      </c>
      <c r="Q36" s="64">
        <v>600879523</v>
      </c>
      <c r="R36" s="64">
        <v>600879523</v>
      </c>
      <c r="S36" s="64">
        <v>600879523</v>
      </c>
      <c r="T36" s="64">
        <v>599312001</v>
      </c>
      <c r="U36" s="64">
        <v>599312001</v>
      </c>
      <c r="V36" s="64">
        <v>599312001</v>
      </c>
      <c r="W36" s="64">
        <v>1186506000</v>
      </c>
      <c r="X36" s="64">
        <v>-587193999</v>
      </c>
      <c r="Y36" s="65">
        <v>-49.49</v>
      </c>
      <c r="Z36" s="66">
        <v>1186506000</v>
      </c>
    </row>
    <row r="37" spans="1:26" ht="13.5">
      <c r="A37" s="62" t="s">
        <v>54</v>
      </c>
      <c r="B37" s="18">
        <v>55629118</v>
      </c>
      <c r="C37" s="18">
        <v>0</v>
      </c>
      <c r="D37" s="63">
        <v>35654000</v>
      </c>
      <c r="E37" s="64">
        <v>35654000</v>
      </c>
      <c r="F37" s="64">
        <v>166495442</v>
      </c>
      <c r="G37" s="64">
        <v>48173040</v>
      </c>
      <c r="H37" s="64">
        <v>48813071</v>
      </c>
      <c r="I37" s="64">
        <v>48813071</v>
      </c>
      <c r="J37" s="64">
        <v>48813151</v>
      </c>
      <c r="K37" s="64">
        <v>49006658</v>
      </c>
      <c r="L37" s="64">
        <v>28962745</v>
      </c>
      <c r="M37" s="64">
        <v>28962745</v>
      </c>
      <c r="N37" s="64">
        <v>48630409</v>
      </c>
      <c r="O37" s="64">
        <v>51567205</v>
      </c>
      <c r="P37" s="64">
        <v>28623630</v>
      </c>
      <c r="Q37" s="64">
        <v>28623630</v>
      </c>
      <c r="R37" s="64">
        <v>52793699</v>
      </c>
      <c r="S37" s="64">
        <v>61739339</v>
      </c>
      <c r="T37" s="64">
        <v>80695723</v>
      </c>
      <c r="U37" s="64">
        <v>80695723</v>
      </c>
      <c r="V37" s="64">
        <v>80695723</v>
      </c>
      <c r="W37" s="64">
        <v>35654000</v>
      </c>
      <c r="X37" s="64">
        <v>45041723</v>
      </c>
      <c r="Y37" s="65">
        <v>126.33</v>
      </c>
      <c r="Z37" s="66">
        <v>35654000</v>
      </c>
    </row>
    <row r="38" spans="1:26" ht="13.5">
      <c r="A38" s="62" t="s">
        <v>55</v>
      </c>
      <c r="B38" s="18">
        <v>27386348</v>
      </c>
      <c r="C38" s="18">
        <v>0</v>
      </c>
      <c r="D38" s="63">
        <v>20195000</v>
      </c>
      <c r="E38" s="64">
        <v>20195000</v>
      </c>
      <c r="F38" s="64">
        <v>24271548</v>
      </c>
      <c r="G38" s="64">
        <v>187640832</v>
      </c>
      <c r="H38" s="64">
        <v>187416007</v>
      </c>
      <c r="I38" s="64">
        <v>187416007</v>
      </c>
      <c r="J38" s="64">
        <v>186613342</v>
      </c>
      <c r="K38" s="64">
        <v>186558782</v>
      </c>
      <c r="L38" s="64">
        <v>186002865</v>
      </c>
      <c r="M38" s="64">
        <v>186002865</v>
      </c>
      <c r="N38" s="64">
        <v>186045235</v>
      </c>
      <c r="O38" s="64">
        <v>185950011</v>
      </c>
      <c r="P38" s="64">
        <v>204608198</v>
      </c>
      <c r="Q38" s="64">
        <v>204608198</v>
      </c>
      <c r="R38" s="64">
        <v>184815859</v>
      </c>
      <c r="S38" s="64">
        <v>184763217</v>
      </c>
      <c r="T38" s="64">
        <v>185026025</v>
      </c>
      <c r="U38" s="64">
        <v>185026025</v>
      </c>
      <c r="V38" s="64">
        <v>185026025</v>
      </c>
      <c r="W38" s="64">
        <v>20195000</v>
      </c>
      <c r="X38" s="64">
        <v>164831025</v>
      </c>
      <c r="Y38" s="65">
        <v>816.2</v>
      </c>
      <c r="Z38" s="66">
        <v>20195000</v>
      </c>
    </row>
    <row r="39" spans="1:26" ht="13.5">
      <c r="A39" s="62" t="s">
        <v>56</v>
      </c>
      <c r="B39" s="18">
        <v>615842600</v>
      </c>
      <c r="C39" s="18">
        <v>0</v>
      </c>
      <c r="D39" s="63">
        <v>1332908000</v>
      </c>
      <c r="E39" s="64">
        <v>1332908000</v>
      </c>
      <c r="F39" s="64">
        <v>656872908</v>
      </c>
      <c r="G39" s="64">
        <v>649615494</v>
      </c>
      <c r="H39" s="64">
        <v>648689900</v>
      </c>
      <c r="I39" s="64">
        <v>648689900</v>
      </c>
      <c r="J39" s="64">
        <v>649634563</v>
      </c>
      <c r="K39" s="64">
        <v>690541534</v>
      </c>
      <c r="L39" s="64">
        <v>686439933</v>
      </c>
      <c r="M39" s="64">
        <v>686439933</v>
      </c>
      <c r="N39" s="64">
        <v>658925414</v>
      </c>
      <c r="O39" s="64">
        <v>664268521</v>
      </c>
      <c r="P39" s="64">
        <v>671096578</v>
      </c>
      <c r="Q39" s="64">
        <v>671096578</v>
      </c>
      <c r="R39" s="64">
        <v>662800014</v>
      </c>
      <c r="S39" s="64">
        <v>605865462</v>
      </c>
      <c r="T39" s="64">
        <v>595903243</v>
      </c>
      <c r="U39" s="64">
        <v>595903243</v>
      </c>
      <c r="V39" s="64">
        <v>595903243</v>
      </c>
      <c r="W39" s="64">
        <v>1332908000</v>
      </c>
      <c r="X39" s="64">
        <v>-737004757</v>
      </c>
      <c r="Y39" s="65">
        <v>-55.29</v>
      </c>
      <c r="Z39" s="66">
        <v>1332908000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29494109</v>
      </c>
      <c r="C42" s="18">
        <v>0</v>
      </c>
      <c r="D42" s="63">
        <v>51892215</v>
      </c>
      <c r="E42" s="64">
        <v>51892215</v>
      </c>
      <c r="F42" s="64">
        <v>38007495</v>
      </c>
      <c r="G42" s="64">
        <v>-19785884</v>
      </c>
      <c r="H42" s="64">
        <v>-8482021</v>
      </c>
      <c r="I42" s="64">
        <v>9739590</v>
      </c>
      <c r="J42" s="64">
        <v>-4008832</v>
      </c>
      <c r="K42" s="64">
        <v>28182040</v>
      </c>
      <c r="L42" s="64">
        <v>-12217758</v>
      </c>
      <c r="M42" s="64">
        <v>11955450</v>
      </c>
      <c r="N42" s="64">
        <v>-6466410</v>
      </c>
      <c r="O42" s="64">
        <v>-5285069</v>
      </c>
      <c r="P42" s="64">
        <v>4430691</v>
      </c>
      <c r="Q42" s="64">
        <v>-7320788</v>
      </c>
      <c r="R42" s="64">
        <v>-1640178</v>
      </c>
      <c r="S42" s="64">
        <v>-5441295</v>
      </c>
      <c r="T42" s="64">
        <v>-2488451</v>
      </c>
      <c r="U42" s="64">
        <v>-9569924</v>
      </c>
      <c r="V42" s="64">
        <v>4804328</v>
      </c>
      <c r="W42" s="64">
        <v>51892215</v>
      </c>
      <c r="X42" s="64">
        <v>-47087887</v>
      </c>
      <c r="Y42" s="65">
        <v>-90.74</v>
      </c>
      <c r="Z42" s="66">
        <v>51892215</v>
      </c>
    </row>
    <row r="43" spans="1:26" ht="13.5">
      <c r="A43" s="62" t="s">
        <v>59</v>
      </c>
      <c r="B43" s="18">
        <v>-40508434</v>
      </c>
      <c r="C43" s="18">
        <v>0</v>
      </c>
      <c r="D43" s="63">
        <v>-62840000</v>
      </c>
      <c r="E43" s="64">
        <v>-62840000</v>
      </c>
      <c r="F43" s="64">
        <v>-7658902</v>
      </c>
      <c r="G43" s="64">
        <v>-4682966</v>
      </c>
      <c r="H43" s="64">
        <v>-1438993</v>
      </c>
      <c r="I43" s="64">
        <v>-13780861</v>
      </c>
      <c r="J43" s="64">
        <v>-1440682</v>
      </c>
      <c r="K43" s="64">
        <v>-2732669</v>
      </c>
      <c r="L43" s="64">
        <v>-15051476</v>
      </c>
      <c r="M43" s="64">
        <v>-19224827</v>
      </c>
      <c r="N43" s="64">
        <v>6969597</v>
      </c>
      <c r="O43" s="64">
        <v>-2450010</v>
      </c>
      <c r="P43" s="64">
        <v>-14549460</v>
      </c>
      <c r="Q43" s="64">
        <v>-10029873</v>
      </c>
      <c r="R43" s="64">
        <v>-2451295</v>
      </c>
      <c r="S43" s="64">
        <v>-1940605</v>
      </c>
      <c r="T43" s="64">
        <v>-6315574</v>
      </c>
      <c r="U43" s="64">
        <v>-10707474</v>
      </c>
      <c r="V43" s="64">
        <v>-53743035</v>
      </c>
      <c r="W43" s="64">
        <v>-62840000</v>
      </c>
      <c r="X43" s="64">
        <v>9096965</v>
      </c>
      <c r="Y43" s="65">
        <v>-14.48</v>
      </c>
      <c r="Z43" s="66">
        <v>-62840000</v>
      </c>
    </row>
    <row r="44" spans="1:26" ht="13.5">
      <c r="A44" s="62" t="s">
        <v>60</v>
      </c>
      <c r="B44" s="18">
        <v>-743363</v>
      </c>
      <c r="C44" s="18">
        <v>0</v>
      </c>
      <c r="D44" s="63">
        <v>-365004</v>
      </c>
      <c r="E44" s="64">
        <v>-365004</v>
      </c>
      <c r="F44" s="64">
        <v>-110897</v>
      </c>
      <c r="G44" s="64">
        <v>22584</v>
      </c>
      <c r="H44" s="64">
        <v>-214240</v>
      </c>
      <c r="I44" s="64">
        <v>-302553</v>
      </c>
      <c r="J44" s="64">
        <v>-99331</v>
      </c>
      <c r="K44" s="64">
        <v>-105173</v>
      </c>
      <c r="L44" s="64">
        <v>-96014</v>
      </c>
      <c r="M44" s="64">
        <v>-300518</v>
      </c>
      <c r="N44" s="64">
        <v>-100098</v>
      </c>
      <c r="O44" s="64">
        <v>-107921</v>
      </c>
      <c r="P44" s="64">
        <v>-210714</v>
      </c>
      <c r="Q44" s="64">
        <v>-418733</v>
      </c>
      <c r="R44" s="64">
        <v>-5592</v>
      </c>
      <c r="S44" s="64">
        <v>-108252</v>
      </c>
      <c r="T44" s="64">
        <v>-210880</v>
      </c>
      <c r="U44" s="64">
        <v>-324724</v>
      </c>
      <c r="V44" s="64">
        <v>-1346528</v>
      </c>
      <c r="W44" s="64">
        <v>-365004</v>
      </c>
      <c r="X44" s="64">
        <v>-981524</v>
      </c>
      <c r="Y44" s="65">
        <v>268.91</v>
      </c>
      <c r="Z44" s="66">
        <v>-365004</v>
      </c>
    </row>
    <row r="45" spans="1:26" ht="13.5">
      <c r="A45" s="74" t="s">
        <v>61</v>
      </c>
      <c r="B45" s="21">
        <v>5370681</v>
      </c>
      <c r="C45" s="21">
        <v>0</v>
      </c>
      <c r="D45" s="103">
        <v>3736211</v>
      </c>
      <c r="E45" s="104">
        <v>3736211</v>
      </c>
      <c r="F45" s="104">
        <v>30237696</v>
      </c>
      <c r="G45" s="104">
        <v>5791430</v>
      </c>
      <c r="H45" s="104">
        <v>-4343824</v>
      </c>
      <c r="I45" s="104">
        <v>-4343824</v>
      </c>
      <c r="J45" s="104">
        <v>-9892669</v>
      </c>
      <c r="K45" s="104">
        <v>15451529</v>
      </c>
      <c r="L45" s="104">
        <v>-11913719</v>
      </c>
      <c r="M45" s="104">
        <v>-11913719</v>
      </c>
      <c r="N45" s="104">
        <v>-11510630</v>
      </c>
      <c r="O45" s="104">
        <v>-19353630</v>
      </c>
      <c r="P45" s="104">
        <v>-29683113</v>
      </c>
      <c r="Q45" s="104">
        <v>-11510630</v>
      </c>
      <c r="R45" s="104">
        <v>-33780178</v>
      </c>
      <c r="S45" s="104">
        <v>-41270330</v>
      </c>
      <c r="T45" s="104">
        <v>-50285235</v>
      </c>
      <c r="U45" s="104">
        <v>-50285235</v>
      </c>
      <c r="V45" s="104">
        <v>-50285235</v>
      </c>
      <c r="W45" s="104">
        <v>3736211</v>
      </c>
      <c r="X45" s="104">
        <v>-54021446</v>
      </c>
      <c r="Y45" s="105">
        <v>-1445.89</v>
      </c>
      <c r="Z45" s="106">
        <v>3736211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31944377</v>
      </c>
      <c r="C49" s="56">
        <v>0</v>
      </c>
      <c r="D49" s="133">
        <v>-2079661</v>
      </c>
      <c r="E49" s="58">
        <v>4827508</v>
      </c>
      <c r="F49" s="58">
        <v>0</v>
      </c>
      <c r="G49" s="58">
        <v>0</v>
      </c>
      <c r="H49" s="58">
        <v>0</v>
      </c>
      <c r="I49" s="58">
        <v>4699968</v>
      </c>
      <c r="J49" s="58">
        <v>0</v>
      </c>
      <c r="K49" s="58">
        <v>0</v>
      </c>
      <c r="L49" s="58">
        <v>0</v>
      </c>
      <c r="M49" s="58">
        <v>5069562</v>
      </c>
      <c r="N49" s="58">
        <v>0</v>
      </c>
      <c r="O49" s="58">
        <v>0</v>
      </c>
      <c r="P49" s="58">
        <v>0</v>
      </c>
      <c r="Q49" s="58">
        <v>202459258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246921012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31247215</v>
      </c>
      <c r="C51" s="56">
        <v>0</v>
      </c>
      <c r="D51" s="133">
        <v>10311129</v>
      </c>
      <c r="E51" s="58">
        <v>12905801</v>
      </c>
      <c r="F51" s="58">
        <v>0</v>
      </c>
      <c r="G51" s="58">
        <v>0</v>
      </c>
      <c r="H51" s="58">
        <v>0</v>
      </c>
      <c r="I51" s="58">
        <v>23190363</v>
      </c>
      <c r="J51" s="58">
        <v>0</v>
      </c>
      <c r="K51" s="58">
        <v>0</v>
      </c>
      <c r="L51" s="58">
        <v>0</v>
      </c>
      <c r="M51" s="58">
        <v>17976531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95631039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97.81907020532591</v>
      </c>
      <c r="E58" s="7">
        <f t="shared" si="6"/>
        <v>97.81907020532591</v>
      </c>
      <c r="F58" s="7">
        <f t="shared" si="6"/>
        <v>32.72911709754143</v>
      </c>
      <c r="G58" s="7">
        <f t="shared" si="6"/>
        <v>17.55372297547184</v>
      </c>
      <c r="H58" s="7">
        <f t="shared" si="6"/>
        <v>30.690191446835925</v>
      </c>
      <c r="I58" s="7">
        <f t="shared" si="6"/>
        <v>25.263942284300327</v>
      </c>
      <c r="J58" s="7">
        <f t="shared" si="6"/>
        <v>101.24293054992623</v>
      </c>
      <c r="K58" s="7">
        <f t="shared" si="6"/>
        <v>84.04993248561877</v>
      </c>
      <c r="L58" s="7">
        <f t="shared" si="6"/>
        <v>79.56083494388277</v>
      </c>
      <c r="M58" s="7">
        <f t="shared" si="6"/>
        <v>88.65250972236306</v>
      </c>
      <c r="N58" s="7">
        <f t="shared" si="6"/>
        <v>30.218670814926448</v>
      </c>
      <c r="O58" s="7">
        <f t="shared" si="6"/>
        <v>40.82024791620359</v>
      </c>
      <c r="P58" s="7">
        <f t="shared" si="6"/>
        <v>31.675655622059573</v>
      </c>
      <c r="Q58" s="7">
        <f t="shared" si="6"/>
        <v>33.720707637168374</v>
      </c>
      <c r="R58" s="7">
        <f t="shared" si="6"/>
        <v>35.81573034769179</v>
      </c>
      <c r="S58" s="7">
        <f t="shared" si="6"/>
        <v>51.89302220254516</v>
      </c>
      <c r="T58" s="7">
        <f t="shared" si="6"/>
        <v>43.199011819495695</v>
      </c>
      <c r="U58" s="7">
        <f t="shared" si="6"/>
        <v>42.4183436117562</v>
      </c>
      <c r="V58" s="7">
        <f t="shared" si="6"/>
        <v>37.200850720817215</v>
      </c>
      <c r="W58" s="7">
        <f t="shared" si="6"/>
        <v>97.81907020532591</v>
      </c>
      <c r="X58" s="7">
        <f t="shared" si="6"/>
        <v>0</v>
      </c>
      <c r="Y58" s="7">
        <f t="shared" si="6"/>
        <v>0</v>
      </c>
      <c r="Z58" s="8">
        <f t="shared" si="6"/>
        <v>97.81907020532591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109.4333405010214</v>
      </c>
      <c r="E59" s="10">
        <f t="shared" si="7"/>
        <v>109.4333405010214</v>
      </c>
      <c r="F59" s="10">
        <f t="shared" si="7"/>
        <v>81.29541350967814</v>
      </c>
      <c r="G59" s="10">
        <f t="shared" si="7"/>
        <v>3.5622944377967007</v>
      </c>
      <c r="H59" s="10">
        <f t="shared" si="7"/>
        <v>32.824602619180304</v>
      </c>
      <c r="I59" s="10">
        <f t="shared" si="7"/>
        <v>15.39385834279312</v>
      </c>
      <c r="J59" s="10">
        <f t="shared" si="7"/>
        <v>65.01272499325319</v>
      </c>
      <c r="K59" s="10">
        <f t="shared" si="7"/>
        <v>25.853741301129386</v>
      </c>
      <c r="L59" s="10">
        <f t="shared" si="7"/>
        <v>80.54897004994051</v>
      </c>
      <c r="M59" s="10">
        <f t="shared" si="7"/>
        <v>52.77819095221894</v>
      </c>
      <c r="N59" s="10">
        <f t="shared" si="7"/>
        <v>37.00016059819905</v>
      </c>
      <c r="O59" s="10">
        <f t="shared" si="7"/>
        <v>-91.22820784131495</v>
      </c>
      <c r="P59" s="10">
        <f t="shared" si="7"/>
        <v>65.91288099495691</v>
      </c>
      <c r="Q59" s="10">
        <f t="shared" si="7"/>
        <v>96.27865198443062</v>
      </c>
      <c r="R59" s="10">
        <f t="shared" si="7"/>
        <v>-87.81596890759616</v>
      </c>
      <c r="S59" s="10">
        <f t="shared" si="7"/>
        <v>53.78178270575764</v>
      </c>
      <c r="T59" s="10">
        <f t="shared" si="7"/>
        <v>95.40120535813568</v>
      </c>
      <c r="U59" s="10">
        <f t="shared" si="7"/>
        <v>215.16822360538234</v>
      </c>
      <c r="V59" s="10">
        <f t="shared" si="7"/>
        <v>46.58180798052811</v>
      </c>
      <c r="W59" s="10">
        <f t="shared" si="7"/>
        <v>109.4333405010214</v>
      </c>
      <c r="X59" s="10">
        <f t="shared" si="7"/>
        <v>0</v>
      </c>
      <c r="Y59" s="10">
        <f t="shared" si="7"/>
        <v>0</v>
      </c>
      <c r="Z59" s="11">
        <f t="shared" si="7"/>
        <v>109.4333405010214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96.70174093788492</v>
      </c>
      <c r="E60" s="13">
        <f t="shared" si="7"/>
        <v>96.70174093788492</v>
      </c>
      <c r="F60" s="13">
        <f t="shared" si="7"/>
        <v>31.756793332639106</v>
      </c>
      <c r="G60" s="13">
        <f t="shared" si="7"/>
        <v>28.224875064830083</v>
      </c>
      <c r="H60" s="13">
        <f t="shared" si="7"/>
        <v>34.96907283863471</v>
      </c>
      <c r="I60" s="13">
        <f t="shared" si="7"/>
        <v>31.426333294633142</v>
      </c>
      <c r="J60" s="13">
        <f t="shared" si="7"/>
        <v>6341.0205278592375</v>
      </c>
      <c r="K60" s="13">
        <f t="shared" si="7"/>
        <v>284.5297892101628</v>
      </c>
      <c r="L60" s="13">
        <f t="shared" si="7"/>
        <v>1049.622770303041</v>
      </c>
      <c r="M60" s="13">
        <f t="shared" si="7"/>
        <v>526.4176727007984</v>
      </c>
      <c r="N60" s="13">
        <f t="shared" si="7"/>
        <v>33.854739167138575</v>
      </c>
      <c r="O60" s="13">
        <f t="shared" si="7"/>
        <v>35.68087377320179</v>
      </c>
      <c r="P60" s="13">
        <f t="shared" si="7"/>
        <v>34.90994320242829</v>
      </c>
      <c r="Q60" s="13">
        <f t="shared" si="7"/>
        <v>34.80252897880939</v>
      </c>
      <c r="R60" s="13">
        <f t="shared" si="7"/>
        <v>30.3660683754248</v>
      </c>
      <c r="S60" s="13">
        <f t="shared" si="7"/>
        <v>74.45154939667802</v>
      </c>
      <c r="T60" s="13">
        <f t="shared" si="7"/>
        <v>44.00085227253074</v>
      </c>
      <c r="U60" s="13">
        <f t="shared" si="7"/>
        <v>43.07828073573425</v>
      </c>
      <c r="V60" s="13">
        <f t="shared" si="7"/>
        <v>43.55829537945536</v>
      </c>
      <c r="W60" s="13">
        <f t="shared" si="7"/>
        <v>96.70174093788492</v>
      </c>
      <c r="X60" s="13">
        <f t="shared" si="7"/>
        <v>0</v>
      </c>
      <c r="Y60" s="13">
        <f t="shared" si="7"/>
        <v>0</v>
      </c>
      <c r="Z60" s="14">
        <f t="shared" si="7"/>
        <v>96.70174093788492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90.00456878165822</v>
      </c>
      <c r="E61" s="13">
        <f t="shared" si="7"/>
        <v>90.00456878165822</v>
      </c>
      <c r="F61" s="13">
        <f t="shared" si="7"/>
        <v>65.84589614151898</v>
      </c>
      <c r="G61" s="13">
        <f t="shared" si="7"/>
        <v>21.976063851323083</v>
      </c>
      <c r="H61" s="13">
        <f t="shared" si="7"/>
        <v>73.25724243119424</v>
      </c>
      <c r="I61" s="13">
        <f t="shared" si="7"/>
        <v>47.769167027030235</v>
      </c>
      <c r="J61" s="13">
        <f t="shared" si="7"/>
        <v>0</v>
      </c>
      <c r="K61" s="13">
        <f t="shared" si="7"/>
        <v>145.79658457904557</v>
      </c>
      <c r="L61" s="13">
        <f t="shared" si="7"/>
        <v>529.7418353671441</v>
      </c>
      <c r="M61" s="13">
        <f t="shared" si="7"/>
        <v>294.0878967248524</v>
      </c>
      <c r="N61" s="13">
        <f t="shared" si="7"/>
        <v>80.22465337080918</v>
      </c>
      <c r="O61" s="13">
        <f t="shared" si="7"/>
        <v>77.02381581913671</v>
      </c>
      <c r="P61" s="13">
        <f t="shared" si="7"/>
        <v>84.54361985985251</v>
      </c>
      <c r="Q61" s="13">
        <f t="shared" si="7"/>
        <v>80.63184979619771</v>
      </c>
      <c r="R61" s="13">
        <f t="shared" si="7"/>
        <v>71.79024474936683</v>
      </c>
      <c r="S61" s="13">
        <f t="shared" si="7"/>
        <v>0</v>
      </c>
      <c r="T61" s="13">
        <f t="shared" si="7"/>
        <v>92.68097942201985</v>
      </c>
      <c r="U61" s="13">
        <f t="shared" si="7"/>
        <v>110.09700838374033</v>
      </c>
      <c r="V61" s="13">
        <f t="shared" si="7"/>
        <v>82.3692259872377</v>
      </c>
      <c r="W61" s="13">
        <f t="shared" si="7"/>
        <v>90.00456878165822</v>
      </c>
      <c r="X61" s="13">
        <f t="shared" si="7"/>
        <v>0</v>
      </c>
      <c r="Y61" s="13">
        <f t="shared" si="7"/>
        <v>0</v>
      </c>
      <c r="Z61" s="14">
        <f t="shared" si="7"/>
        <v>90.00456878165822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100.00280106317727</v>
      </c>
      <c r="E62" s="13">
        <f t="shared" si="7"/>
        <v>100.00280106317727</v>
      </c>
      <c r="F62" s="13">
        <f t="shared" si="7"/>
        <v>16.79037363245333</v>
      </c>
      <c r="G62" s="13">
        <f t="shared" si="7"/>
        <v>39.639184339617394</v>
      </c>
      <c r="H62" s="13">
        <f t="shared" si="7"/>
        <v>20.24882985040545</v>
      </c>
      <c r="I62" s="13">
        <f t="shared" si="7"/>
        <v>25.754798762183682</v>
      </c>
      <c r="J62" s="13">
        <f t="shared" si="7"/>
        <v>0</v>
      </c>
      <c r="K62" s="13">
        <f t="shared" si="7"/>
        <v>94862.37745098039</v>
      </c>
      <c r="L62" s="13">
        <f t="shared" si="7"/>
        <v>0</v>
      </c>
      <c r="M62" s="13">
        <f t="shared" si="7"/>
        <v>187245.46568627452</v>
      </c>
      <c r="N62" s="13">
        <f t="shared" si="7"/>
        <v>24.06826130530198</v>
      </c>
      <c r="O62" s="13">
        <f t="shared" si="7"/>
        <v>25.026076805988268</v>
      </c>
      <c r="P62" s="13">
        <f t="shared" si="7"/>
        <v>22.74881984574211</v>
      </c>
      <c r="Q62" s="13">
        <f t="shared" si="7"/>
        <v>23.95505580073284</v>
      </c>
      <c r="R62" s="13">
        <f t="shared" si="7"/>
        <v>17.586630847992645</v>
      </c>
      <c r="S62" s="13">
        <f t="shared" si="7"/>
        <v>0</v>
      </c>
      <c r="T62" s="13">
        <f t="shared" si="7"/>
        <v>26.025193330575476</v>
      </c>
      <c r="U62" s="13">
        <f t="shared" si="7"/>
        <v>32.14087128021084</v>
      </c>
      <c r="V62" s="13">
        <f t="shared" si="7"/>
        <v>32.052055056105104</v>
      </c>
      <c r="W62" s="13">
        <f t="shared" si="7"/>
        <v>100.00280106317727</v>
      </c>
      <c r="X62" s="13">
        <f t="shared" si="7"/>
        <v>0</v>
      </c>
      <c r="Y62" s="13">
        <f t="shared" si="7"/>
        <v>0</v>
      </c>
      <c r="Z62" s="14">
        <f t="shared" si="7"/>
        <v>100.00280106317727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99.99962029459903</v>
      </c>
      <c r="E63" s="13">
        <f t="shared" si="7"/>
        <v>99.99962029459903</v>
      </c>
      <c r="F63" s="13">
        <f t="shared" si="7"/>
        <v>16.760960674475108</v>
      </c>
      <c r="G63" s="13">
        <f t="shared" si="7"/>
        <v>23.928015045402873</v>
      </c>
      <c r="H63" s="13">
        <f t="shared" si="7"/>
        <v>26.514178448167552</v>
      </c>
      <c r="I63" s="13">
        <f t="shared" si="7"/>
        <v>22.321620503947866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16.92092546427438</v>
      </c>
      <c r="O63" s="13">
        <f t="shared" si="7"/>
        <v>23.707678967396838</v>
      </c>
      <c r="P63" s="13">
        <f t="shared" si="7"/>
        <v>15.018391018746701</v>
      </c>
      <c r="Q63" s="13">
        <f t="shared" si="7"/>
        <v>18.715055284608173</v>
      </c>
      <c r="R63" s="13">
        <f t="shared" si="7"/>
        <v>25.65719230375044</v>
      </c>
      <c r="S63" s="13">
        <f t="shared" si="7"/>
        <v>19.32352968038317</v>
      </c>
      <c r="T63" s="13">
        <f t="shared" si="7"/>
        <v>32.77784425275478</v>
      </c>
      <c r="U63" s="13">
        <f t="shared" si="7"/>
        <v>25.681952856373318</v>
      </c>
      <c r="V63" s="13">
        <f t="shared" si="7"/>
        <v>29.044660566509616</v>
      </c>
      <c r="W63" s="13">
        <f t="shared" si="7"/>
        <v>99.99962029459903</v>
      </c>
      <c r="X63" s="13">
        <f t="shared" si="7"/>
        <v>0</v>
      </c>
      <c r="Y63" s="13">
        <f t="shared" si="7"/>
        <v>0</v>
      </c>
      <c r="Z63" s="14">
        <f t="shared" si="7"/>
        <v>99.99962029459903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99.99769311000675</v>
      </c>
      <c r="E64" s="13">
        <f t="shared" si="7"/>
        <v>99.99769311000675</v>
      </c>
      <c r="F64" s="13">
        <f t="shared" si="7"/>
        <v>15.931486429251757</v>
      </c>
      <c r="G64" s="13">
        <f t="shared" si="7"/>
        <v>22.944570361998014</v>
      </c>
      <c r="H64" s="13">
        <f t="shared" si="7"/>
        <v>16.91169679738853</v>
      </c>
      <c r="I64" s="13">
        <f t="shared" si="7"/>
        <v>18.59365764134118</v>
      </c>
      <c r="J64" s="13">
        <f t="shared" si="7"/>
        <v>224152.08333333334</v>
      </c>
      <c r="K64" s="13">
        <f t="shared" si="7"/>
        <v>0</v>
      </c>
      <c r="L64" s="13">
        <f t="shared" si="7"/>
        <v>0</v>
      </c>
      <c r="M64" s="13">
        <f t="shared" si="7"/>
        <v>699331.25</v>
      </c>
      <c r="N64" s="13">
        <f t="shared" si="7"/>
        <v>18.953467083784908</v>
      </c>
      <c r="O64" s="13">
        <f t="shared" si="7"/>
        <v>22.013690722990496</v>
      </c>
      <c r="P64" s="13">
        <f t="shared" si="7"/>
        <v>19.571567870775123</v>
      </c>
      <c r="Q64" s="13">
        <f t="shared" si="7"/>
        <v>20.173940918625476</v>
      </c>
      <c r="R64" s="13">
        <f t="shared" si="7"/>
        <v>15.171751071920253</v>
      </c>
      <c r="S64" s="13">
        <f t="shared" si="7"/>
        <v>14.281431834121378</v>
      </c>
      <c r="T64" s="13">
        <f t="shared" si="7"/>
        <v>24.86872766099289</v>
      </c>
      <c r="U64" s="13">
        <f t="shared" si="7"/>
        <v>17.654346887860573</v>
      </c>
      <c r="V64" s="13">
        <f t="shared" si="7"/>
        <v>23.786906507450027</v>
      </c>
      <c r="W64" s="13">
        <f t="shared" si="7"/>
        <v>99.99769311000675</v>
      </c>
      <c r="X64" s="13">
        <f t="shared" si="7"/>
        <v>0</v>
      </c>
      <c r="Y64" s="13">
        <f t="shared" si="7"/>
        <v>0</v>
      </c>
      <c r="Z64" s="14">
        <f t="shared" si="7"/>
        <v>99.99769311000675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40.593</v>
      </c>
      <c r="E66" s="16">
        <f t="shared" si="7"/>
        <v>40.593</v>
      </c>
      <c r="F66" s="16">
        <f t="shared" si="7"/>
        <v>7.493908032570353</v>
      </c>
      <c r="G66" s="16">
        <f t="shared" si="7"/>
        <v>3.64713049398864</v>
      </c>
      <c r="H66" s="16">
        <f t="shared" si="7"/>
        <v>2.839322144942736</v>
      </c>
      <c r="I66" s="16">
        <f t="shared" si="7"/>
        <v>4.48887537879215</v>
      </c>
      <c r="J66" s="16">
        <f t="shared" si="7"/>
        <v>4.016376880042458</v>
      </c>
      <c r="K66" s="16">
        <f t="shared" si="7"/>
        <v>2.3958834796324937</v>
      </c>
      <c r="L66" s="16">
        <f t="shared" si="7"/>
        <v>1.7679500319345318</v>
      </c>
      <c r="M66" s="16">
        <f t="shared" si="7"/>
        <v>2.7835580300031477</v>
      </c>
      <c r="N66" s="16">
        <f t="shared" si="7"/>
        <v>2.257480313521673</v>
      </c>
      <c r="O66" s="16">
        <f t="shared" si="7"/>
        <v>3.6677670513964227</v>
      </c>
      <c r="P66" s="16">
        <f t="shared" si="7"/>
        <v>2.8301233439294147</v>
      </c>
      <c r="Q66" s="16">
        <f t="shared" si="7"/>
        <v>2.935591775926499</v>
      </c>
      <c r="R66" s="16">
        <f t="shared" si="7"/>
        <v>3.419915600479085</v>
      </c>
      <c r="S66" s="16">
        <f t="shared" si="7"/>
        <v>3.4600634818916407</v>
      </c>
      <c r="T66" s="16">
        <f t="shared" si="7"/>
        <v>5.37090238447955</v>
      </c>
      <c r="U66" s="16">
        <f t="shared" si="7"/>
        <v>3.9864645611733445</v>
      </c>
      <c r="V66" s="16">
        <f t="shared" si="7"/>
        <v>3.5174850909650024</v>
      </c>
      <c r="W66" s="16">
        <f t="shared" si="7"/>
        <v>40.593</v>
      </c>
      <c r="X66" s="16">
        <f t="shared" si="7"/>
        <v>0</v>
      </c>
      <c r="Y66" s="16">
        <f t="shared" si="7"/>
        <v>0</v>
      </c>
      <c r="Z66" s="17">
        <f t="shared" si="7"/>
        <v>40.593</v>
      </c>
    </row>
    <row r="67" spans="1:26" ht="13.5" hidden="1">
      <c r="A67" s="40" t="s">
        <v>113</v>
      </c>
      <c r="B67" s="23">
        <v>109134856</v>
      </c>
      <c r="C67" s="23"/>
      <c r="D67" s="24">
        <v>111530000</v>
      </c>
      <c r="E67" s="25">
        <v>111530000</v>
      </c>
      <c r="F67" s="25">
        <v>11312065</v>
      </c>
      <c r="G67" s="25">
        <v>19473698</v>
      </c>
      <c r="H67" s="25">
        <v>12107800</v>
      </c>
      <c r="I67" s="25">
        <v>42893563</v>
      </c>
      <c r="J67" s="25">
        <v>3140803</v>
      </c>
      <c r="K67" s="25">
        <v>4084315</v>
      </c>
      <c r="L67" s="25">
        <v>2281830</v>
      </c>
      <c r="M67" s="25">
        <v>9506948</v>
      </c>
      <c r="N67" s="25">
        <v>12342525</v>
      </c>
      <c r="O67" s="25">
        <v>9114854</v>
      </c>
      <c r="P67" s="25">
        <v>10506968</v>
      </c>
      <c r="Q67" s="25">
        <v>31964347</v>
      </c>
      <c r="R67" s="25">
        <v>9316412</v>
      </c>
      <c r="S67" s="25">
        <v>5603817</v>
      </c>
      <c r="T67" s="25">
        <v>10783455</v>
      </c>
      <c r="U67" s="25">
        <v>25703684</v>
      </c>
      <c r="V67" s="25">
        <v>110068542</v>
      </c>
      <c r="W67" s="25">
        <v>111530000</v>
      </c>
      <c r="X67" s="25"/>
      <c r="Y67" s="24"/>
      <c r="Z67" s="26">
        <v>111530000</v>
      </c>
    </row>
    <row r="68" spans="1:26" ht="13.5" hidden="1">
      <c r="A68" s="36" t="s">
        <v>31</v>
      </c>
      <c r="B68" s="18">
        <v>16194067</v>
      </c>
      <c r="C68" s="18"/>
      <c r="D68" s="19">
        <v>18602000</v>
      </c>
      <c r="E68" s="20">
        <v>18602000</v>
      </c>
      <c r="F68" s="20">
        <v>843499</v>
      </c>
      <c r="G68" s="20">
        <v>6868663</v>
      </c>
      <c r="H68" s="20">
        <v>1473209</v>
      </c>
      <c r="I68" s="20">
        <v>9185371</v>
      </c>
      <c r="J68" s="20">
        <v>1463655</v>
      </c>
      <c r="K68" s="20">
        <v>1461684</v>
      </c>
      <c r="L68" s="20">
        <v>772319</v>
      </c>
      <c r="M68" s="20">
        <v>3697658</v>
      </c>
      <c r="N68" s="20">
        <v>2222939</v>
      </c>
      <c r="O68" s="20">
        <v>-815603</v>
      </c>
      <c r="P68" s="20">
        <v>696794</v>
      </c>
      <c r="Q68" s="20">
        <v>2104130</v>
      </c>
      <c r="R68" s="20">
        <v>-836989</v>
      </c>
      <c r="S68" s="20">
        <v>970693</v>
      </c>
      <c r="T68" s="20">
        <v>809386</v>
      </c>
      <c r="U68" s="20">
        <v>943090</v>
      </c>
      <c r="V68" s="20">
        <v>15930249</v>
      </c>
      <c r="W68" s="20">
        <v>18602000</v>
      </c>
      <c r="X68" s="20"/>
      <c r="Y68" s="19"/>
      <c r="Z68" s="22">
        <v>18602000</v>
      </c>
    </row>
    <row r="69" spans="1:26" ht="13.5" hidden="1">
      <c r="A69" s="37" t="s">
        <v>32</v>
      </c>
      <c r="B69" s="18">
        <v>76524578</v>
      </c>
      <c r="C69" s="18"/>
      <c r="D69" s="19">
        <v>90928000</v>
      </c>
      <c r="E69" s="20">
        <v>90928000</v>
      </c>
      <c r="F69" s="20">
        <v>9199682</v>
      </c>
      <c r="G69" s="20">
        <v>11042327</v>
      </c>
      <c r="H69" s="20">
        <v>9120462</v>
      </c>
      <c r="I69" s="20">
        <v>29362471</v>
      </c>
      <c r="J69" s="20">
        <v>34100</v>
      </c>
      <c r="K69" s="20">
        <v>1060535</v>
      </c>
      <c r="L69" s="20">
        <v>111338</v>
      </c>
      <c r="M69" s="20">
        <v>1205973</v>
      </c>
      <c r="N69" s="20">
        <v>8477977</v>
      </c>
      <c r="O69" s="20">
        <v>8160470</v>
      </c>
      <c r="P69" s="20">
        <v>8077458</v>
      </c>
      <c r="Q69" s="20">
        <v>24715905</v>
      </c>
      <c r="R69" s="20">
        <v>8366661</v>
      </c>
      <c r="S69" s="20">
        <v>3135059</v>
      </c>
      <c r="T69" s="20">
        <v>8673282</v>
      </c>
      <c r="U69" s="20">
        <v>20175002</v>
      </c>
      <c r="V69" s="20">
        <v>75459351</v>
      </c>
      <c r="W69" s="20">
        <v>90928000</v>
      </c>
      <c r="X69" s="20"/>
      <c r="Y69" s="19"/>
      <c r="Z69" s="22">
        <v>90928000</v>
      </c>
    </row>
    <row r="70" spans="1:26" ht="13.5" hidden="1">
      <c r="A70" s="38" t="s">
        <v>107</v>
      </c>
      <c r="B70" s="18">
        <v>29513657</v>
      </c>
      <c r="C70" s="18"/>
      <c r="D70" s="19">
        <v>30008000</v>
      </c>
      <c r="E70" s="20">
        <v>30008000</v>
      </c>
      <c r="F70" s="20">
        <v>2846431</v>
      </c>
      <c r="G70" s="20">
        <v>4445828</v>
      </c>
      <c r="H70" s="20">
        <v>2480279</v>
      </c>
      <c r="I70" s="20">
        <v>9772538</v>
      </c>
      <c r="J70" s="20"/>
      <c r="K70" s="20">
        <v>1027926</v>
      </c>
      <c r="L70" s="20">
        <v>85062</v>
      </c>
      <c r="M70" s="20">
        <v>1112988</v>
      </c>
      <c r="N70" s="20">
        <v>1784616</v>
      </c>
      <c r="O70" s="20">
        <v>1796495</v>
      </c>
      <c r="P70" s="20">
        <v>1842773</v>
      </c>
      <c r="Q70" s="20">
        <v>5423884</v>
      </c>
      <c r="R70" s="20">
        <v>1814305</v>
      </c>
      <c r="S70" s="20"/>
      <c r="T70" s="20">
        <v>2221841</v>
      </c>
      <c r="U70" s="20">
        <v>4036146</v>
      </c>
      <c r="V70" s="20">
        <v>20345556</v>
      </c>
      <c r="W70" s="20">
        <v>30008000</v>
      </c>
      <c r="X70" s="20"/>
      <c r="Y70" s="19"/>
      <c r="Z70" s="22">
        <v>30008000</v>
      </c>
    </row>
    <row r="71" spans="1:26" ht="13.5" hidden="1">
      <c r="A71" s="38" t="s">
        <v>108</v>
      </c>
      <c r="B71" s="18">
        <v>24247485</v>
      </c>
      <c r="C71" s="18"/>
      <c r="D71" s="19">
        <v>29346000</v>
      </c>
      <c r="E71" s="20">
        <v>29346000</v>
      </c>
      <c r="F71" s="20">
        <v>3376393</v>
      </c>
      <c r="G71" s="20">
        <v>3666526</v>
      </c>
      <c r="H71" s="20">
        <v>3748666</v>
      </c>
      <c r="I71" s="20">
        <v>10791585</v>
      </c>
      <c r="J71" s="20"/>
      <c r="K71" s="20">
        <v>816</v>
      </c>
      <c r="L71" s="20"/>
      <c r="M71" s="20">
        <v>816</v>
      </c>
      <c r="N71" s="20">
        <v>3854541</v>
      </c>
      <c r="O71" s="20">
        <v>3356431</v>
      </c>
      <c r="P71" s="20">
        <v>3341936</v>
      </c>
      <c r="Q71" s="20">
        <v>10552908</v>
      </c>
      <c r="R71" s="20">
        <v>3411256</v>
      </c>
      <c r="S71" s="20"/>
      <c r="T71" s="20">
        <v>3773459</v>
      </c>
      <c r="U71" s="20">
        <v>7184715</v>
      </c>
      <c r="V71" s="20">
        <v>28530024</v>
      </c>
      <c r="W71" s="20">
        <v>29346000</v>
      </c>
      <c r="X71" s="20"/>
      <c r="Y71" s="19"/>
      <c r="Z71" s="22">
        <v>29346000</v>
      </c>
    </row>
    <row r="72" spans="1:26" ht="13.5" hidden="1">
      <c r="A72" s="38" t="s">
        <v>109</v>
      </c>
      <c r="B72" s="18">
        <v>11279735</v>
      </c>
      <c r="C72" s="18"/>
      <c r="D72" s="19">
        <v>15275000</v>
      </c>
      <c r="E72" s="20">
        <v>15275000</v>
      </c>
      <c r="F72" s="20">
        <v>1431869</v>
      </c>
      <c r="G72" s="20">
        <v>1425020</v>
      </c>
      <c r="H72" s="20">
        <v>1353110</v>
      </c>
      <c r="I72" s="20">
        <v>4209999</v>
      </c>
      <c r="J72" s="20"/>
      <c r="K72" s="20"/>
      <c r="L72" s="20"/>
      <c r="M72" s="20"/>
      <c r="N72" s="20">
        <v>1342202</v>
      </c>
      <c r="O72" s="20">
        <v>1531508</v>
      </c>
      <c r="P72" s="20">
        <v>1416996</v>
      </c>
      <c r="Q72" s="20">
        <v>4290706</v>
      </c>
      <c r="R72" s="20">
        <v>1541634</v>
      </c>
      <c r="S72" s="20">
        <v>1532898</v>
      </c>
      <c r="T72" s="20">
        <v>1378965</v>
      </c>
      <c r="U72" s="20">
        <v>4453497</v>
      </c>
      <c r="V72" s="20">
        <v>12954202</v>
      </c>
      <c r="W72" s="20">
        <v>15275000</v>
      </c>
      <c r="X72" s="20"/>
      <c r="Y72" s="19"/>
      <c r="Z72" s="22">
        <v>15275000</v>
      </c>
    </row>
    <row r="73" spans="1:26" ht="13.5" hidden="1">
      <c r="A73" s="38" t="s">
        <v>110</v>
      </c>
      <c r="B73" s="18">
        <v>11483701</v>
      </c>
      <c r="C73" s="18"/>
      <c r="D73" s="19">
        <v>16299000</v>
      </c>
      <c r="E73" s="20">
        <v>16299000</v>
      </c>
      <c r="F73" s="20">
        <v>1508723</v>
      </c>
      <c r="G73" s="20">
        <v>1504953</v>
      </c>
      <c r="H73" s="20">
        <v>1505053</v>
      </c>
      <c r="I73" s="20">
        <v>4518729</v>
      </c>
      <c r="J73" s="20">
        <v>96</v>
      </c>
      <c r="K73" s="20"/>
      <c r="L73" s="20"/>
      <c r="M73" s="20">
        <v>96</v>
      </c>
      <c r="N73" s="20">
        <v>1496618</v>
      </c>
      <c r="O73" s="20">
        <v>1476036</v>
      </c>
      <c r="P73" s="20">
        <v>1475753</v>
      </c>
      <c r="Q73" s="20">
        <v>4448407</v>
      </c>
      <c r="R73" s="20">
        <v>1599466</v>
      </c>
      <c r="S73" s="20">
        <v>1601219</v>
      </c>
      <c r="T73" s="20">
        <v>1299017</v>
      </c>
      <c r="U73" s="20">
        <v>4499702</v>
      </c>
      <c r="V73" s="20">
        <v>13466934</v>
      </c>
      <c r="W73" s="20">
        <v>16299000</v>
      </c>
      <c r="X73" s="20"/>
      <c r="Y73" s="19"/>
      <c r="Z73" s="22">
        <v>16299000</v>
      </c>
    </row>
    <row r="74" spans="1:26" ht="13.5" hidden="1">
      <c r="A74" s="38" t="s">
        <v>111</v>
      </c>
      <c r="B74" s="18"/>
      <c r="C74" s="18"/>
      <c r="D74" s="19"/>
      <c r="E74" s="20"/>
      <c r="F74" s="20">
        <v>36266</v>
      </c>
      <c r="G74" s="20"/>
      <c r="H74" s="20">
        <v>33354</v>
      </c>
      <c r="I74" s="20">
        <v>69620</v>
      </c>
      <c r="J74" s="20">
        <v>34004</v>
      </c>
      <c r="K74" s="20">
        <v>31793</v>
      </c>
      <c r="L74" s="20">
        <v>26276</v>
      </c>
      <c r="M74" s="20">
        <v>92073</v>
      </c>
      <c r="N74" s="20"/>
      <c r="O74" s="20"/>
      <c r="P74" s="20"/>
      <c r="Q74" s="20"/>
      <c r="R74" s="20"/>
      <c r="S74" s="20">
        <v>942</v>
      </c>
      <c r="T74" s="20"/>
      <c r="U74" s="20">
        <v>942</v>
      </c>
      <c r="V74" s="20">
        <v>162635</v>
      </c>
      <c r="W74" s="20"/>
      <c r="X74" s="20"/>
      <c r="Y74" s="19"/>
      <c r="Z74" s="22"/>
    </row>
    <row r="75" spans="1:26" ht="13.5" hidden="1">
      <c r="A75" s="39" t="s">
        <v>112</v>
      </c>
      <c r="B75" s="27">
        <v>16416211</v>
      </c>
      <c r="C75" s="27"/>
      <c r="D75" s="28">
        <v>2000000</v>
      </c>
      <c r="E75" s="29">
        <v>2000000</v>
      </c>
      <c r="F75" s="29">
        <v>1268884</v>
      </c>
      <c r="G75" s="29">
        <v>1562708</v>
      </c>
      <c r="H75" s="29">
        <v>1514129</v>
      </c>
      <c r="I75" s="29">
        <v>4345721</v>
      </c>
      <c r="J75" s="29">
        <v>1643048</v>
      </c>
      <c r="K75" s="29">
        <v>1562096</v>
      </c>
      <c r="L75" s="29">
        <v>1398173</v>
      </c>
      <c r="M75" s="29">
        <v>4603317</v>
      </c>
      <c r="N75" s="29">
        <v>1641609</v>
      </c>
      <c r="O75" s="29">
        <v>1769987</v>
      </c>
      <c r="P75" s="29">
        <v>1732716</v>
      </c>
      <c r="Q75" s="29">
        <v>5144312</v>
      </c>
      <c r="R75" s="29">
        <v>1786740</v>
      </c>
      <c r="S75" s="29">
        <v>1498065</v>
      </c>
      <c r="T75" s="29">
        <v>1300787</v>
      </c>
      <c r="U75" s="29">
        <v>4585592</v>
      </c>
      <c r="V75" s="29">
        <v>18678942</v>
      </c>
      <c r="W75" s="29">
        <v>2000000</v>
      </c>
      <c r="X75" s="29"/>
      <c r="Y75" s="28"/>
      <c r="Z75" s="30">
        <v>2000000</v>
      </c>
    </row>
    <row r="76" spans="1:26" ht="13.5" hidden="1">
      <c r="A76" s="41" t="s">
        <v>114</v>
      </c>
      <c r="B76" s="31"/>
      <c r="C76" s="31"/>
      <c r="D76" s="32">
        <v>109097609</v>
      </c>
      <c r="E76" s="33">
        <v>109097609</v>
      </c>
      <c r="F76" s="33">
        <v>3702339</v>
      </c>
      <c r="G76" s="33">
        <v>3418359</v>
      </c>
      <c r="H76" s="33">
        <v>3715907</v>
      </c>
      <c r="I76" s="33">
        <v>10836605</v>
      </c>
      <c r="J76" s="33">
        <v>3179841</v>
      </c>
      <c r="K76" s="33">
        <v>3432864</v>
      </c>
      <c r="L76" s="33">
        <v>1815443</v>
      </c>
      <c r="M76" s="33">
        <v>8428148</v>
      </c>
      <c r="N76" s="33">
        <v>3729747</v>
      </c>
      <c r="O76" s="33">
        <v>3720706</v>
      </c>
      <c r="P76" s="33">
        <v>3328151</v>
      </c>
      <c r="Q76" s="33">
        <v>10778604</v>
      </c>
      <c r="R76" s="33">
        <v>3336741</v>
      </c>
      <c r="S76" s="33">
        <v>2907990</v>
      </c>
      <c r="T76" s="33">
        <v>4658346</v>
      </c>
      <c r="U76" s="33">
        <v>10903077</v>
      </c>
      <c r="V76" s="33">
        <v>40946434</v>
      </c>
      <c r="W76" s="33">
        <v>109097609</v>
      </c>
      <c r="X76" s="33"/>
      <c r="Y76" s="32"/>
      <c r="Z76" s="34">
        <v>109097609</v>
      </c>
    </row>
    <row r="77" spans="1:26" ht="13.5" hidden="1">
      <c r="A77" s="36" t="s">
        <v>31</v>
      </c>
      <c r="B77" s="18"/>
      <c r="C77" s="18"/>
      <c r="D77" s="19">
        <v>20356790</v>
      </c>
      <c r="E77" s="20">
        <v>20356790</v>
      </c>
      <c r="F77" s="20">
        <v>685726</v>
      </c>
      <c r="G77" s="20">
        <v>244682</v>
      </c>
      <c r="H77" s="20">
        <v>483575</v>
      </c>
      <c r="I77" s="20">
        <v>1413983</v>
      </c>
      <c r="J77" s="20">
        <v>951562</v>
      </c>
      <c r="K77" s="20">
        <v>377900</v>
      </c>
      <c r="L77" s="20">
        <v>622095</v>
      </c>
      <c r="M77" s="20">
        <v>1951557</v>
      </c>
      <c r="N77" s="20">
        <v>822491</v>
      </c>
      <c r="O77" s="20">
        <v>744060</v>
      </c>
      <c r="P77" s="20">
        <v>459277</v>
      </c>
      <c r="Q77" s="20">
        <v>2025828</v>
      </c>
      <c r="R77" s="20">
        <v>735010</v>
      </c>
      <c r="S77" s="20">
        <v>522056</v>
      </c>
      <c r="T77" s="20">
        <v>772164</v>
      </c>
      <c r="U77" s="20">
        <v>2029230</v>
      </c>
      <c r="V77" s="20">
        <v>7420598</v>
      </c>
      <c r="W77" s="20">
        <v>20356790</v>
      </c>
      <c r="X77" s="20"/>
      <c r="Y77" s="19"/>
      <c r="Z77" s="22">
        <v>20356790</v>
      </c>
    </row>
    <row r="78" spans="1:26" ht="13.5" hidden="1">
      <c r="A78" s="37" t="s">
        <v>32</v>
      </c>
      <c r="B78" s="18"/>
      <c r="C78" s="18"/>
      <c r="D78" s="19">
        <v>87928959</v>
      </c>
      <c r="E78" s="20">
        <v>87928959</v>
      </c>
      <c r="F78" s="20">
        <v>2921524</v>
      </c>
      <c r="G78" s="20">
        <v>3116683</v>
      </c>
      <c r="H78" s="20">
        <v>3189341</v>
      </c>
      <c r="I78" s="20">
        <v>9227548</v>
      </c>
      <c r="J78" s="20">
        <v>2162288</v>
      </c>
      <c r="K78" s="20">
        <v>3017538</v>
      </c>
      <c r="L78" s="20">
        <v>1168629</v>
      </c>
      <c r="M78" s="20">
        <v>6348455</v>
      </c>
      <c r="N78" s="20">
        <v>2870197</v>
      </c>
      <c r="O78" s="20">
        <v>2911727</v>
      </c>
      <c r="P78" s="20">
        <v>2819836</v>
      </c>
      <c r="Q78" s="20">
        <v>8601760</v>
      </c>
      <c r="R78" s="20">
        <v>2540626</v>
      </c>
      <c r="S78" s="20">
        <v>2334100</v>
      </c>
      <c r="T78" s="20">
        <v>3816318</v>
      </c>
      <c r="U78" s="20">
        <v>8691044</v>
      </c>
      <c r="V78" s="20">
        <v>32868807</v>
      </c>
      <c r="W78" s="20">
        <v>87928959</v>
      </c>
      <c r="X78" s="20"/>
      <c r="Y78" s="19"/>
      <c r="Z78" s="22">
        <v>87928959</v>
      </c>
    </row>
    <row r="79" spans="1:26" ht="13.5" hidden="1">
      <c r="A79" s="38" t="s">
        <v>107</v>
      </c>
      <c r="B79" s="18"/>
      <c r="C79" s="18"/>
      <c r="D79" s="19">
        <v>27008571</v>
      </c>
      <c r="E79" s="20">
        <v>27008571</v>
      </c>
      <c r="F79" s="20">
        <v>1874258</v>
      </c>
      <c r="G79" s="20">
        <v>977018</v>
      </c>
      <c r="H79" s="20">
        <v>1816984</v>
      </c>
      <c r="I79" s="20">
        <v>4668260</v>
      </c>
      <c r="J79" s="20">
        <v>1323873</v>
      </c>
      <c r="K79" s="20">
        <v>1498681</v>
      </c>
      <c r="L79" s="20">
        <v>450609</v>
      </c>
      <c r="M79" s="20">
        <v>3273163</v>
      </c>
      <c r="N79" s="20">
        <v>1431702</v>
      </c>
      <c r="O79" s="20">
        <v>1383729</v>
      </c>
      <c r="P79" s="20">
        <v>1557947</v>
      </c>
      <c r="Q79" s="20">
        <v>4373378</v>
      </c>
      <c r="R79" s="20">
        <v>1302494</v>
      </c>
      <c r="S79" s="20">
        <v>1081958</v>
      </c>
      <c r="T79" s="20">
        <v>2059224</v>
      </c>
      <c r="U79" s="20">
        <v>4443676</v>
      </c>
      <c r="V79" s="20">
        <v>16758477</v>
      </c>
      <c r="W79" s="20">
        <v>27008571</v>
      </c>
      <c r="X79" s="20"/>
      <c r="Y79" s="19"/>
      <c r="Z79" s="22">
        <v>27008571</v>
      </c>
    </row>
    <row r="80" spans="1:26" ht="13.5" hidden="1">
      <c r="A80" s="38" t="s">
        <v>108</v>
      </c>
      <c r="B80" s="18"/>
      <c r="C80" s="18"/>
      <c r="D80" s="19">
        <v>29346822</v>
      </c>
      <c r="E80" s="20">
        <v>29346822</v>
      </c>
      <c r="F80" s="20">
        <v>566909</v>
      </c>
      <c r="G80" s="20">
        <v>1453381</v>
      </c>
      <c r="H80" s="20">
        <v>759061</v>
      </c>
      <c r="I80" s="20">
        <v>2779351</v>
      </c>
      <c r="J80" s="20">
        <v>409676</v>
      </c>
      <c r="K80" s="20">
        <v>774077</v>
      </c>
      <c r="L80" s="20">
        <v>344170</v>
      </c>
      <c r="M80" s="20">
        <v>1527923</v>
      </c>
      <c r="N80" s="20">
        <v>927721</v>
      </c>
      <c r="O80" s="20">
        <v>839983</v>
      </c>
      <c r="P80" s="20">
        <v>760251</v>
      </c>
      <c r="Q80" s="20">
        <v>2527955</v>
      </c>
      <c r="R80" s="20">
        <v>599925</v>
      </c>
      <c r="S80" s="20">
        <v>727255</v>
      </c>
      <c r="T80" s="20">
        <v>982050</v>
      </c>
      <c r="U80" s="20">
        <v>2309230</v>
      </c>
      <c r="V80" s="20">
        <v>9144459</v>
      </c>
      <c r="W80" s="20">
        <v>29346822</v>
      </c>
      <c r="X80" s="20"/>
      <c r="Y80" s="19"/>
      <c r="Z80" s="22">
        <v>29346822</v>
      </c>
    </row>
    <row r="81" spans="1:26" ht="13.5" hidden="1">
      <c r="A81" s="38" t="s">
        <v>109</v>
      </c>
      <c r="B81" s="18"/>
      <c r="C81" s="18"/>
      <c r="D81" s="19">
        <v>15274942</v>
      </c>
      <c r="E81" s="20">
        <v>15274942</v>
      </c>
      <c r="F81" s="20">
        <v>239995</v>
      </c>
      <c r="G81" s="20">
        <v>340979</v>
      </c>
      <c r="H81" s="20">
        <v>358766</v>
      </c>
      <c r="I81" s="20">
        <v>939740</v>
      </c>
      <c r="J81" s="20">
        <v>213553</v>
      </c>
      <c r="K81" s="20">
        <v>505229</v>
      </c>
      <c r="L81" s="20">
        <v>157229</v>
      </c>
      <c r="M81" s="20">
        <v>876011</v>
      </c>
      <c r="N81" s="20">
        <v>227113</v>
      </c>
      <c r="O81" s="20">
        <v>363085</v>
      </c>
      <c r="P81" s="20">
        <v>212810</v>
      </c>
      <c r="Q81" s="20">
        <v>803008</v>
      </c>
      <c r="R81" s="20">
        <v>395540</v>
      </c>
      <c r="S81" s="20">
        <v>296210</v>
      </c>
      <c r="T81" s="20">
        <v>451995</v>
      </c>
      <c r="U81" s="20">
        <v>1143745</v>
      </c>
      <c r="V81" s="20">
        <v>3762504</v>
      </c>
      <c r="W81" s="20">
        <v>15274942</v>
      </c>
      <c r="X81" s="20"/>
      <c r="Y81" s="19"/>
      <c r="Z81" s="22">
        <v>15274942</v>
      </c>
    </row>
    <row r="82" spans="1:26" ht="13.5" hidden="1">
      <c r="A82" s="38" t="s">
        <v>110</v>
      </c>
      <c r="B82" s="18"/>
      <c r="C82" s="18"/>
      <c r="D82" s="19">
        <v>16298624</v>
      </c>
      <c r="E82" s="20">
        <v>16298624</v>
      </c>
      <c r="F82" s="20">
        <v>240362</v>
      </c>
      <c r="G82" s="20">
        <v>345305</v>
      </c>
      <c r="H82" s="20">
        <v>254530</v>
      </c>
      <c r="I82" s="20">
        <v>840197</v>
      </c>
      <c r="J82" s="20">
        <v>215186</v>
      </c>
      <c r="K82" s="20">
        <v>239551</v>
      </c>
      <c r="L82" s="20">
        <v>216621</v>
      </c>
      <c r="M82" s="20">
        <v>671358</v>
      </c>
      <c r="N82" s="20">
        <v>283661</v>
      </c>
      <c r="O82" s="20">
        <v>324930</v>
      </c>
      <c r="P82" s="20">
        <v>288828</v>
      </c>
      <c r="Q82" s="20">
        <v>897419</v>
      </c>
      <c r="R82" s="20">
        <v>242667</v>
      </c>
      <c r="S82" s="20">
        <v>228677</v>
      </c>
      <c r="T82" s="20">
        <v>323049</v>
      </c>
      <c r="U82" s="20">
        <v>794393</v>
      </c>
      <c r="V82" s="20">
        <v>3203367</v>
      </c>
      <c r="W82" s="20">
        <v>16298624</v>
      </c>
      <c r="X82" s="20"/>
      <c r="Y82" s="19"/>
      <c r="Z82" s="22">
        <v>16298624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811860</v>
      </c>
      <c r="E84" s="29">
        <v>811860</v>
      </c>
      <c r="F84" s="29">
        <v>95089</v>
      </c>
      <c r="G84" s="29">
        <v>56994</v>
      </c>
      <c r="H84" s="29">
        <v>42991</v>
      </c>
      <c r="I84" s="29">
        <v>195074</v>
      </c>
      <c r="J84" s="29">
        <v>65991</v>
      </c>
      <c r="K84" s="29">
        <v>37426</v>
      </c>
      <c r="L84" s="29">
        <v>24719</v>
      </c>
      <c r="M84" s="29">
        <v>128136</v>
      </c>
      <c r="N84" s="29">
        <v>37059</v>
      </c>
      <c r="O84" s="29">
        <v>64919</v>
      </c>
      <c r="P84" s="29">
        <v>49038</v>
      </c>
      <c r="Q84" s="29">
        <v>151016</v>
      </c>
      <c r="R84" s="29">
        <v>61105</v>
      </c>
      <c r="S84" s="29">
        <v>51834</v>
      </c>
      <c r="T84" s="29">
        <v>69864</v>
      </c>
      <c r="U84" s="29">
        <v>182803</v>
      </c>
      <c r="V84" s="29">
        <v>657029</v>
      </c>
      <c r="W84" s="29">
        <v>811860</v>
      </c>
      <c r="X84" s="29"/>
      <c r="Y84" s="28"/>
      <c r="Z84" s="30">
        <v>811860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147150223</v>
      </c>
      <c r="C5" s="18">
        <v>0</v>
      </c>
      <c r="D5" s="63">
        <v>204500000</v>
      </c>
      <c r="E5" s="64">
        <v>204500000</v>
      </c>
      <c r="F5" s="64">
        <v>20219253</v>
      </c>
      <c r="G5" s="64">
        <v>11774926</v>
      </c>
      <c r="H5" s="64">
        <v>12497568</v>
      </c>
      <c r="I5" s="64">
        <v>44491747</v>
      </c>
      <c r="J5" s="64">
        <v>16001107</v>
      </c>
      <c r="K5" s="64">
        <v>11647912</v>
      </c>
      <c r="L5" s="64">
        <v>11928679</v>
      </c>
      <c r="M5" s="64">
        <v>39577698</v>
      </c>
      <c r="N5" s="64">
        <v>11911300</v>
      </c>
      <c r="O5" s="64">
        <v>62371052</v>
      </c>
      <c r="P5" s="64">
        <v>11909560</v>
      </c>
      <c r="Q5" s="64">
        <v>86191912</v>
      </c>
      <c r="R5" s="64">
        <v>10353050</v>
      </c>
      <c r="S5" s="64">
        <v>11705436</v>
      </c>
      <c r="T5" s="64">
        <v>-24785541</v>
      </c>
      <c r="U5" s="64">
        <v>-2727055</v>
      </c>
      <c r="V5" s="64">
        <v>167534302</v>
      </c>
      <c r="W5" s="64">
        <v>204500000</v>
      </c>
      <c r="X5" s="64">
        <v>-36965698</v>
      </c>
      <c r="Y5" s="65">
        <v>-18.08</v>
      </c>
      <c r="Z5" s="66">
        <v>204500000</v>
      </c>
    </row>
    <row r="6" spans="1:26" ht="13.5">
      <c r="A6" s="62" t="s">
        <v>32</v>
      </c>
      <c r="B6" s="18">
        <v>318976926</v>
      </c>
      <c r="C6" s="18">
        <v>0</v>
      </c>
      <c r="D6" s="63">
        <v>489393000</v>
      </c>
      <c r="E6" s="64">
        <v>249925000</v>
      </c>
      <c r="F6" s="64">
        <v>41749272</v>
      </c>
      <c r="G6" s="64">
        <v>30754022</v>
      </c>
      <c r="H6" s="64">
        <v>27689891</v>
      </c>
      <c r="I6" s="64">
        <v>100193185</v>
      </c>
      <c r="J6" s="64">
        <v>17944660</v>
      </c>
      <c r="K6" s="64">
        <v>8625065</v>
      </c>
      <c r="L6" s="64">
        <v>10311502</v>
      </c>
      <c r="M6" s="64">
        <v>36881227</v>
      </c>
      <c r="N6" s="64">
        <v>8963048</v>
      </c>
      <c r="O6" s="64">
        <v>13070166</v>
      </c>
      <c r="P6" s="64">
        <v>11507478</v>
      </c>
      <c r="Q6" s="64">
        <v>33540692</v>
      </c>
      <c r="R6" s="64">
        <v>14551860</v>
      </c>
      <c r="S6" s="64">
        <v>24431954</v>
      </c>
      <c r="T6" s="64">
        <v>186413855</v>
      </c>
      <c r="U6" s="64">
        <v>225397669</v>
      </c>
      <c r="V6" s="64">
        <v>396012773</v>
      </c>
      <c r="W6" s="64">
        <v>249925000</v>
      </c>
      <c r="X6" s="64">
        <v>146087773</v>
      </c>
      <c r="Y6" s="65">
        <v>58.45</v>
      </c>
      <c r="Z6" s="66">
        <v>249925000</v>
      </c>
    </row>
    <row r="7" spans="1:26" ht="13.5">
      <c r="A7" s="62" t="s">
        <v>33</v>
      </c>
      <c r="B7" s="18">
        <v>1902787</v>
      </c>
      <c r="C7" s="18">
        <v>0</v>
      </c>
      <c r="D7" s="63">
        <v>1800000</v>
      </c>
      <c r="E7" s="64">
        <v>1800000</v>
      </c>
      <c r="F7" s="64">
        <v>240035</v>
      </c>
      <c r="G7" s="64">
        <v>76144</v>
      </c>
      <c r="H7" s="64">
        <v>407021</v>
      </c>
      <c r="I7" s="64">
        <v>723200</v>
      </c>
      <c r="J7" s="64">
        <v>48916</v>
      </c>
      <c r="K7" s="64">
        <v>48851</v>
      </c>
      <c r="L7" s="64">
        <v>38127</v>
      </c>
      <c r="M7" s="64">
        <v>135894</v>
      </c>
      <c r="N7" s="64">
        <v>26306</v>
      </c>
      <c r="O7" s="64">
        <v>25001</v>
      </c>
      <c r="P7" s="64">
        <v>120353</v>
      </c>
      <c r="Q7" s="64">
        <v>171660</v>
      </c>
      <c r="R7" s="64">
        <v>72823</v>
      </c>
      <c r="S7" s="64">
        <v>1436678</v>
      </c>
      <c r="T7" s="64">
        <v>164748</v>
      </c>
      <c r="U7" s="64">
        <v>1674249</v>
      </c>
      <c r="V7" s="64">
        <v>2705003</v>
      </c>
      <c r="W7" s="64">
        <v>1800000</v>
      </c>
      <c r="X7" s="64">
        <v>905003</v>
      </c>
      <c r="Y7" s="65">
        <v>50.28</v>
      </c>
      <c r="Z7" s="66">
        <v>1800000</v>
      </c>
    </row>
    <row r="8" spans="1:26" ht="13.5">
      <c r="A8" s="62" t="s">
        <v>34</v>
      </c>
      <c r="B8" s="18">
        <v>348012897</v>
      </c>
      <c r="C8" s="18">
        <v>0</v>
      </c>
      <c r="D8" s="63">
        <v>449210000</v>
      </c>
      <c r="E8" s="64">
        <v>369210000</v>
      </c>
      <c r="F8" s="64">
        <v>150309000</v>
      </c>
      <c r="G8" s="64">
        <v>890000</v>
      </c>
      <c r="H8" s="64">
        <v>8332667</v>
      </c>
      <c r="I8" s="64">
        <v>159531667</v>
      </c>
      <c r="J8" s="64">
        <v>13333333</v>
      </c>
      <c r="K8" s="64">
        <v>117692000</v>
      </c>
      <c r="L8" s="64">
        <v>3063000</v>
      </c>
      <c r="M8" s="64">
        <v>134088333</v>
      </c>
      <c r="N8" s="64">
        <v>6250000</v>
      </c>
      <c r="O8" s="64">
        <v>0</v>
      </c>
      <c r="P8" s="64">
        <v>98776666</v>
      </c>
      <c r="Q8" s="64">
        <v>105026666</v>
      </c>
      <c r="R8" s="64">
        <v>6666667</v>
      </c>
      <c r="S8" s="64">
        <v>2906819</v>
      </c>
      <c r="T8" s="64">
        <v>4550000</v>
      </c>
      <c r="U8" s="64">
        <v>14123486</v>
      </c>
      <c r="V8" s="64">
        <v>412770152</v>
      </c>
      <c r="W8" s="64">
        <v>369210000</v>
      </c>
      <c r="X8" s="64">
        <v>43560152</v>
      </c>
      <c r="Y8" s="65">
        <v>11.8</v>
      </c>
      <c r="Z8" s="66">
        <v>369210000</v>
      </c>
    </row>
    <row r="9" spans="1:26" ht="13.5">
      <c r="A9" s="62" t="s">
        <v>35</v>
      </c>
      <c r="B9" s="18">
        <v>36236045</v>
      </c>
      <c r="C9" s="18">
        <v>0</v>
      </c>
      <c r="D9" s="63">
        <v>444990000</v>
      </c>
      <c r="E9" s="64">
        <v>302102915</v>
      </c>
      <c r="F9" s="64">
        <v>523363</v>
      </c>
      <c r="G9" s="64">
        <v>2576829</v>
      </c>
      <c r="H9" s="64">
        <v>2399200</v>
      </c>
      <c r="I9" s="64">
        <v>5499392</v>
      </c>
      <c r="J9" s="64">
        <v>2901107</v>
      </c>
      <c r="K9" s="64">
        <v>1207434</v>
      </c>
      <c r="L9" s="64">
        <v>5309649</v>
      </c>
      <c r="M9" s="64">
        <v>9418190</v>
      </c>
      <c r="N9" s="64">
        <v>377138</v>
      </c>
      <c r="O9" s="64">
        <v>3117122</v>
      </c>
      <c r="P9" s="64">
        <v>2626616</v>
      </c>
      <c r="Q9" s="64">
        <v>6120876</v>
      </c>
      <c r="R9" s="64">
        <v>2884966</v>
      </c>
      <c r="S9" s="64">
        <v>3396601</v>
      </c>
      <c r="T9" s="64">
        <v>3319764</v>
      </c>
      <c r="U9" s="64">
        <v>9601331</v>
      </c>
      <c r="V9" s="64">
        <v>30639789</v>
      </c>
      <c r="W9" s="64">
        <v>302102915</v>
      </c>
      <c r="X9" s="64">
        <v>-271463126</v>
      </c>
      <c r="Y9" s="65">
        <v>-89.86</v>
      </c>
      <c r="Z9" s="66">
        <v>302102915</v>
      </c>
    </row>
    <row r="10" spans="1:26" ht="25.5">
      <c r="A10" s="67" t="s">
        <v>99</v>
      </c>
      <c r="B10" s="68">
        <f>SUM(B5:B9)</f>
        <v>852278878</v>
      </c>
      <c r="C10" s="68">
        <f>SUM(C5:C9)</f>
        <v>0</v>
      </c>
      <c r="D10" s="69">
        <f aca="true" t="shared" si="0" ref="D10:Z10">SUM(D5:D9)</f>
        <v>1589893000</v>
      </c>
      <c r="E10" s="70">
        <f t="shared" si="0"/>
        <v>1127537915</v>
      </c>
      <c r="F10" s="70">
        <f t="shared" si="0"/>
        <v>213040923</v>
      </c>
      <c r="G10" s="70">
        <f t="shared" si="0"/>
        <v>46071921</v>
      </c>
      <c r="H10" s="70">
        <f t="shared" si="0"/>
        <v>51326347</v>
      </c>
      <c r="I10" s="70">
        <f t="shared" si="0"/>
        <v>310439191</v>
      </c>
      <c r="J10" s="70">
        <f t="shared" si="0"/>
        <v>50229123</v>
      </c>
      <c r="K10" s="70">
        <f t="shared" si="0"/>
        <v>139221262</v>
      </c>
      <c r="L10" s="70">
        <f t="shared" si="0"/>
        <v>30650957</v>
      </c>
      <c r="M10" s="70">
        <f t="shared" si="0"/>
        <v>220101342</v>
      </c>
      <c r="N10" s="70">
        <f t="shared" si="0"/>
        <v>27527792</v>
      </c>
      <c r="O10" s="70">
        <f t="shared" si="0"/>
        <v>78583341</v>
      </c>
      <c r="P10" s="70">
        <f t="shared" si="0"/>
        <v>124940673</v>
      </c>
      <c r="Q10" s="70">
        <f t="shared" si="0"/>
        <v>231051806</v>
      </c>
      <c r="R10" s="70">
        <f t="shared" si="0"/>
        <v>34529366</v>
      </c>
      <c r="S10" s="70">
        <f t="shared" si="0"/>
        <v>43877488</v>
      </c>
      <c r="T10" s="70">
        <f t="shared" si="0"/>
        <v>169662826</v>
      </c>
      <c r="U10" s="70">
        <f t="shared" si="0"/>
        <v>248069680</v>
      </c>
      <c r="V10" s="70">
        <f t="shared" si="0"/>
        <v>1009662019</v>
      </c>
      <c r="W10" s="70">
        <f t="shared" si="0"/>
        <v>1127537915</v>
      </c>
      <c r="X10" s="70">
        <f t="shared" si="0"/>
        <v>-117875896</v>
      </c>
      <c r="Y10" s="71">
        <f>+IF(W10&lt;&gt;0,(X10/W10)*100,0)</f>
        <v>-10.454273371374834</v>
      </c>
      <c r="Z10" s="72">
        <f t="shared" si="0"/>
        <v>1127537915</v>
      </c>
    </row>
    <row r="11" spans="1:26" ht="13.5">
      <c r="A11" s="62" t="s">
        <v>36</v>
      </c>
      <c r="B11" s="18">
        <v>198611117</v>
      </c>
      <c r="C11" s="18">
        <v>0</v>
      </c>
      <c r="D11" s="63">
        <v>323755820</v>
      </c>
      <c r="E11" s="64">
        <v>321239363</v>
      </c>
      <c r="F11" s="64">
        <v>25466635</v>
      </c>
      <c r="G11" s="64">
        <v>25159791</v>
      </c>
      <c r="H11" s="64">
        <v>26361732</v>
      </c>
      <c r="I11" s="64">
        <v>76988158</v>
      </c>
      <c r="J11" s="64">
        <v>24376024</v>
      </c>
      <c r="K11" s="64">
        <v>23956606</v>
      </c>
      <c r="L11" s="64">
        <v>24187492</v>
      </c>
      <c r="M11" s="64">
        <v>72520122</v>
      </c>
      <c r="N11" s="64">
        <v>23968951</v>
      </c>
      <c r="O11" s="64">
        <v>24927125</v>
      </c>
      <c r="P11" s="64">
        <v>24650610</v>
      </c>
      <c r="Q11" s="64">
        <v>73546686</v>
      </c>
      <c r="R11" s="64">
        <v>24192934</v>
      </c>
      <c r="S11" s="64">
        <v>26434996</v>
      </c>
      <c r="T11" s="64">
        <v>26145483</v>
      </c>
      <c r="U11" s="64">
        <v>76773413</v>
      </c>
      <c r="V11" s="64">
        <v>299828379</v>
      </c>
      <c r="W11" s="64">
        <v>321239363</v>
      </c>
      <c r="X11" s="64">
        <v>-21410984</v>
      </c>
      <c r="Y11" s="65">
        <v>-6.67</v>
      </c>
      <c r="Z11" s="66">
        <v>321239363</v>
      </c>
    </row>
    <row r="12" spans="1:26" ht="13.5">
      <c r="A12" s="62" t="s">
        <v>37</v>
      </c>
      <c r="B12" s="18">
        <v>19389954</v>
      </c>
      <c r="C12" s="18">
        <v>0</v>
      </c>
      <c r="D12" s="63">
        <v>24000000</v>
      </c>
      <c r="E12" s="64">
        <v>21000000</v>
      </c>
      <c r="F12" s="64">
        <v>1591084</v>
      </c>
      <c r="G12" s="64">
        <v>1599265</v>
      </c>
      <c r="H12" s="64">
        <v>1714585</v>
      </c>
      <c r="I12" s="64">
        <v>4904934</v>
      </c>
      <c r="J12" s="64">
        <v>1549698</v>
      </c>
      <c r="K12" s="64">
        <v>1596580</v>
      </c>
      <c r="L12" s="64">
        <v>1565318</v>
      </c>
      <c r="M12" s="64">
        <v>4711596</v>
      </c>
      <c r="N12" s="64">
        <v>1514189</v>
      </c>
      <c r="O12" s="64">
        <v>1638655</v>
      </c>
      <c r="P12" s="64">
        <v>1638308</v>
      </c>
      <c r="Q12" s="64">
        <v>4791152</v>
      </c>
      <c r="R12" s="64">
        <v>1639277</v>
      </c>
      <c r="S12" s="64">
        <v>1658289</v>
      </c>
      <c r="T12" s="64">
        <v>1657607</v>
      </c>
      <c r="U12" s="64">
        <v>4955173</v>
      </c>
      <c r="V12" s="64">
        <v>19362855</v>
      </c>
      <c r="W12" s="64">
        <v>21000000</v>
      </c>
      <c r="X12" s="64">
        <v>-1637145</v>
      </c>
      <c r="Y12" s="65">
        <v>-7.8</v>
      </c>
      <c r="Z12" s="66">
        <v>21000000</v>
      </c>
    </row>
    <row r="13" spans="1:26" ht="13.5">
      <c r="A13" s="62" t="s">
        <v>100</v>
      </c>
      <c r="B13" s="18">
        <v>295600062</v>
      </c>
      <c r="C13" s="18">
        <v>0</v>
      </c>
      <c r="D13" s="63">
        <v>350000000</v>
      </c>
      <c r="E13" s="64">
        <v>150000000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150000000</v>
      </c>
      <c r="X13" s="64">
        <v>-150000000</v>
      </c>
      <c r="Y13" s="65">
        <v>-100</v>
      </c>
      <c r="Z13" s="66">
        <v>150000000</v>
      </c>
    </row>
    <row r="14" spans="1:26" ht="13.5">
      <c r="A14" s="62" t="s">
        <v>38</v>
      </c>
      <c r="B14" s="18">
        <v>8919020</v>
      </c>
      <c r="C14" s="18">
        <v>0</v>
      </c>
      <c r="D14" s="63">
        <v>8000000</v>
      </c>
      <c r="E14" s="64">
        <v>3000000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2465412</v>
      </c>
      <c r="O14" s="64">
        <v>0</v>
      </c>
      <c r="P14" s="64">
        <v>0</v>
      </c>
      <c r="Q14" s="64">
        <v>2465412</v>
      </c>
      <c r="R14" s="64">
        <v>0</v>
      </c>
      <c r="S14" s="64">
        <v>-1181276</v>
      </c>
      <c r="T14" s="64">
        <v>770807</v>
      </c>
      <c r="U14" s="64">
        <v>-410469</v>
      </c>
      <c r="V14" s="64">
        <v>2054943</v>
      </c>
      <c r="W14" s="64">
        <v>3000000</v>
      </c>
      <c r="X14" s="64">
        <v>-945057</v>
      </c>
      <c r="Y14" s="65">
        <v>-31.5</v>
      </c>
      <c r="Z14" s="66">
        <v>3000000</v>
      </c>
    </row>
    <row r="15" spans="1:26" ht="13.5">
      <c r="A15" s="62" t="s">
        <v>39</v>
      </c>
      <c r="B15" s="18">
        <v>293228119</v>
      </c>
      <c r="C15" s="18">
        <v>0</v>
      </c>
      <c r="D15" s="63">
        <v>311466000</v>
      </c>
      <c r="E15" s="64">
        <v>97298000</v>
      </c>
      <c r="F15" s="64">
        <v>0</v>
      </c>
      <c r="G15" s="64">
        <v>0</v>
      </c>
      <c r="H15" s="64">
        <v>10526316</v>
      </c>
      <c r="I15" s="64">
        <v>10526316</v>
      </c>
      <c r="J15" s="64">
        <v>0</v>
      </c>
      <c r="K15" s="64">
        <v>43859649</v>
      </c>
      <c r="L15" s="64">
        <v>0</v>
      </c>
      <c r="M15" s="64">
        <v>43859649</v>
      </c>
      <c r="N15" s="64">
        <v>2887612</v>
      </c>
      <c r="O15" s="64">
        <v>0</v>
      </c>
      <c r="P15" s="64">
        <v>1491228</v>
      </c>
      <c r="Q15" s="64">
        <v>4378840</v>
      </c>
      <c r="R15" s="64">
        <v>0</v>
      </c>
      <c r="S15" s="64">
        <v>0</v>
      </c>
      <c r="T15" s="64">
        <v>26315789</v>
      </c>
      <c r="U15" s="64">
        <v>26315789</v>
      </c>
      <c r="V15" s="64">
        <v>85080594</v>
      </c>
      <c r="W15" s="64">
        <v>97298000</v>
      </c>
      <c r="X15" s="64">
        <v>-12217406</v>
      </c>
      <c r="Y15" s="65">
        <v>-12.56</v>
      </c>
      <c r="Z15" s="66">
        <v>97298000</v>
      </c>
    </row>
    <row r="16" spans="1:26" ht="13.5">
      <c r="A16" s="73" t="s">
        <v>40</v>
      </c>
      <c r="B16" s="18">
        <v>77723000</v>
      </c>
      <c r="C16" s="18">
        <v>0</v>
      </c>
      <c r="D16" s="63">
        <v>80000000</v>
      </c>
      <c r="E16" s="64">
        <v>80000000</v>
      </c>
      <c r="F16" s="64">
        <v>0</v>
      </c>
      <c r="G16" s="64">
        <v>0</v>
      </c>
      <c r="H16" s="64">
        <v>6666667</v>
      </c>
      <c r="I16" s="64">
        <v>6666667</v>
      </c>
      <c r="J16" s="64">
        <v>13333333</v>
      </c>
      <c r="K16" s="64">
        <v>0</v>
      </c>
      <c r="L16" s="64">
        <v>6666667</v>
      </c>
      <c r="M16" s="64">
        <v>20000000</v>
      </c>
      <c r="N16" s="64">
        <v>12726917</v>
      </c>
      <c r="O16" s="64">
        <v>0</v>
      </c>
      <c r="P16" s="64">
        <v>14166666</v>
      </c>
      <c r="Q16" s="64">
        <v>26893583</v>
      </c>
      <c r="R16" s="64">
        <v>0</v>
      </c>
      <c r="S16" s="64">
        <v>6666667</v>
      </c>
      <c r="T16" s="64">
        <v>13333333</v>
      </c>
      <c r="U16" s="64">
        <v>20000000</v>
      </c>
      <c r="V16" s="64">
        <v>73560250</v>
      </c>
      <c r="W16" s="64">
        <v>80000000</v>
      </c>
      <c r="X16" s="64">
        <v>-6439750</v>
      </c>
      <c r="Y16" s="65">
        <v>-8.05</v>
      </c>
      <c r="Z16" s="66">
        <v>80000000</v>
      </c>
    </row>
    <row r="17" spans="1:26" ht="13.5">
      <c r="A17" s="62" t="s">
        <v>41</v>
      </c>
      <c r="B17" s="18">
        <v>372918459</v>
      </c>
      <c r="C17" s="18">
        <v>0</v>
      </c>
      <c r="D17" s="63">
        <v>492671000</v>
      </c>
      <c r="E17" s="64">
        <v>455000555</v>
      </c>
      <c r="F17" s="64">
        <v>23223165</v>
      </c>
      <c r="G17" s="64">
        <v>47942595</v>
      </c>
      <c r="H17" s="64">
        <v>27073380</v>
      </c>
      <c r="I17" s="64">
        <v>98239140</v>
      </c>
      <c r="J17" s="64">
        <v>38729625</v>
      </c>
      <c r="K17" s="64">
        <v>26368449</v>
      </c>
      <c r="L17" s="64">
        <v>31616722</v>
      </c>
      <c r="M17" s="64">
        <v>96714796</v>
      </c>
      <c r="N17" s="64">
        <v>18674987</v>
      </c>
      <c r="O17" s="64">
        <v>6854421</v>
      </c>
      <c r="P17" s="64">
        <v>37357290</v>
      </c>
      <c r="Q17" s="64">
        <v>62886698</v>
      </c>
      <c r="R17" s="64">
        <v>28110888</v>
      </c>
      <c r="S17" s="64">
        <v>24682318</v>
      </c>
      <c r="T17" s="64">
        <v>22425382</v>
      </c>
      <c r="U17" s="64">
        <v>75218588</v>
      </c>
      <c r="V17" s="64">
        <v>333059222</v>
      </c>
      <c r="W17" s="64">
        <v>455000555</v>
      </c>
      <c r="X17" s="64">
        <v>-121941333</v>
      </c>
      <c r="Y17" s="65">
        <v>-26.8</v>
      </c>
      <c r="Z17" s="66">
        <v>455000555</v>
      </c>
    </row>
    <row r="18" spans="1:26" ht="13.5">
      <c r="A18" s="74" t="s">
        <v>42</v>
      </c>
      <c r="B18" s="75">
        <f>SUM(B11:B17)</f>
        <v>1266389731</v>
      </c>
      <c r="C18" s="75">
        <f>SUM(C11:C17)</f>
        <v>0</v>
      </c>
      <c r="D18" s="76">
        <f aca="true" t="shared" si="1" ref="D18:Z18">SUM(D11:D17)</f>
        <v>1589892820</v>
      </c>
      <c r="E18" s="77">
        <f t="shared" si="1"/>
        <v>1127537918</v>
      </c>
      <c r="F18" s="77">
        <f t="shared" si="1"/>
        <v>50280884</v>
      </c>
      <c r="G18" s="77">
        <f t="shared" si="1"/>
        <v>74701651</v>
      </c>
      <c r="H18" s="77">
        <f t="shared" si="1"/>
        <v>72342680</v>
      </c>
      <c r="I18" s="77">
        <f t="shared" si="1"/>
        <v>197325215</v>
      </c>
      <c r="J18" s="77">
        <f t="shared" si="1"/>
        <v>77988680</v>
      </c>
      <c r="K18" s="77">
        <f t="shared" si="1"/>
        <v>95781284</v>
      </c>
      <c r="L18" s="77">
        <f t="shared" si="1"/>
        <v>64036199</v>
      </c>
      <c r="M18" s="77">
        <f t="shared" si="1"/>
        <v>237806163</v>
      </c>
      <c r="N18" s="77">
        <f t="shared" si="1"/>
        <v>62238068</v>
      </c>
      <c r="O18" s="77">
        <f t="shared" si="1"/>
        <v>33420201</v>
      </c>
      <c r="P18" s="77">
        <f t="shared" si="1"/>
        <v>79304102</v>
      </c>
      <c r="Q18" s="77">
        <f t="shared" si="1"/>
        <v>174962371</v>
      </c>
      <c r="R18" s="77">
        <f t="shared" si="1"/>
        <v>53943099</v>
      </c>
      <c r="S18" s="77">
        <f t="shared" si="1"/>
        <v>58260994</v>
      </c>
      <c r="T18" s="77">
        <f t="shared" si="1"/>
        <v>90648401</v>
      </c>
      <c r="U18" s="77">
        <f t="shared" si="1"/>
        <v>202852494</v>
      </c>
      <c r="V18" s="77">
        <f t="shared" si="1"/>
        <v>812946243</v>
      </c>
      <c r="W18" s="77">
        <f t="shared" si="1"/>
        <v>1127537918</v>
      </c>
      <c r="X18" s="77">
        <f t="shared" si="1"/>
        <v>-314591675</v>
      </c>
      <c r="Y18" s="71">
        <f>+IF(W18&lt;&gt;0,(X18/W18)*100,0)</f>
        <v>-27.900762358219865</v>
      </c>
      <c r="Z18" s="78">
        <f t="shared" si="1"/>
        <v>1127537918</v>
      </c>
    </row>
    <row r="19" spans="1:26" ht="13.5">
      <c r="A19" s="74" t="s">
        <v>43</v>
      </c>
      <c r="B19" s="79">
        <f>+B10-B18</f>
        <v>-414110853</v>
      </c>
      <c r="C19" s="79">
        <f>+C10-C18</f>
        <v>0</v>
      </c>
      <c r="D19" s="80">
        <f aca="true" t="shared" si="2" ref="D19:Z19">+D10-D18</f>
        <v>180</v>
      </c>
      <c r="E19" s="81">
        <f t="shared" si="2"/>
        <v>-3</v>
      </c>
      <c r="F19" s="81">
        <f t="shared" si="2"/>
        <v>162760039</v>
      </c>
      <c r="G19" s="81">
        <f t="shared" si="2"/>
        <v>-28629730</v>
      </c>
      <c r="H19" s="81">
        <f t="shared" si="2"/>
        <v>-21016333</v>
      </c>
      <c r="I19" s="81">
        <f t="shared" si="2"/>
        <v>113113976</v>
      </c>
      <c r="J19" s="81">
        <f t="shared" si="2"/>
        <v>-27759557</v>
      </c>
      <c r="K19" s="81">
        <f t="shared" si="2"/>
        <v>43439978</v>
      </c>
      <c r="L19" s="81">
        <f t="shared" si="2"/>
        <v>-33385242</v>
      </c>
      <c r="M19" s="81">
        <f t="shared" si="2"/>
        <v>-17704821</v>
      </c>
      <c r="N19" s="81">
        <f t="shared" si="2"/>
        <v>-34710276</v>
      </c>
      <c r="O19" s="81">
        <f t="shared" si="2"/>
        <v>45163140</v>
      </c>
      <c r="P19" s="81">
        <f t="shared" si="2"/>
        <v>45636571</v>
      </c>
      <c r="Q19" s="81">
        <f t="shared" si="2"/>
        <v>56089435</v>
      </c>
      <c r="R19" s="81">
        <f t="shared" si="2"/>
        <v>-19413733</v>
      </c>
      <c r="S19" s="81">
        <f t="shared" si="2"/>
        <v>-14383506</v>
      </c>
      <c r="T19" s="81">
        <f t="shared" si="2"/>
        <v>79014425</v>
      </c>
      <c r="U19" s="81">
        <f t="shared" si="2"/>
        <v>45217186</v>
      </c>
      <c r="V19" s="81">
        <f t="shared" si="2"/>
        <v>196715776</v>
      </c>
      <c r="W19" s="81">
        <f>IF(E10=E18,0,W10-W18)</f>
        <v>-3</v>
      </c>
      <c r="X19" s="81">
        <f t="shared" si="2"/>
        <v>196715779</v>
      </c>
      <c r="Y19" s="82">
        <f>+IF(W19&lt;&gt;0,(X19/W19)*100,0)</f>
        <v>-6557192633.333334</v>
      </c>
      <c r="Z19" s="83">
        <f t="shared" si="2"/>
        <v>-3</v>
      </c>
    </row>
    <row r="20" spans="1:26" ht="13.5">
      <c r="A20" s="62" t="s">
        <v>44</v>
      </c>
      <c r="B20" s="18">
        <v>285989512</v>
      </c>
      <c r="C20" s="18">
        <v>0</v>
      </c>
      <c r="D20" s="63">
        <v>269133000</v>
      </c>
      <c r="E20" s="64">
        <v>289258000</v>
      </c>
      <c r="F20" s="64">
        <v>63611989</v>
      </c>
      <c r="G20" s="64">
        <v>8084000</v>
      </c>
      <c r="H20" s="64">
        <v>11589377</v>
      </c>
      <c r="I20" s="64">
        <v>83285366</v>
      </c>
      <c r="J20" s="64">
        <v>11465768</v>
      </c>
      <c r="K20" s="64">
        <v>93867366</v>
      </c>
      <c r="L20" s="64">
        <v>6666667</v>
      </c>
      <c r="M20" s="64">
        <v>111999801</v>
      </c>
      <c r="N20" s="64">
        <v>0</v>
      </c>
      <c r="O20" s="64">
        <v>9760651</v>
      </c>
      <c r="P20" s="64">
        <v>75327716</v>
      </c>
      <c r="Q20" s="64">
        <v>85088367</v>
      </c>
      <c r="R20" s="64">
        <v>0</v>
      </c>
      <c r="S20" s="64">
        <v>0</v>
      </c>
      <c r="T20" s="64">
        <v>0</v>
      </c>
      <c r="U20" s="64">
        <v>0</v>
      </c>
      <c r="V20" s="64">
        <v>280373534</v>
      </c>
      <c r="W20" s="64">
        <v>289258000</v>
      </c>
      <c r="X20" s="64">
        <v>-8884466</v>
      </c>
      <c r="Y20" s="65">
        <v>-3.07</v>
      </c>
      <c r="Z20" s="66">
        <v>289258000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-128121341</v>
      </c>
      <c r="C22" s="90">
        <f>SUM(C19:C21)</f>
        <v>0</v>
      </c>
      <c r="D22" s="91">
        <f aca="true" t="shared" si="3" ref="D22:Z22">SUM(D19:D21)</f>
        <v>269133180</v>
      </c>
      <c r="E22" s="92">
        <f t="shared" si="3"/>
        <v>289257997</v>
      </c>
      <c r="F22" s="92">
        <f t="shared" si="3"/>
        <v>226372028</v>
      </c>
      <c r="G22" s="92">
        <f t="shared" si="3"/>
        <v>-20545730</v>
      </c>
      <c r="H22" s="92">
        <f t="shared" si="3"/>
        <v>-9426956</v>
      </c>
      <c r="I22" s="92">
        <f t="shared" si="3"/>
        <v>196399342</v>
      </c>
      <c r="J22" s="92">
        <f t="shared" si="3"/>
        <v>-16293789</v>
      </c>
      <c r="K22" s="92">
        <f t="shared" si="3"/>
        <v>137307344</v>
      </c>
      <c r="L22" s="92">
        <f t="shared" si="3"/>
        <v>-26718575</v>
      </c>
      <c r="M22" s="92">
        <f t="shared" si="3"/>
        <v>94294980</v>
      </c>
      <c r="N22" s="92">
        <f t="shared" si="3"/>
        <v>-34710276</v>
      </c>
      <c r="O22" s="92">
        <f t="shared" si="3"/>
        <v>54923791</v>
      </c>
      <c r="P22" s="92">
        <f t="shared" si="3"/>
        <v>120964287</v>
      </c>
      <c r="Q22" s="92">
        <f t="shared" si="3"/>
        <v>141177802</v>
      </c>
      <c r="R22" s="92">
        <f t="shared" si="3"/>
        <v>-19413733</v>
      </c>
      <c r="S22" s="92">
        <f t="shared" si="3"/>
        <v>-14383506</v>
      </c>
      <c r="T22" s="92">
        <f t="shared" si="3"/>
        <v>79014425</v>
      </c>
      <c r="U22" s="92">
        <f t="shared" si="3"/>
        <v>45217186</v>
      </c>
      <c r="V22" s="92">
        <f t="shared" si="3"/>
        <v>477089310</v>
      </c>
      <c r="W22" s="92">
        <f t="shared" si="3"/>
        <v>289257997</v>
      </c>
      <c r="X22" s="92">
        <f t="shared" si="3"/>
        <v>187831313</v>
      </c>
      <c r="Y22" s="93">
        <f>+IF(W22&lt;&gt;0,(X22/W22)*100,0)</f>
        <v>64.93556442624472</v>
      </c>
      <c r="Z22" s="94">
        <f t="shared" si="3"/>
        <v>289257997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-128121341</v>
      </c>
      <c r="C24" s="79">
        <f>SUM(C22:C23)</f>
        <v>0</v>
      </c>
      <c r="D24" s="80">
        <f aca="true" t="shared" si="4" ref="D24:Z24">SUM(D22:D23)</f>
        <v>269133180</v>
      </c>
      <c r="E24" s="81">
        <f t="shared" si="4"/>
        <v>289257997</v>
      </c>
      <c r="F24" s="81">
        <f t="shared" si="4"/>
        <v>226372028</v>
      </c>
      <c r="G24" s="81">
        <f t="shared" si="4"/>
        <v>-20545730</v>
      </c>
      <c r="H24" s="81">
        <f t="shared" si="4"/>
        <v>-9426956</v>
      </c>
      <c r="I24" s="81">
        <f t="shared" si="4"/>
        <v>196399342</v>
      </c>
      <c r="J24" s="81">
        <f t="shared" si="4"/>
        <v>-16293789</v>
      </c>
      <c r="K24" s="81">
        <f t="shared" si="4"/>
        <v>137307344</v>
      </c>
      <c r="L24" s="81">
        <f t="shared" si="4"/>
        <v>-26718575</v>
      </c>
      <c r="M24" s="81">
        <f t="shared" si="4"/>
        <v>94294980</v>
      </c>
      <c r="N24" s="81">
        <f t="shared" si="4"/>
        <v>-34710276</v>
      </c>
      <c r="O24" s="81">
        <f t="shared" si="4"/>
        <v>54923791</v>
      </c>
      <c r="P24" s="81">
        <f t="shared" si="4"/>
        <v>120964287</v>
      </c>
      <c r="Q24" s="81">
        <f t="shared" si="4"/>
        <v>141177802</v>
      </c>
      <c r="R24" s="81">
        <f t="shared" si="4"/>
        <v>-19413733</v>
      </c>
      <c r="S24" s="81">
        <f t="shared" si="4"/>
        <v>-14383506</v>
      </c>
      <c r="T24" s="81">
        <f t="shared" si="4"/>
        <v>79014425</v>
      </c>
      <c r="U24" s="81">
        <f t="shared" si="4"/>
        <v>45217186</v>
      </c>
      <c r="V24" s="81">
        <f t="shared" si="4"/>
        <v>477089310</v>
      </c>
      <c r="W24" s="81">
        <f t="shared" si="4"/>
        <v>289257997</v>
      </c>
      <c r="X24" s="81">
        <f t="shared" si="4"/>
        <v>187831313</v>
      </c>
      <c r="Y24" s="82">
        <f>+IF(W24&lt;&gt;0,(X24/W24)*100,0)</f>
        <v>64.93556442624472</v>
      </c>
      <c r="Z24" s="83">
        <f t="shared" si="4"/>
        <v>289257997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261446918</v>
      </c>
      <c r="C27" s="21">
        <v>0</v>
      </c>
      <c r="D27" s="103">
        <v>397133000</v>
      </c>
      <c r="E27" s="104">
        <v>438257668</v>
      </c>
      <c r="F27" s="104">
        <v>9745191</v>
      </c>
      <c r="G27" s="104">
        <v>33169060</v>
      </c>
      <c r="H27" s="104">
        <v>13106302</v>
      </c>
      <c r="I27" s="104">
        <v>56020553</v>
      </c>
      <c r="J27" s="104">
        <v>34259750</v>
      </c>
      <c r="K27" s="104">
        <v>31578094</v>
      </c>
      <c r="L27" s="104">
        <v>21400209</v>
      </c>
      <c r="M27" s="104">
        <v>87238053</v>
      </c>
      <c r="N27" s="104">
        <v>11452745</v>
      </c>
      <c r="O27" s="104">
        <v>7161955</v>
      </c>
      <c r="P27" s="104">
        <v>33990389</v>
      </c>
      <c r="Q27" s="104">
        <v>52605089</v>
      </c>
      <c r="R27" s="104">
        <v>37565059</v>
      </c>
      <c r="S27" s="104">
        <v>3988390</v>
      </c>
      <c r="T27" s="104">
        <v>37786966</v>
      </c>
      <c r="U27" s="104">
        <v>79340415</v>
      </c>
      <c r="V27" s="104">
        <v>275204110</v>
      </c>
      <c r="W27" s="104">
        <v>438257668</v>
      </c>
      <c r="X27" s="104">
        <v>-163053558</v>
      </c>
      <c r="Y27" s="105">
        <v>-37.2</v>
      </c>
      <c r="Z27" s="106">
        <v>438257668</v>
      </c>
    </row>
    <row r="28" spans="1:26" ht="13.5">
      <c r="A28" s="107" t="s">
        <v>44</v>
      </c>
      <c r="B28" s="18">
        <v>231333985</v>
      </c>
      <c r="C28" s="18">
        <v>0</v>
      </c>
      <c r="D28" s="63">
        <v>269133000</v>
      </c>
      <c r="E28" s="64">
        <v>289257668</v>
      </c>
      <c r="F28" s="64">
        <v>9706458</v>
      </c>
      <c r="G28" s="64">
        <v>29088227</v>
      </c>
      <c r="H28" s="64">
        <v>10597382</v>
      </c>
      <c r="I28" s="64">
        <v>49392067</v>
      </c>
      <c r="J28" s="64">
        <v>32955870</v>
      </c>
      <c r="K28" s="64">
        <v>31304827</v>
      </c>
      <c r="L28" s="64">
        <v>17934745</v>
      </c>
      <c r="M28" s="64">
        <v>82195442</v>
      </c>
      <c r="N28" s="64">
        <v>7870085</v>
      </c>
      <c r="O28" s="64">
        <v>7125840</v>
      </c>
      <c r="P28" s="64">
        <v>30336346</v>
      </c>
      <c r="Q28" s="64">
        <v>45332271</v>
      </c>
      <c r="R28" s="64">
        <v>36235297</v>
      </c>
      <c r="S28" s="64">
        <v>3854799</v>
      </c>
      <c r="T28" s="64">
        <v>32946443</v>
      </c>
      <c r="U28" s="64">
        <v>73036539</v>
      </c>
      <c r="V28" s="64">
        <v>249956319</v>
      </c>
      <c r="W28" s="64">
        <v>289257668</v>
      </c>
      <c r="X28" s="64">
        <v>-39301349</v>
      </c>
      <c r="Y28" s="65">
        <v>-13.59</v>
      </c>
      <c r="Z28" s="66">
        <v>289257668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20093294</v>
      </c>
      <c r="C30" s="18">
        <v>0</v>
      </c>
      <c r="D30" s="63">
        <v>98000000</v>
      </c>
      <c r="E30" s="64">
        <v>98000000</v>
      </c>
      <c r="F30" s="64">
        <v>0</v>
      </c>
      <c r="G30" s="64">
        <v>1272267</v>
      </c>
      <c r="H30" s="64">
        <v>998351</v>
      </c>
      <c r="I30" s="64">
        <v>2270618</v>
      </c>
      <c r="J30" s="64">
        <v>1207650</v>
      </c>
      <c r="K30" s="64">
        <v>248867</v>
      </c>
      <c r="L30" s="64">
        <v>3415715</v>
      </c>
      <c r="M30" s="64">
        <v>4872232</v>
      </c>
      <c r="N30" s="64">
        <v>3525377</v>
      </c>
      <c r="O30" s="64">
        <v>0</v>
      </c>
      <c r="P30" s="64">
        <v>2032914</v>
      </c>
      <c r="Q30" s="64">
        <v>5558291</v>
      </c>
      <c r="R30" s="64">
        <v>1294995</v>
      </c>
      <c r="S30" s="64">
        <v>0</v>
      </c>
      <c r="T30" s="64">
        <v>1140921</v>
      </c>
      <c r="U30" s="64">
        <v>2435916</v>
      </c>
      <c r="V30" s="64">
        <v>15137057</v>
      </c>
      <c r="W30" s="64">
        <v>98000000</v>
      </c>
      <c r="X30" s="64">
        <v>-82862943</v>
      </c>
      <c r="Y30" s="65">
        <v>-84.55</v>
      </c>
      <c r="Z30" s="66">
        <v>98000000</v>
      </c>
    </row>
    <row r="31" spans="1:26" ht="13.5">
      <c r="A31" s="62" t="s">
        <v>49</v>
      </c>
      <c r="B31" s="18">
        <v>10019639</v>
      </c>
      <c r="C31" s="18">
        <v>0</v>
      </c>
      <c r="D31" s="63">
        <v>30000000</v>
      </c>
      <c r="E31" s="64">
        <v>51000000</v>
      </c>
      <c r="F31" s="64">
        <v>38733</v>
      </c>
      <c r="G31" s="64">
        <v>2808566</v>
      </c>
      <c r="H31" s="64">
        <v>1510569</v>
      </c>
      <c r="I31" s="64">
        <v>4357868</v>
      </c>
      <c r="J31" s="64">
        <v>96230</v>
      </c>
      <c r="K31" s="64">
        <v>24400</v>
      </c>
      <c r="L31" s="64">
        <v>49749</v>
      </c>
      <c r="M31" s="64">
        <v>170379</v>
      </c>
      <c r="N31" s="64">
        <v>57283</v>
      </c>
      <c r="O31" s="64">
        <v>36115</v>
      </c>
      <c r="P31" s="64">
        <v>1621129</v>
      </c>
      <c r="Q31" s="64">
        <v>1714527</v>
      </c>
      <c r="R31" s="64">
        <v>34767</v>
      </c>
      <c r="S31" s="64">
        <v>133591</v>
      </c>
      <c r="T31" s="64">
        <v>3699602</v>
      </c>
      <c r="U31" s="64">
        <v>3867960</v>
      </c>
      <c r="V31" s="64">
        <v>10110734</v>
      </c>
      <c r="W31" s="64">
        <v>51000000</v>
      </c>
      <c r="X31" s="64">
        <v>-40889266</v>
      </c>
      <c r="Y31" s="65">
        <v>-80.18</v>
      </c>
      <c r="Z31" s="66">
        <v>51000000</v>
      </c>
    </row>
    <row r="32" spans="1:26" ht="13.5">
      <c r="A32" s="74" t="s">
        <v>50</v>
      </c>
      <c r="B32" s="21">
        <f>SUM(B28:B31)</f>
        <v>261446918</v>
      </c>
      <c r="C32" s="21">
        <f>SUM(C28:C31)</f>
        <v>0</v>
      </c>
      <c r="D32" s="103">
        <f aca="true" t="shared" si="5" ref="D32:Z32">SUM(D28:D31)</f>
        <v>397133000</v>
      </c>
      <c r="E32" s="104">
        <f t="shared" si="5"/>
        <v>438257668</v>
      </c>
      <c r="F32" s="104">
        <f t="shared" si="5"/>
        <v>9745191</v>
      </c>
      <c r="G32" s="104">
        <f t="shared" si="5"/>
        <v>33169060</v>
      </c>
      <c r="H32" s="104">
        <f t="shared" si="5"/>
        <v>13106302</v>
      </c>
      <c r="I32" s="104">
        <f t="shared" si="5"/>
        <v>56020553</v>
      </c>
      <c r="J32" s="104">
        <f t="shared" si="5"/>
        <v>34259750</v>
      </c>
      <c r="K32" s="104">
        <f t="shared" si="5"/>
        <v>31578094</v>
      </c>
      <c r="L32" s="104">
        <f t="shared" si="5"/>
        <v>21400209</v>
      </c>
      <c r="M32" s="104">
        <f t="shared" si="5"/>
        <v>87238053</v>
      </c>
      <c r="N32" s="104">
        <f t="shared" si="5"/>
        <v>11452745</v>
      </c>
      <c r="O32" s="104">
        <f t="shared" si="5"/>
        <v>7161955</v>
      </c>
      <c r="P32" s="104">
        <f t="shared" si="5"/>
        <v>33990389</v>
      </c>
      <c r="Q32" s="104">
        <f t="shared" si="5"/>
        <v>52605089</v>
      </c>
      <c r="R32" s="104">
        <f t="shared" si="5"/>
        <v>37565059</v>
      </c>
      <c r="S32" s="104">
        <f t="shared" si="5"/>
        <v>3988390</v>
      </c>
      <c r="T32" s="104">
        <f t="shared" si="5"/>
        <v>37786966</v>
      </c>
      <c r="U32" s="104">
        <f t="shared" si="5"/>
        <v>79340415</v>
      </c>
      <c r="V32" s="104">
        <f t="shared" si="5"/>
        <v>275204110</v>
      </c>
      <c r="W32" s="104">
        <f t="shared" si="5"/>
        <v>438257668</v>
      </c>
      <c r="X32" s="104">
        <f t="shared" si="5"/>
        <v>-163053558</v>
      </c>
      <c r="Y32" s="105">
        <f>+IF(W32&lt;&gt;0,(X32/W32)*100,0)</f>
        <v>-37.20495268094203</v>
      </c>
      <c r="Z32" s="106">
        <f t="shared" si="5"/>
        <v>438257668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174129478</v>
      </c>
      <c r="C35" s="18">
        <v>0</v>
      </c>
      <c r="D35" s="63">
        <v>217347322</v>
      </c>
      <c r="E35" s="64">
        <v>174129678</v>
      </c>
      <c r="F35" s="64">
        <v>-38935870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174129678</v>
      </c>
      <c r="X35" s="64">
        <v>-174129678</v>
      </c>
      <c r="Y35" s="65">
        <v>-100</v>
      </c>
      <c r="Z35" s="66">
        <v>174129678</v>
      </c>
    </row>
    <row r="36" spans="1:26" ht="13.5">
      <c r="A36" s="62" t="s">
        <v>53</v>
      </c>
      <c r="B36" s="18">
        <v>4390923248</v>
      </c>
      <c r="C36" s="18">
        <v>0</v>
      </c>
      <c r="D36" s="63">
        <v>4144820439</v>
      </c>
      <c r="E36" s="64">
        <v>4390923790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4390923790</v>
      </c>
      <c r="X36" s="64">
        <v>-4390923790</v>
      </c>
      <c r="Y36" s="65">
        <v>-100</v>
      </c>
      <c r="Z36" s="66">
        <v>4390923790</v>
      </c>
    </row>
    <row r="37" spans="1:26" ht="13.5">
      <c r="A37" s="62" t="s">
        <v>54</v>
      </c>
      <c r="B37" s="18">
        <v>292037057</v>
      </c>
      <c r="C37" s="18">
        <v>0</v>
      </c>
      <c r="D37" s="63">
        <v>81584416</v>
      </c>
      <c r="E37" s="64">
        <v>292036653</v>
      </c>
      <c r="F37" s="64">
        <v>5932563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292036653</v>
      </c>
      <c r="X37" s="64">
        <v>-292036653</v>
      </c>
      <c r="Y37" s="65">
        <v>-100</v>
      </c>
      <c r="Z37" s="66">
        <v>292036653</v>
      </c>
    </row>
    <row r="38" spans="1:26" ht="13.5">
      <c r="A38" s="62" t="s">
        <v>55</v>
      </c>
      <c r="B38" s="18">
        <v>85921249</v>
      </c>
      <c r="C38" s="18">
        <v>0</v>
      </c>
      <c r="D38" s="63">
        <v>81506239</v>
      </c>
      <c r="E38" s="64">
        <v>85921851</v>
      </c>
      <c r="F38" s="64">
        <v>-3289957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85921851</v>
      </c>
      <c r="X38" s="64">
        <v>-85921851</v>
      </c>
      <c r="Y38" s="65">
        <v>-100</v>
      </c>
      <c r="Z38" s="66">
        <v>85921851</v>
      </c>
    </row>
    <row r="39" spans="1:26" ht="13.5">
      <c r="A39" s="62" t="s">
        <v>56</v>
      </c>
      <c r="B39" s="18">
        <v>4187094420</v>
      </c>
      <c r="C39" s="18">
        <v>0</v>
      </c>
      <c r="D39" s="63">
        <v>4199077106</v>
      </c>
      <c r="E39" s="64">
        <v>4187094964</v>
      </c>
      <c r="F39" s="64">
        <v>-41578476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4187094964</v>
      </c>
      <c r="X39" s="64">
        <v>-4187094964</v>
      </c>
      <c r="Y39" s="65">
        <v>-100</v>
      </c>
      <c r="Z39" s="66">
        <v>4187094964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229293944</v>
      </c>
      <c r="C42" s="18">
        <v>0</v>
      </c>
      <c r="D42" s="63">
        <v>319000000</v>
      </c>
      <c r="E42" s="64">
        <v>319000000</v>
      </c>
      <c r="F42" s="64">
        <v>190252433</v>
      </c>
      <c r="G42" s="64">
        <v>-72281409</v>
      </c>
      <c r="H42" s="64">
        <v>-6119607</v>
      </c>
      <c r="I42" s="64">
        <v>111851417</v>
      </c>
      <c r="J42" s="64">
        <v>22220992</v>
      </c>
      <c r="K42" s="64">
        <v>143917941</v>
      </c>
      <c r="L42" s="64">
        <v>-52519911</v>
      </c>
      <c r="M42" s="64">
        <v>113619022</v>
      </c>
      <c r="N42" s="64">
        <v>-29642134</v>
      </c>
      <c r="O42" s="64">
        <v>22075968</v>
      </c>
      <c r="P42" s="64">
        <v>119281349</v>
      </c>
      <c r="Q42" s="64">
        <v>111715183</v>
      </c>
      <c r="R42" s="64">
        <v>-88803253</v>
      </c>
      <c r="S42" s="64">
        <v>-22437718</v>
      </c>
      <c r="T42" s="64">
        <v>-1651323</v>
      </c>
      <c r="U42" s="64">
        <v>-112892294</v>
      </c>
      <c r="V42" s="64">
        <v>224293328</v>
      </c>
      <c r="W42" s="64">
        <v>319000000</v>
      </c>
      <c r="X42" s="64">
        <v>-94706672</v>
      </c>
      <c r="Y42" s="65">
        <v>-29.69</v>
      </c>
      <c r="Z42" s="66">
        <v>319000000</v>
      </c>
    </row>
    <row r="43" spans="1:26" ht="13.5">
      <c r="A43" s="62" t="s">
        <v>59</v>
      </c>
      <c r="B43" s="18">
        <v>-275864180</v>
      </c>
      <c r="C43" s="18">
        <v>0</v>
      </c>
      <c r="D43" s="63">
        <v>-222782000</v>
      </c>
      <c r="E43" s="64">
        <v>-222782000</v>
      </c>
      <c r="F43" s="64">
        <v>-133594176</v>
      </c>
      <c r="G43" s="64">
        <v>11857404</v>
      </c>
      <c r="H43" s="64">
        <v>2893699</v>
      </c>
      <c r="I43" s="64">
        <v>-118843073</v>
      </c>
      <c r="J43" s="64">
        <v>-24259751</v>
      </c>
      <c r="K43" s="64">
        <v>-131578093</v>
      </c>
      <c r="L43" s="64">
        <v>41599791</v>
      </c>
      <c r="M43" s="64">
        <v>-114238053</v>
      </c>
      <c r="N43" s="64">
        <v>16547256</v>
      </c>
      <c r="O43" s="64">
        <v>17838045</v>
      </c>
      <c r="P43" s="64">
        <v>-33990388</v>
      </c>
      <c r="Q43" s="64">
        <v>394913</v>
      </c>
      <c r="R43" s="64">
        <v>-40565059</v>
      </c>
      <c r="S43" s="64">
        <v>17011608</v>
      </c>
      <c r="T43" s="64">
        <v>-3047878</v>
      </c>
      <c r="U43" s="64">
        <v>-26601329</v>
      </c>
      <c r="V43" s="64">
        <v>-259287542</v>
      </c>
      <c r="W43" s="64">
        <v>-222782000</v>
      </c>
      <c r="X43" s="64">
        <v>-36505542</v>
      </c>
      <c r="Y43" s="65">
        <v>16.39</v>
      </c>
      <c r="Z43" s="66">
        <v>-222782000</v>
      </c>
    </row>
    <row r="44" spans="1:26" ht="13.5">
      <c r="A44" s="62" t="s">
        <v>60</v>
      </c>
      <c r="B44" s="18">
        <v>-297308</v>
      </c>
      <c r="C44" s="18">
        <v>0</v>
      </c>
      <c r="D44" s="63">
        <v>-2971000</v>
      </c>
      <c r="E44" s="64">
        <v>-2971000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-2465412</v>
      </c>
      <c r="O44" s="64">
        <v>0</v>
      </c>
      <c r="P44" s="64">
        <v>0</v>
      </c>
      <c r="Q44" s="64">
        <v>-2465412</v>
      </c>
      <c r="R44" s="64">
        <v>0</v>
      </c>
      <c r="S44" s="64">
        <v>0</v>
      </c>
      <c r="T44" s="64">
        <v>0</v>
      </c>
      <c r="U44" s="64">
        <v>0</v>
      </c>
      <c r="V44" s="64">
        <v>-2465412</v>
      </c>
      <c r="W44" s="64">
        <v>-2971000</v>
      </c>
      <c r="X44" s="64">
        <v>505588</v>
      </c>
      <c r="Y44" s="65">
        <v>-17.02</v>
      </c>
      <c r="Z44" s="66">
        <v>-2971000</v>
      </c>
    </row>
    <row r="45" spans="1:26" ht="13.5">
      <c r="A45" s="74" t="s">
        <v>61</v>
      </c>
      <c r="B45" s="21">
        <v>-34637734</v>
      </c>
      <c r="C45" s="21">
        <v>0</v>
      </c>
      <c r="D45" s="103">
        <v>83232000</v>
      </c>
      <c r="E45" s="104">
        <v>83232000</v>
      </c>
      <c r="F45" s="104">
        <v>-25809975</v>
      </c>
      <c r="G45" s="104">
        <v>-86233980</v>
      </c>
      <c r="H45" s="104">
        <v>-89459888</v>
      </c>
      <c r="I45" s="104">
        <v>-89459888</v>
      </c>
      <c r="J45" s="104">
        <v>-91498647</v>
      </c>
      <c r="K45" s="104">
        <v>-79158799</v>
      </c>
      <c r="L45" s="104">
        <v>-90078919</v>
      </c>
      <c r="M45" s="104">
        <v>-90078919</v>
      </c>
      <c r="N45" s="104">
        <v>-105639209</v>
      </c>
      <c r="O45" s="104">
        <v>-65725196</v>
      </c>
      <c r="P45" s="104">
        <v>19565765</v>
      </c>
      <c r="Q45" s="104">
        <v>-105639209</v>
      </c>
      <c r="R45" s="104">
        <v>-109802547</v>
      </c>
      <c r="S45" s="104">
        <v>-115228657</v>
      </c>
      <c r="T45" s="104">
        <v>-119927858</v>
      </c>
      <c r="U45" s="104">
        <v>-119927858</v>
      </c>
      <c r="V45" s="104">
        <v>-119927858</v>
      </c>
      <c r="W45" s="104">
        <v>83232000</v>
      </c>
      <c r="X45" s="104">
        <v>-203159858</v>
      </c>
      <c r="Y45" s="105">
        <v>-244.09</v>
      </c>
      <c r="Z45" s="106">
        <v>83232000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223074798</v>
      </c>
      <c r="C49" s="56">
        <v>0</v>
      </c>
      <c r="D49" s="133">
        <v>22975123</v>
      </c>
      <c r="E49" s="58">
        <v>16427649</v>
      </c>
      <c r="F49" s="58">
        <v>0</v>
      </c>
      <c r="G49" s="58">
        <v>0</v>
      </c>
      <c r="H49" s="58">
        <v>0</v>
      </c>
      <c r="I49" s="58">
        <v>626412423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888889993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68316230</v>
      </c>
      <c r="C51" s="56">
        <v>0</v>
      </c>
      <c r="D51" s="133">
        <v>26623453</v>
      </c>
      <c r="E51" s="58">
        <v>27192740</v>
      </c>
      <c r="F51" s="58">
        <v>0</v>
      </c>
      <c r="G51" s="58">
        <v>0</v>
      </c>
      <c r="H51" s="58">
        <v>0</v>
      </c>
      <c r="I51" s="58">
        <v>144498871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266631294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95.40734287590396</v>
      </c>
      <c r="C58" s="5">
        <f>IF(C67=0,0,+(C76/C67)*100)</f>
        <v>0</v>
      </c>
      <c r="D58" s="6">
        <f aca="true" t="shared" si="6" ref="D58:Z58">IF(D67=0,0,+(D76/D67)*100)</f>
        <v>71.53786167768504</v>
      </c>
      <c r="E58" s="7">
        <f t="shared" si="6"/>
        <v>106.9629243364447</v>
      </c>
      <c r="F58" s="7">
        <f t="shared" si="6"/>
        <v>44.56300991207575</v>
      </c>
      <c r="G58" s="7">
        <f t="shared" si="6"/>
        <v>38.24560506421545</v>
      </c>
      <c r="H58" s="7">
        <f t="shared" si="6"/>
        <v>42.0767725330724</v>
      </c>
      <c r="I58" s="7">
        <f t="shared" si="6"/>
        <v>41.96366759694661</v>
      </c>
      <c r="J58" s="7">
        <f t="shared" si="6"/>
        <v>83.27647578745933</v>
      </c>
      <c r="K58" s="7">
        <f t="shared" si="6"/>
        <v>299.8975691071146</v>
      </c>
      <c r="L58" s="7">
        <f t="shared" si="6"/>
        <v>38.57418669561242</v>
      </c>
      <c r="M58" s="7">
        <f t="shared" si="6"/>
        <v>121.73697717076719</v>
      </c>
      <c r="N58" s="7">
        <f t="shared" si="6"/>
        <v>33.48414043878161</v>
      </c>
      <c r="O58" s="7">
        <f t="shared" si="6"/>
        <v>67.24122732083165</v>
      </c>
      <c r="P58" s="7">
        <f t="shared" si="6"/>
        <v>71.28880700372765</v>
      </c>
      <c r="Q58" s="7">
        <f t="shared" si="6"/>
        <v>62.430501717876666</v>
      </c>
      <c r="R58" s="7">
        <f t="shared" si="6"/>
        <v>57.927736824516565</v>
      </c>
      <c r="S58" s="7">
        <f t="shared" si="6"/>
        <v>41.96371778413446</v>
      </c>
      <c r="T58" s="7">
        <f t="shared" si="6"/>
        <v>12.66093838137427</v>
      </c>
      <c r="U58" s="7">
        <f t="shared" si="6"/>
        <v>22.98588917247123</v>
      </c>
      <c r="V58" s="7">
        <f t="shared" si="6"/>
        <v>50.18510456575655</v>
      </c>
      <c r="W58" s="7">
        <f t="shared" si="6"/>
        <v>106.9629243364447</v>
      </c>
      <c r="X58" s="7">
        <f t="shared" si="6"/>
        <v>0</v>
      </c>
      <c r="Y58" s="7">
        <f t="shared" si="6"/>
        <v>0</v>
      </c>
      <c r="Z58" s="8">
        <f t="shared" si="6"/>
        <v>106.9629243364447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79.90904645476773</v>
      </c>
      <c r="E59" s="10">
        <f t="shared" si="7"/>
        <v>79.90904645476773</v>
      </c>
      <c r="F59" s="10">
        <f t="shared" si="7"/>
        <v>7.071858688350158</v>
      </c>
      <c r="G59" s="10">
        <f t="shared" si="7"/>
        <v>12.46204859376611</v>
      </c>
      <c r="H59" s="10">
        <f t="shared" si="7"/>
        <v>39.7646806162607</v>
      </c>
      <c r="I59" s="10">
        <f t="shared" si="7"/>
        <v>17.681688246586496</v>
      </c>
      <c r="J59" s="10">
        <f t="shared" si="7"/>
        <v>92.46785238046343</v>
      </c>
      <c r="K59" s="10">
        <f t="shared" si="7"/>
        <v>444.4783665948026</v>
      </c>
      <c r="L59" s="10">
        <f t="shared" si="7"/>
        <v>15.279646639833297</v>
      </c>
      <c r="M59" s="10">
        <f t="shared" si="7"/>
        <v>172.80183652924939</v>
      </c>
      <c r="N59" s="10">
        <f t="shared" si="7"/>
        <v>11.744763375953926</v>
      </c>
      <c r="O59" s="10">
        <f t="shared" si="7"/>
        <v>67.88228776388124</v>
      </c>
      <c r="P59" s="10">
        <f t="shared" si="7"/>
        <v>116.38644920551222</v>
      </c>
      <c r="Q59" s="10">
        <f t="shared" si="7"/>
        <v>66.82641522095484</v>
      </c>
      <c r="R59" s="10">
        <f t="shared" si="7"/>
        <v>42.757873283718325</v>
      </c>
      <c r="S59" s="10">
        <f t="shared" si="7"/>
        <v>37.382947546763745</v>
      </c>
      <c r="T59" s="10">
        <f t="shared" si="7"/>
        <v>-17.54689155261933</v>
      </c>
      <c r="U59" s="10">
        <f t="shared" si="7"/>
        <v>-482.26651094312365</v>
      </c>
      <c r="V59" s="10">
        <f t="shared" si="7"/>
        <v>87.74831019381332</v>
      </c>
      <c r="W59" s="10">
        <f t="shared" si="7"/>
        <v>79.90904645476773</v>
      </c>
      <c r="X59" s="10">
        <f t="shared" si="7"/>
        <v>0</v>
      </c>
      <c r="Y59" s="10">
        <f t="shared" si="7"/>
        <v>0</v>
      </c>
      <c r="Z59" s="11">
        <f t="shared" si="7"/>
        <v>79.90904645476773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71.39313394347691</v>
      </c>
      <c r="E60" s="13">
        <f t="shared" si="7"/>
        <v>139.79913974192257</v>
      </c>
      <c r="F60" s="13">
        <f t="shared" si="7"/>
        <v>62.61457924344166</v>
      </c>
      <c r="G60" s="13">
        <f t="shared" si="7"/>
        <v>50.32749537605196</v>
      </c>
      <c r="H60" s="13">
        <f t="shared" si="7"/>
        <v>38.58260763828937</v>
      </c>
      <c r="I60" s="13">
        <f t="shared" si="7"/>
        <v>52.20149653891131</v>
      </c>
      <c r="J60" s="13">
        <f t="shared" si="7"/>
        <v>73.06625480783698</v>
      </c>
      <c r="K60" s="13">
        <f t="shared" si="7"/>
        <v>105.3513335841527</v>
      </c>
      <c r="L60" s="13">
        <f t="shared" si="7"/>
        <v>38.372741429910015</v>
      </c>
      <c r="M60" s="13">
        <f t="shared" si="7"/>
        <v>70.91661565381216</v>
      </c>
      <c r="N60" s="13">
        <f t="shared" si="7"/>
        <v>62.37433962196789</v>
      </c>
      <c r="O60" s="13">
        <f t="shared" si="7"/>
        <v>65.11442165309913</v>
      </c>
      <c r="P60" s="13">
        <f t="shared" si="7"/>
        <v>40.11646166084349</v>
      </c>
      <c r="Q60" s="13">
        <f t="shared" si="7"/>
        <v>55.805640503779706</v>
      </c>
      <c r="R60" s="13">
        <f t="shared" si="7"/>
        <v>78.751973974461</v>
      </c>
      <c r="S60" s="13">
        <f t="shared" si="7"/>
        <v>48.494066418101475</v>
      </c>
      <c r="T60" s="13">
        <f t="shared" si="7"/>
        <v>7.592333198624105</v>
      </c>
      <c r="U60" s="13">
        <f t="shared" si="7"/>
        <v>16.6199970772546</v>
      </c>
      <c r="V60" s="13">
        <f t="shared" si="7"/>
        <v>33.99787915426658</v>
      </c>
      <c r="W60" s="13">
        <f t="shared" si="7"/>
        <v>139.79913974192257</v>
      </c>
      <c r="X60" s="13">
        <f t="shared" si="7"/>
        <v>0</v>
      </c>
      <c r="Y60" s="13">
        <f t="shared" si="7"/>
        <v>0</v>
      </c>
      <c r="Z60" s="14">
        <f t="shared" si="7"/>
        <v>139.79913974192257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60</v>
      </c>
      <c r="E61" s="13">
        <f t="shared" si="7"/>
        <v>205.88235294117646</v>
      </c>
      <c r="F61" s="13">
        <f t="shared" si="7"/>
        <v>76.0485126790434</v>
      </c>
      <c r="G61" s="13">
        <f t="shared" si="7"/>
        <v>49.562430149188685</v>
      </c>
      <c r="H61" s="13">
        <f t="shared" si="7"/>
        <v>43.19089967716391</v>
      </c>
      <c r="I61" s="13">
        <f t="shared" si="7"/>
        <v>58.637224397958896</v>
      </c>
      <c r="J61" s="13">
        <f t="shared" si="7"/>
        <v>109.03516555073394</v>
      </c>
      <c r="K61" s="13">
        <f t="shared" si="7"/>
        <v>17086.121540814907</v>
      </c>
      <c r="L61" s="13">
        <f t="shared" si="7"/>
        <v>-347.51704401986365</v>
      </c>
      <c r="M61" s="13">
        <f t="shared" si="7"/>
        <v>191.71560868563492</v>
      </c>
      <c r="N61" s="13">
        <f t="shared" si="7"/>
        <v>21362.29687286631</v>
      </c>
      <c r="O61" s="13">
        <f t="shared" si="7"/>
        <v>840.3816270105548</v>
      </c>
      <c r="P61" s="13">
        <f t="shared" si="7"/>
        <v>137.80255221992041</v>
      </c>
      <c r="Q61" s="13">
        <f t="shared" si="7"/>
        <v>303.3978632289965</v>
      </c>
      <c r="R61" s="13">
        <f t="shared" si="7"/>
        <v>104.26948620021447</v>
      </c>
      <c r="S61" s="13">
        <f t="shared" si="7"/>
        <v>63.97780111895995</v>
      </c>
      <c r="T61" s="13">
        <f t="shared" si="7"/>
        <v>5.280673849589691</v>
      </c>
      <c r="U61" s="13">
        <f t="shared" si="7"/>
        <v>12.156818331854002</v>
      </c>
      <c r="V61" s="13">
        <f t="shared" si="7"/>
        <v>30.65663505537272</v>
      </c>
      <c r="W61" s="13">
        <f t="shared" si="7"/>
        <v>205.88235294117646</v>
      </c>
      <c r="X61" s="13">
        <f t="shared" si="7"/>
        <v>0</v>
      </c>
      <c r="Y61" s="13">
        <f t="shared" si="7"/>
        <v>0</v>
      </c>
      <c r="Z61" s="14">
        <f t="shared" si="7"/>
        <v>205.88235294117646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29.904406695114837</v>
      </c>
      <c r="G62" s="13">
        <f t="shared" si="7"/>
        <v>80.80497561304786</v>
      </c>
      <c r="H62" s="13">
        <f t="shared" si="7"/>
        <v>30.364797017629147</v>
      </c>
      <c r="I62" s="13">
        <f t="shared" si="7"/>
        <v>38.11901109293383</v>
      </c>
      <c r="J62" s="13">
        <f t="shared" si="7"/>
        <v>47.47249592980897</v>
      </c>
      <c r="K62" s="13">
        <f t="shared" si="7"/>
        <v>45.73821231816231</v>
      </c>
      <c r="L62" s="13">
        <f t="shared" si="7"/>
        <v>30.516345112279875</v>
      </c>
      <c r="M62" s="13">
        <f t="shared" si="7"/>
        <v>41.17822110671629</v>
      </c>
      <c r="N62" s="13">
        <f t="shared" si="7"/>
        <v>47.5446174361797</v>
      </c>
      <c r="O62" s="13">
        <f t="shared" si="7"/>
        <v>19.92894925426077</v>
      </c>
      <c r="P62" s="13">
        <f t="shared" si="7"/>
        <v>27.072205272738113</v>
      </c>
      <c r="Q62" s="13">
        <f t="shared" si="7"/>
        <v>28.79763743234652</v>
      </c>
      <c r="R62" s="13">
        <f t="shared" si="7"/>
        <v>35.19774400007887</v>
      </c>
      <c r="S62" s="13">
        <f t="shared" si="7"/>
        <v>30.103196700922336</v>
      </c>
      <c r="T62" s="13">
        <f t="shared" si="7"/>
        <v>46.43961667001666</v>
      </c>
      <c r="U62" s="13">
        <f t="shared" si="7"/>
        <v>36.87014637799872</v>
      </c>
      <c r="V62" s="13">
        <f t="shared" si="7"/>
        <v>35.947761539983006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40.261056034580314</v>
      </c>
      <c r="G63" s="13">
        <f t="shared" si="7"/>
        <v>44.59074118288775</v>
      </c>
      <c r="H63" s="13">
        <f t="shared" si="7"/>
        <v>25.70112661980697</v>
      </c>
      <c r="I63" s="13">
        <f t="shared" si="7"/>
        <v>36.56769790465871</v>
      </c>
      <c r="J63" s="13">
        <f t="shared" si="7"/>
        <v>44.451831470919906</v>
      </c>
      <c r="K63" s="13">
        <f t="shared" si="7"/>
        <v>70.35019024162834</v>
      </c>
      <c r="L63" s="13">
        <f t="shared" si="7"/>
        <v>25.94169954220375</v>
      </c>
      <c r="M63" s="13">
        <f t="shared" si="7"/>
        <v>43.34376175258701</v>
      </c>
      <c r="N63" s="13">
        <f t="shared" si="7"/>
        <v>51.74760404541274</v>
      </c>
      <c r="O63" s="13">
        <f t="shared" si="7"/>
        <v>25.230129668128697</v>
      </c>
      <c r="P63" s="13">
        <f t="shared" si="7"/>
        <v>29.858796319892537</v>
      </c>
      <c r="Q63" s="13">
        <f t="shared" si="7"/>
        <v>35.35419300594301</v>
      </c>
      <c r="R63" s="13">
        <f t="shared" si="7"/>
        <v>47.89361046135151</v>
      </c>
      <c r="S63" s="13">
        <f t="shared" si="7"/>
        <v>25.548582773042817</v>
      </c>
      <c r="T63" s="13">
        <f t="shared" si="7"/>
        <v>22.72778268475167</v>
      </c>
      <c r="U63" s="13">
        <f t="shared" si="7"/>
        <v>30.247026088398737</v>
      </c>
      <c r="V63" s="13">
        <f t="shared" si="7"/>
        <v>35.711993532932745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29.862432344640517</v>
      </c>
      <c r="G64" s="13">
        <f t="shared" si="7"/>
        <v>29.15168905259135</v>
      </c>
      <c r="H64" s="13">
        <f t="shared" si="7"/>
        <v>30.483768685680605</v>
      </c>
      <c r="I64" s="13">
        <f t="shared" si="7"/>
        <v>29.83329101546198</v>
      </c>
      <c r="J64" s="13">
        <f t="shared" si="7"/>
        <v>32.46372184234347</v>
      </c>
      <c r="K64" s="13">
        <f t="shared" si="7"/>
        <v>35.57907493541405</v>
      </c>
      <c r="L64" s="13">
        <f t="shared" si="7"/>
        <v>17.07019345366968</v>
      </c>
      <c r="M64" s="13">
        <f t="shared" si="7"/>
        <v>26.89779936558287</v>
      </c>
      <c r="N64" s="13">
        <f t="shared" si="7"/>
        <v>30.018505525028992</v>
      </c>
      <c r="O64" s="13">
        <f t="shared" si="7"/>
        <v>24.067464334591783</v>
      </c>
      <c r="P64" s="13">
        <f t="shared" si="7"/>
        <v>29.147343311805407</v>
      </c>
      <c r="Q64" s="13">
        <f t="shared" si="7"/>
        <v>27.747089887276427</v>
      </c>
      <c r="R64" s="13">
        <f t="shared" si="7"/>
        <v>34.506598311954235</v>
      </c>
      <c r="S64" s="13">
        <f t="shared" si="7"/>
        <v>25.775135757946337</v>
      </c>
      <c r="T64" s="13">
        <f t="shared" si="7"/>
        <v>41.70232213577903</v>
      </c>
      <c r="U64" s="13">
        <f t="shared" si="7"/>
        <v>33.25696273483531</v>
      </c>
      <c r="V64" s="13">
        <f t="shared" si="7"/>
        <v>29.334796062133535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84.17802503477051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84.17802503477051</v>
      </c>
      <c r="X65" s="13">
        <f t="shared" si="7"/>
        <v>0</v>
      </c>
      <c r="Y65" s="13">
        <f t="shared" si="7"/>
        <v>0</v>
      </c>
      <c r="Z65" s="14">
        <f t="shared" si="7"/>
        <v>84.17802503477051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6.455943087795775</v>
      </c>
      <c r="H66" s="16">
        <f t="shared" si="7"/>
        <v>100</v>
      </c>
      <c r="I66" s="16">
        <f t="shared" si="7"/>
        <v>54.4074645922671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62.23456071377361</v>
      </c>
      <c r="P66" s="16">
        <f t="shared" si="7"/>
        <v>0</v>
      </c>
      <c r="Q66" s="16">
        <f t="shared" si="7"/>
        <v>30.687026766947756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30.805630318993156</v>
      </c>
      <c r="V66" s="16">
        <f t="shared" si="7"/>
        <v>55.20270651746942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488565277</v>
      </c>
      <c r="C67" s="23"/>
      <c r="D67" s="24">
        <v>716833000</v>
      </c>
      <c r="E67" s="25">
        <v>479425000</v>
      </c>
      <c r="F67" s="25">
        <v>62047952</v>
      </c>
      <c r="G67" s="25">
        <v>44666978</v>
      </c>
      <c r="H67" s="25">
        <v>42356685</v>
      </c>
      <c r="I67" s="25">
        <v>149071615</v>
      </c>
      <c r="J67" s="25">
        <v>36107198</v>
      </c>
      <c r="K67" s="25">
        <v>20303445</v>
      </c>
      <c r="L67" s="25">
        <v>26797716</v>
      </c>
      <c r="M67" s="25">
        <v>83208359</v>
      </c>
      <c r="N67" s="25">
        <v>20874348</v>
      </c>
      <c r="O67" s="25">
        <v>77875155</v>
      </c>
      <c r="P67" s="25">
        <v>25919226</v>
      </c>
      <c r="Q67" s="25">
        <v>124668729</v>
      </c>
      <c r="R67" s="25">
        <v>27424895</v>
      </c>
      <c r="S67" s="25">
        <v>38661696</v>
      </c>
      <c r="T67" s="25">
        <v>163874054</v>
      </c>
      <c r="U67" s="25">
        <v>229960645</v>
      </c>
      <c r="V67" s="25">
        <v>586909348</v>
      </c>
      <c r="W67" s="25">
        <v>479425000</v>
      </c>
      <c r="X67" s="25"/>
      <c r="Y67" s="24"/>
      <c r="Z67" s="26">
        <v>479425000</v>
      </c>
    </row>
    <row r="68" spans="1:26" ht="13.5" hidden="1">
      <c r="A68" s="36" t="s">
        <v>31</v>
      </c>
      <c r="B68" s="18">
        <v>147150223</v>
      </c>
      <c r="C68" s="18"/>
      <c r="D68" s="19">
        <v>204500000</v>
      </c>
      <c r="E68" s="20">
        <v>204500000</v>
      </c>
      <c r="F68" s="20">
        <v>20219253</v>
      </c>
      <c r="G68" s="20">
        <v>11774926</v>
      </c>
      <c r="H68" s="20">
        <v>12497568</v>
      </c>
      <c r="I68" s="20">
        <v>44491747</v>
      </c>
      <c r="J68" s="20">
        <v>16001107</v>
      </c>
      <c r="K68" s="20">
        <v>11647912</v>
      </c>
      <c r="L68" s="20">
        <v>11928679</v>
      </c>
      <c r="M68" s="20">
        <v>39577698</v>
      </c>
      <c r="N68" s="20">
        <v>11911300</v>
      </c>
      <c r="O68" s="20">
        <v>62371052</v>
      </c>
      <c r="P68" s="20">
        <v>11909560</v>
      </c>
      <c r="Q68" s="20">
        <v>86191912</v>
      </c>
      <c r="R68" s="20">
        <v>10353050</v>
      </c>
      <c r="S68" s="20">
        <v>11705436</v>
      </c>
      <c r="T68" s="20">
        <v>-24785541</v>
      </c>
      <c r="U68" s="20">
        <v>-2727055</v>
      </c>
      <c r="V68" s="20">
        <v>167534302</v>
      </c>
      <c r="W68" s="20">
        <v>204500000</v>
      </c>
      <c r="X68" s="20"/>
      <c r="Y68" s="19"/>
      <c r="Z68" s="22">
        <v>204500000</v>
      </c>
    </row>
    <row r="69" spans="1:26" ht="13.5" hidden="1">
      <c r="A69" s="37" t="s">
        <v>32</v>
      </c>
      <c r="B69" s="18">
        <v>318976926</v>
      </c>
      <c r="C69" s="18"/>
      <c r="D69" s="19">
        <v>489393000</v>
      </c>
      <c r="E69" s="20">
        <v>249925000</v>
      </c>
      <c r="F69" s="20">
        <v>41749272</v>
      </c>
      <c r="G69" s="20">
        <v>30754022</v>
      </c>
      <c r="H69" s="20">
        <v>27689891</v>
      </c>
      <c r="I69" s="20">
        <v>100193185</v>
      </c>
      <c r="J69" s="20">
        <v>17944660</v>
      </c>
      <c r="K69" s="20">
        <v>8625065</v>
      </c>
      <c r="L69" s="20">
        <v>10311502</v>
      </c>
      <c r="M69" s="20">
        <v>36881227</v>
      </c>
      <c r="N69" s="20">
        <v>8963048</v>
      </c>
      <c r="O69" s="20">
        <v>13070166</v>
      </c>
      <c r="P69" s="20">
        <v>11507478</v>
      </c>
      <c r="Q69" s="20">
        <v>33540692</v>
      </c>
      <c r="R69" s="20">
        <v>14551860</v>
      </c>
      <c r="S69" s="20">
        <v>24431954</v>
      </c>
      <c r="T69" s="20">
        <v>186413855</v>
      </c>
      <c r="U69" s="20">
        <v>225397669</v>
      </c>
      <c r="V69" s="20">
        <v>396012773</v>
      </c>
      <c r="W69" s="20">
        <v>249925000</v>
      </c>
      <c r="X69" s="20"/>
      <c r="Y69" s="19"/>
      <c r="Z69" s="22">
        <v>249925000</v>
      </c>
    </row>
    <row r="70" spans="1:26" ht="13.5" hidden="1">
      <c r="A70" s="38" t="s">
        <v>107</v>
      </c>
      <c r="B70" s="18">
        <v>222996107</v>
      </c>
      <c r="C70" s="18"/>
      <c r="D70" s="19">
        <v>350000000</v>
      </c>
      <c r="E70" s="20">
        <v>102000000</v>
      </c>
      <c r="F70" s="20">
        <v>29051127</v>
      </c>
      <c r="G70" s="20">
        <v>23883044</v>
      </c>
      <c r="H70" s="20">
        <v>18715380</v>
      </c>
      <c r="I70" s="20">
        <v>71649551</v>
      </c>
      <c r="J70" s="20">
        <v>8047080</v>
      </c>
      <c r="K70" s="20">
        <v>28764</v>
      </c>
      <c r="L70" s="20">
        <v>-332668</v>
      </c>
      <c r="M70" s="20">
        <v>7743176</v>
      </c>
      <c r="N70" s="20">
        <v>7323</v>
      </c>
      <c r="O70" s="20">
        <v>99102</v>
      </c>
      <c r="P70" s="20">
        <v>1252635</v>
      </c>
      <c r="Q70" s="20">
        <v>1359060</v>
      </c>
      <c r="R70" s="20">
        <v>5315300</v>
      </c>
      <c r="S70" s="20">
        <v>13975299</v>
      </c>
      <c r="T70" s="20">
        <v>176526278</v>
      </c>
      <c r="U70" s="20">
        <v>195816877</v>
      </c>
      <c r="V70" s="20">
        <v>276568664</v>
      </c>
      <c r="W70" s="20">
        <v>102000000</v>
      </c>
      <c r="X70" s="20"/>
      <c r="Y70" s="19"/>
      <c r="Z70" s="22">
        <v>102000000</v>
      </c>
    </row>
    <row r="71" spans="1:26" ht="13.5" hidden="1">
      <c r="A71" s="38" t="s">
        <v>108</v>
      </c>
      <c r="B71" s="18">
        <v>47914971</v>
      </c>
      <c r="C71" s="18"/>
      <c r="D71" s="19">
        <v>49000000</v>
      </c>
      <c r="E71" s="20">
        <v>49000000</v>
      </c>
      <c r="F71" s="20">
        <v>8371716</v>
      </c>
      <c r="G71" s="20">
        <v>2400669</v>
      </c>
      <c r="H71" s="20">
        <v>4346609</v>
      </c>
      <c r="I71" s="20">
        <v>15118994</v>
      </c>
      <c r="J71" s="20">
        <v>5469645</v>
      </c>
      <c r="K71" s="20">
        <v>5461464</v>
      </c>
      <c r="L71" s="20">
        <v>5564844</v>
      </c>
      <c r="M71" s="20">
        <v>16495953</v>
      </c>
      <c r="N71" s="20">
        <v>4469385</v>
      </c>
      <c r="O71" s="20">
        <v>8344740</v>
      </c>
      <c r="P71" s="20">
        <v>5668478</v>
      </c>
      <c r="Q71" s="20">
        <v>18482603</v>
      </c>
      <c r="R71" s="20">
        <v>4665603</v>
      </c>
      <c r="S71" s="20">
        <v>5073418</v>
      </c>
      <c r="T71" s="20">
        <v>4402995</v>
      </c>
      <c r="U71" s="20">
        <v>14142016</v>
      </c>
      <c r="V71" s="20">
        <v>64239566</v>
      </c>
      <c r="W71" s="20">
        <v>49000000</v>
      </c>
      <c r="X71" s="20"/>
      <c r="Y71" s="19"/>
      <c r="Z71" s="22">
        <v>49000000</v>
      </c>
    </row>
    <row r="72" spans="1:26" ht="13.5" hidden="1">
      <c r="A72" s="38" t="s">
        <v>109</v>
      </c>
      <c r="B72" s="18">
        <v>27615295</v>
      </c>
      <c r="C72" s="18"/>
      <c r="D72" s="19">
        <v>25000000</v>
      </c>
      <c r="E72" s="20">
        <v>25000000</v>
      </c>
      <c r="F72" s="20">
        <v>2430053</v>
      </c>
      <c r="G72" s="20">
        <v>2575815</v>
      </c>
      <c r="H72" s="20">
        <v>2727717</v>
      </c>
      <c r="I72" s="20">
        <v>7733585</v>
      </c>
      <c r="J72" s="20">
        <v>2529961</v>
      </c>
      <c r="K72" s="20">
        <v>1606641</v>
      </c>
      <c r="L72" s="20">
        <v>2654456</v>
      </c>
      <c r="M72" s="20">
        <v>6791058</v>
      </c>
      <c r="N72" s="20">
        <v>2552323</v>
      </c>
      <c r="O72" s="20">
        <v>2695111</v>
      </c>
      <c r="P72" s="20">
        <v>2648727</v>
      </c>
      <c r="Q72" s="20">
        <v>7896161</v>
      </c>
      <c r="R72" s="20">
        <v>2653118</v>
      </c>
      <c r="S72" s="20">
        <v>3459961</v>
      </c>
      <c r="T72" s="20">
        <v>4064510</v>
      </c>
      <c r="U72" s="20">
        <v>10177589</v>
      </c>
      <c r="V72" s="20">
        <v>32598393</v>
      </c>
      <c r="W72" s="20">
        <v>25000000</v>
      </c>
      <c r="X72" s="20"/>
      <c r="Y72" s="19"/>
      <c r="Z72" s="22">
        <v>25000000</v>
      </c>
    </row>
    <row r="73" spans="1:26" ht="13.5" hidden="1">
      <c r="A73" s="38" t="s">
        <v>110</v>
      </c>
      <c r="B73" s="18">
        <v>20450553</v>
      </c>
      <c r="C73" s="18"/>
      <c r="D73" s="19">
        <v>20000000</v>
      </c>
      <c r="E73" s="20">
        <v>20000000</v>
      </c>
      <c r="F73" s="20">
        <v>1896376</v>
      </c>
      <c r="G73" s="20">
        <v>1894494</v>
      </c>
      <c r="H73" s="20">
        <v>1900185</v>
      </c>
      <c r="I73" s="20">
        <v>5691055</v>
      </c>
      <c r="J73" s="20">
        <v>1897974</v>
      </c>
      <c r="K73" s="20">
        <v>1528196</v>
      </c>
      <c r="L73" s="20">
        <v>2424870</v>
      </c>
      <c r="M73" s="20">
        <v>5851040</v>
      </c>
      <c r="N73" s="20">
        <v>1934017</v>
      </c>
      <c r="O73" s="20">
        <v>1931213</v>
      </c>
      <c r="P73" s="20">
        <v>1937638</v>
      </c>
      <c r="Q73" s="20">
        <v>5802868</v>
      </c>
      <c r="R73" s="20">
        <v>1917839</v>
      </c>
      <c r="S73" s="20">
        <v>1923276</v>
      </c>
      <c r="T73" s="20">
        <v>1420072</v>
      </c>
      <c r="U73" s="20">
        <v>5261187</v>
      </c>
      <c r="V73" s="20">
        <v>22606150</v>
      </c>
      <c r="W73" s="20">
        <v>20000000</v>
      </c>
      <c r="X73" s="20"/>
      <c r="Y73" s="19"/>
      <c r="Z73" s="22">
        <v>20000000</v>
      </c>
    </row>
    <row r="74" spans="1:26" ht="13.5" hidden="1">
      <c r="A74" s="38" t="s">
        <v>111</v>
      </c>
      <c r="B74" s="18"/>
      <c r="C74" s="18"/>
      <c r="D74" s="19">
        <v>45393000</v>
      </c>
      <c r="E74" s="20">
        <v>53925000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53925000</v>
      </c>
      <c r="X74" s="20"/>
      <c r="Y74" s="19"/>
      <c r="Z74" s="22">
        <v>53925000</v>
      </c>
    </row>
    <row r="75" spans="1:26" ht="13.5" hidden="1">
      <c r="A75" s="39" t="s">
        <v>112</v>
      </c>
      <c r="B75" s="27">
        <v>22438128</v>
      </c>
      <c r="C75" s="27"/>
      <c r="D75" s="28">
        <v>22940000</v>
      </c>
      <c r="E75" s="29">
        <v>25000000</v>
      </c>
      <c r="F75" s="29">
        <v>79427</v>
      </c>
      <c r="G75" s="29">
        <v>2138030</v>
      </c>
      <c r="H75" s="29">
        <v>2169226</v>
      </c>
      <c r="I75" s="29">
        <v>4386683</v>
      </c>
      <c r="J75" s="29">
        <v>2161431</v>
      </c>
      <c r="K75" s="29">
        <v>30468</v>
      </c>
      <c r="L75" s="29">
        <v>4557535</v>
      </c>
      <c r="M75" s="29">
        <v>6749434</v>
      </c>
      <c r="N75" s="29"/>
      <c r="O75" s="29">
        <v>2433937</v>
      </c>
      <c r="P75" s="29">
        <v>2502188</v>
      </c>
      <c r="Q75" s="29">
        <v>4936125</v>
      </c>
      <c r="R75" s="29">
        <v>2519985</v>
      </c>
      <c r="S75" s="29">
        <v>2524306</v>
      </c>
      <c r="T75" s="29">
        <v>2245740</v>
      </c>
      <c r="U75" s="29">
        <v>7290031</v>
      </c>
      <c r="V75" s="29">
        <v>23362273</v>
      </c>
      <c r="W75" s="29">
        <v>25000000</v>
      </c>
      <c r="X75" s="29"/>
      <c r="Y75" s="28"/>
      <c r="Z75" s="30">
        <v>25000000</v>
      </c>
    </row>
    <row r="76" spans="1:26" ht="13.5" hidden="1">
      <c r="A76" s="41" t="s">
        <v>114</v>
      </c>
      <c r="B76" s="31">
        <v>466127149</v>
      </c>
      <c r="C76" s="31"/>
      <c r="D76" s="32">
        <v>512807000</v>
      </c>
      <c r="E76" s="33">
        <v>512807000</v>
      </c>
      <c r="F76" s="33">
        <v>27650435</v>
      </c>
      <c r="G76" s="33">
        <v>17083156</v>
      </c>
      <c r="H76" s="33">
        <v>17822326</v>
      </c>
      <c r="I76" s="33">
        <v>62555917</v>
      </c>
      <c r="J76" s="33">
        <v>30068802</v>
      </c>
      <c r="K76" s="33">
        <v>60889538</v>
      </c>
      <c r="L76" s="33">
        <v>10337001</v>
      </c>
      <c r="M76" s="33">
        <v>101295341</v>
      </c>
      <c r="N76" s="33">
        <v>6989596</v>
      </c>
      <c r="O76" s="33">
        <v>52364210</v>
      </c>
      <c r="P76" s="33">
        <v>18477507</v>
      </c>
      <c r="Q76" s="33">
        <v>77831313</v>
      </c>
      <c r="R76" s="33">
        <v>15886621</v>
      </c>
      <c r="S76" s="33">
        <v>16223885</v>
      </c>
      <c r="T76" s="33">
        <v>20747993</v>
      </c>
      <c r="U76" s="33">
        <v>52858499</v>
      </c>
      <c r="V76" s="33">
        <v>294541070</v>
      </c>
      <c r="W76" s="33">
        <v>512807000</v>
      </c>
      <c r="X76" s="33"/>
      <c r="Y76" s="32"/>
      <c r="Z76" s="34">
        <v>512807000</v>
      </c>
    </row>
    <row r="77" spans="1:26" ht="13.5" hidden="1">
      <c r="A77" s="36" t="s">
        <v>31</v>
      </c>
      <c r="B77" s="18">
        <v>147150223</v>
      </c>
      <c r="C77" s="18"/>
      <c r="D77" s="19">
        <v>163414000</v>
      </c>
      <c r="E77" s="20">
        <v>163414000</v>
      </c>
      <c r="F77" s="20">
        <v>1429877</v>
      </c>
      <c r="G77" s="20">
        <v>1467397</v>
      </c>
      <c r="H77" s="20">
        <v>4969618</v>
      </c>
      <c r="I77" s="20">
        <v>7866892</v>
      </c>
      <c r="J77" s="20">
        <v>14795880</v>
      </c>
      <c r="K77" s="20">
        <v>51772449</v>
      </c>
      <c r="L77" s="20">
        <v>1822660</v>
      </c>
      <c r="M77" s="20">
        <v>68390989</v>
      </c>
      <c r="N77" s="20">
        <v>1398954</v>
      </c>
      <c r="O77" s="20">
        <v>42338897</v>
      </c>
      <c r="P77" s="20">
        <v>13861114</v>
      </c>
      <c r="Q77" s="20">
        <v>57598965</v>
      </c>
      <c r="R77" s="20">
        <v>4426744</v>
      </c>
      <c r="S77" s="20">
        <v>4375837</v>
      </c>
      <c r="T77" s="20">
        <v>4349092</v>
      </c>
      <c r="U77" s="20">
        <v>13151673</v>
      </c>
      <c r="V77" s="20">
        <v>147008519</v>
      </c>
      <c r="W77" s="20">
        <v>163414000</v>
      </c>
      <c r="X77" s="20"/>
      <c r="Y77" s="19"/>
      <c r="Z77" s="22">
        <v>163414000</v>
      </c>
    </row>
    <row r="78" spans="1:26" ht="13.5" hidden="1">
      <c r="A78" s="37" t="s">
        <v>32</v>
      </c>
      <c r="B78" s="18">
        <v>318976926</v>
      </c>
      <c r="C78" s="18"/>
      <c r="D78" s="19">
        <v>349393000</v>
      </c>
      <c r="E78" s="20">
        <v>349393000</v>
      </c>
      <c r="F78" s="20">
        <v>26141131</v>
      </c>
      <c r="G78" s="20">
        <v>15477729</v>
      </c>
      <c r="H78" s="20">
        <v>10683482</v>
      </c>
      <c r="I78" s="20">
        <v>52302342</v>
      </c>
      <c r="J78" s="20">
        <v>13111491</v>
      </c>
      <c r="K78" s="20">
        <v>9086621</v>
      </c>
      <c r="L78" s="20">
        <v>3956806</v>
      </c>
      <c r="M78" s="20">
        <v>26154918</v>
      </c>
      <c r="N78" s="20">
        <v>5590642</v>
      </c>
      <c r="O78" s="20">
        <v>8510563</v>
      </c>
      <c r="P78" s="20">
        <v>4616393</v>
      </c>
      <c r="Q78" s="20">
        <v>18717598</v>
      </c>
      <c r="R78" s="20">
        <v>11459877</v>
      </c>
      <c r="S78" s="20">
        <v>11848048</v>
      </c>
      <c r="T78" s="20">
        <v>14153161</v>
      </c>
      <c r="U78" s="20">
        <v>37461086</v>
      </c>
      <c r="V78" s="20">
        <v>134635944</v>
      </c>
      <c r="W78" s="20">
        <v>349393000</v>
      </c>
      <c r="X78" s="20"/>
      <c r="Y78" s="19"/>
      <c r="Z78" s="22">
        <v>349393000</v>
      </c>
    </row>
    <row r="79" spans="1:26" ht="13.5" hidden="1">
      <c r="A79" s="38" t="s">
        <v>107</v>
      </c>
      <c r="B79" s="18">
        <v>222996107</v>
      </c>
      <c r="C79" s="18"/>
      <c r="D79" s="19">
        <v>210000000</v>
      </c>
      <c r="E79" s="20">
        <v>210000000</v>
      </c>
      <c r="F79" s="20">
        <v>22092950</v>
      </c>
      <c r="G79" s="20">
        <v>11837017</v>
      </c>
      <c r="H79" s="20">
        <v>8083341</v>
      </c>
      <c r="I79" s="20">
        <v>42013308</v>
      </c>
      <c r="J79" s="20">
        <v>8774147</v>
      </c>
      <c r="K79" s="20">
        <v>4914652</v>
      </c>
      <c r="L79" s="20">
        <v>1156078</v>
      </c>
      <c r="M79" s="20">
        <v>14844877</v>
      </c>
      <c r="N79" s="20">
        <v>1564361</v>
      </c>
      <c r="O79" s="20">
        <v>832835</v>
      </c>
      <c r="P79" s="20">
        <v>1726163</v>
      </c>
      <c r="Q79" s="20">
        <v>4123359</v>
      </c>
      <c r="R79" s="20">
        <v>5542236</v>
      </c>
      <c r="S79" s="20">
        <v>8941089</v>
      </c>
      <c r="T79" s="20">
        <v>9321777</v>
      </c>
      <c r="U79" s="20">
        <v>23805102</v>
      </c>
      <c r="V79" s="20">
        <v>84786646</v>
      </c>
      <c r="W79" s="20">
        <v>210000000</v>
      </c>
      <c r="X79" s="20"/>
      <c r="Y79" s="19"/>
      <c r="Z79" s="22">
        <v>210000000</v>
      </c>
    </row>
    <row r="80" spans="1:26" ht="13.5" hidden="1">
      <c r="A80" s="38" t="s">
        <v>108</v>
      </c>
      <c r="B80" s="18">
        <v>47914971</v>
      </c>
      <c r="C80" s="18"/>
      <c r="D80" s="19">
        <v>49000000</v>
      </c>
      <c r="E80" s="20">
        <v>49000000</v>
      </c>
      <c r="F80" s="20">
        <v>2503512</v>
      </c>
      <c r="G80" s="20">
        <v>1939860</v>
      </c>
      <c r="H80" s="20">
        <v>1319839</v>
      </c>
      <c r="I80" s="20">
        <v>5763211</v>
      </c>
      <c r="J80" s="20">
        <v>2596577</v>
      </c>
      <c r="K80" s="20">
        <v>2497976</v>
      </c>
      <c r="L80" s="20">
        <v>1698187</v>
      </c>
      <c r="M80" s="20">
        <v>6792740</v>
      </c>
      <c r="N80" s="20">
        <v>2124952</v>
      </c>
      <c r="O80" s="20">
        <v>1663019</v>
      </c>
      <c r="P80" s="20">
        <v>1534582</v>
      </c>
      <c r="Q80" s="20">
        <v>5322553</v>
      </c>
      <c r="R80" s="20">
        <v>1642187</v>
      </c>
      <c r="S80" s="20">
        <v>1527261</v>
      </c>
      <c r="T80" s="20">
        <v>2044734</v>
      </c>
      <c r="U80" s="20">
        <v>5214182</v>
      </c>
      <c r="V80" s="20">
        <v>23092686</v>
      </c>
      <c r="W80" s="20">
        <v>49000000</v>
      </c>
      <c r="X80" s="20"/>
      <c r="Y80" s="19"/>
      <c r="Z80" s="22">
        <v>49000000</v>
      </c>
    </row>
    <row r="81" spans="1:26" ht="13.5" hidden="1">
      <c r="A81" s="38" t="s">
        <v>109</v>
      </c>
      <c r="B81" s="18">
        <v>27615295</v>
      </c>
      <c r="C81" s="18"/>
      <c r="D81" s="19">
        <v>25000000</v>
      </c>
      <c r="E81" s="20">
        <v>25000000</v>
      </c>
      <c r="F81" s="20">
        <v>978365</v>
      </c>
      <c r="G81" s="20">
        <v>1148575</v>
      </c>
      <c r="H81" s="20">
        <v>701054</v>
      </c>
      <c r="I81" s="20">
        <v>2827994</v>
      </c>
      <c r="J81" s="20">
        <v>1124614</v>
      </c>
      <c r="K81" s="20">
        <v>1130275</v>
      </c>
      <c r="L81" s="20">
        <v>688611</v>
      </c>
      <c r="M81" s="20">
        <v>2943500</v>
      </c>
      <c r="N81" s="20">
        <v>1320766</v>
      </c>
      <c r="O81" s="20">
        <v>679980</v>
      </c>
      <c r="P81" s="20">
        <v>790878</v>
      </c>
      <c r="Q81" s="20">
        <v>2791624</v>
      </c>
      <c r="R81" s="20">
        <v>1270674</v>
      </c>
      <c r="S81" s="20">
        <v>883971</v>
      </c>
      <c r="T81" s="20">
        <v>923773</v>
      </c>
      <c r="U81" s="20">
        <v>3078418</v>
      </c>
      <c r="V81" s="20">
        <v>11641536</v>
      </c>
      <c r="W81" s="20">
        <v>25000000</v>
      </c>
      <c r="X81" s="20"/>
      <c r="Y81" s="19"/>
      <c r="Z81" s="22">
        <v>25000000</v>
      </c>
    </row>
    <row r="82" spans="1:26" ht="13.5" hidden="1">
      <c r="A82" s="38" t="s">
        <v>110</v>
      </c>
      <c r="B82" s="18">
        <v>20450553</v>
      </c>
      <c r="C82" s="18"/>
      <c r="D82" s="19">
        <v>20000000</v>
      </c>
      <c r="E82" s="20">
        <v>20000000</v>
      </c>
      <c r="F82" s="20">
        <v>566304</v>
      </c>
      <c r="G82" s="20">
        <v>552277</v>
      </c>
      <c r="H82" s="20">
        <v>579248</v>
      </c>
      <c r="I82" s="20">
        <v>1697829</v>
      </c>
      <c r="J82" s="20">
        <v>616153</v>
      </c>
      <c r="K82" s="20">
        <v>543718</v>
      </c>
      <c r="L82" s="20">
        <v>413930</v>
      </c>
      <c r="M82" s="20">
        <v>1573801</v>
      </c>
      <c r="N82" s="20">
        <v>580563</v>
      </c>
      <c r="O82" s="20">
        <v>464794</v>
      </c>
      <c r="P82" s="20">
        <v>564770</v>
      </c>
      <c r="Q82" s="20">
        <v>1610127</v>
      </c>
      <c r="R82" s="20">
        <v>661781</v>
      </c>
      <c r="S82" s="20">
        <v>495727</v>
      </c>
      <c r="T82" s="20">
        <v>592203</v>
      </c>
      <c r="U82" s="20">
        <v>1749711</v>
      </c>
      <c r="V82" s="20">
        <v>6631468</v>
      </c>
      <c r="W82" s="20">
        <v>20000000</v>
      </c>
      <c r="X82" s="20"/>
      <c r="Y82" s="19"/>
      <c r="Z82" s="22">
        <v>20000000</v>
      </c>
    </row>
    <row r="83" spans="1:26" ht="13.5" hidden="1">
      <c r="A83" s="38" t="s">
        <v>111</v>
      </c>
      <c r="B83" s="18"/>
      <c r="C83" s="18"/>
      <c r="D83" s="19">
        <v>45393000</v>
      </c>
      <c r="E83" s="20">
        <v>45393000</v>
      </c>
      <c r="F83" s="20"/>
      <c r="G83" s="20"/>
      <c r="H83" s="20"/>
      <c r="I83" s="20"/>
      <c r="J83" s="20"/>
      <c r="K83" s="20"/>
      <c r="L83" s="20"/>
      <c r="M83" s="20"/>
      <c r="N83" s="20"/>
      <c r="O83" s="20">
        <v>4869935</v>
      </c>
      <c r="P83" s="20"/>
      <c r="Q83" s="20">
        <v>4869935</v>
      </c>
      <c r="R83" s="20">
        <v>2342999</v>
      </c>
      <c r="S83" s="20"/>
      <c r="T83" s="20">
        <v>1270674</v>
      </c>
      <c r="U83" s="20">
        <v>3613673</v>
      </c>
      <c r="V83" s="20">
        <v>8483608</v>
      </c>
      <c r="W83" s="20">
        <v>45393000</v>
      </c>
      <c r="X83" s="20"/>
      <c r="Y83" s="19"/>
      <c r="Z83" s="22">
        <v>45393000</v>
      </c>
    </row>
    <row r="84" spans="1:26" ht="13.5" hidden="1">
      <c r="A84" s="39" t="s">
        <v>112</v>
      </c>
      <c r="B84" s="27"/>
      <c r="C84" s="27"/>
      <c r="D84" s="28"/>
      <c r="E84" s="29"/>
      <c r="F84" s="29">
        <v>79427</v>
      </c>
      <c r="G84" s="29">
        <v>138030</v>
      </c>
      <c r="H84" s="29">
        <v>2169226</v>
      </c>
      <c r="I84" s="29">
        <v>2386683</v>
      </c>
      <c r="J84" s="29">
        <v>2161431</v>
      </c>
      <c r="K84" s="29">
        <v>30468</v>
      </c>
      <c r="L84" s="29">
        <v>4557535</v>
      </c>
      <c r="M84" s="29">
        <v>6749434</v>
      </c>
      <c r="N84" s="29"/>
      <c r="O84" s="29">
        <v>1514750</v>
      </c>
      <c r="P84" s="29"/>
      <c r="Q84" s="29">
        <v>1514750</v>
      </c>
      <c r="R84" s="29"/>
      <c r="S84" s="29"/>
      <c r="T84" s="29">
        <v>2245740</v>
      </c>
      <c r="U84" s="29">
        <v>2245740</v>
      </c>
      <c r="V84" s="29">
        <v>12896607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7482667</v>
      </c>
      <c r="C5" s="18">
        <v>0</v>
      </c>
      <c r="D5" s="63">
        <v>7004900</v>
      </c>
      <c r="E5" s="64">
        <v>7004900</v>
      </c>
      <c r="F5" s="64">
        <v>5144200</v>
      </c>
      <c r="G5" s="64">
        <v>245958</v>
      </c>
      <c r="H5" s="64">
        <v>230507</v>
      </c>
      <c r="I5" s="64">
        <v>5620665</v>
      </c>
      <c r="J5" s="64">
        <v>286764</v>
      </c>
      <c r="K5" s="64">
        <v>249340</v>
      </c>
      <c r="L5" s="64">
        <v>0</v>
      </c>
      <c r="M5" s="64">
        <v>536104</v>
      </c>
      <c r="N5" s="64">
        <v>232844</v>
      </c>
      <c r="O5" s="64">
        <v>210212</v>
      </c>
      <c r="P5" s="64">
        <v>219501</v>
      </c>
      <c r="Q5" s="64">
        <v>662557</v>
      </c>
      <c r="R5" s="64">
        <v>245685</v>
      </c>
      <c r="S5" s="64">
        <v>246828</v>
      </c>
      <c r="T5" s="64">
        <v>238375</v>
      </c>
      <c r="U5" s="64">
        <v>730888</v>
      </c>
      <c r="V5" s="64">
        <v>7550214</v>
      </c>
      <c r="W5" s="64">
        <v>7004900</v>
      </c>
      <c r="X5" s="64">
        <v>545314</v>
      </c>
      <c r="Y5" s="65">
        <v>7.78</v>
      </c>
      <c r="Z5" s="66">
        <v>7004900</v>
      </c>
    </row>
    <row r="6" spans="1:26" ht="13.5">
      <c r="A6" s="62" t="s">
        <v>32</v>
      </c>
      <c r="B6" s="18">
        <v>22592368</v>
      </c>
      <c r="C6" s="18">
        <v>0</v>
      </c>
      <c r="D6" s="63">
        <v>30942225</v>
      </c>
      <c r="E6" s="64">
        <v>30942225</v>
      </c>
      <c r="F6" s="64">
        <v>2142726</v>
      </c>
      <c r="G6" s="64">
        <v>2227338</v>
      </c>
      <c r="H6" s="64">
        <v>2353391</v>
      </c>
      <c r="I6" s="64">
        <v>6723455</v>
      </c>
      <c r="J6" s="64">
        <v>2180156</v>
      </c>
      <c r="K6" s="64">
        <v>2393843</v>
      </c>
      <c r="L6" s="64">
        <v>0</v>
      </c>
      <c r="M6" s="64">
        <v>4573999</v>
      </c>
      <c r="N6" s="64">
        <v>1805017</v>
      </c>
      <c r="O6" s="64">
        <v>2060275</v>
      </c>
      <c r="P6" s="64">
        <v>1970977</v>
      </c>
      <c r="Q6" s="64">
        <v>5836269</v>
      </c>
      <c r="R6" s="64">
        <v>2272966</v>
      </c>
      <c r="S6" s="64">
        <v>2311031</v>
      </c>
      <c r="T6" s="64">
        <v>2298542</v>
      </c>
      <c r="U6" s="64">
        <v>6882539</v>
      </c>
      <c r="V6" s="64">
        <v>24016262</v>
      </c>
      <c r="W6" s="64">
        <v>30942225</v>
      </c>
      <c r="X6" s="64">
        <v>-6925963</v>
      </c>
      <c r="Y6" s="65">
        <v>-22.38</v>
      </c>
      <c r="Z6" s="66">
        <v>30942225</v>
      </c>
    </row>
    <row r="7" spans="1:26" ht="13.5">
      <c r="A7" s="62" t="s">
        <v>33</v>
      </c>
      <c r="B7" s="18">
        <v>672013</v>
      </c>
      <c r="C7" s="18">
        <v>0</v>
      </c>
      <c r="D7" s="63">
        <v>665000</v>
      </c>
      <c r="E7" s="64">
        <v>665000</v>
      </c>
      <c r="F7" s="64">
        <v>0</v>
      </c>
      <c r="G7" s="64">
        <v>20932</v>
      </c>
      <c r="H7" s="64">
        <v>78079</v>
      </c>
      <c r="I7" s="64">
        <v>99011</v>
      </c>
      <c r="J7" s="64">
        <v>80453</v>
      </c>
      <c r="K7" s="64">
        <v>44122</v>
      </c>
      <c r="L7" s="64">
        <v>0</v>
      </c>
      <c r="M7" s="64">
        <v>124575</v>
      </c>
      <c r="N7" s="64">
        <v>132175</v>
      </c>
      <c r="O7" s="64">
        <v>65509</v>
      </c>
      <c r="P7" s="64">
        <v>20935</v>
      </c>
      <c r="Q7" s="64">
        <v>218619</v>
      </c>
      <c r="R7" s="64">
        <v>31429</v>
      </c>
      <c r="S7" s="64">
        <v>30275</v>
      </c>
      <c r="T7" s="64">
        <v>19490</v>
      </c>
      <c r="U7" s="64">
        <v>81194</v>
      </c>
      <c r="V7" s="64">
        <v>523399</v>
      </c>
      <c r="W7" s="64">
        <v>665000</v>
      </c>
      <c r="X7" s="64">
        <v>-141601</v>
      </c>
      <c r="Y7" s="65">
        <v>-21.29</v>
      </c>
      <c r="Z7" s="66">
        <v>665000</v>
      </c>
    </row>
    <row r="8" spans="1:26" ht="13.5">
      <c r="A8" s="62" t="s">
        <v>34</v>
      </c>
      <c r="B8" s="18">
        <v>117105248</v>
      </c>
      <c r="C8" s="18">
        <v>0</v>
      </c>
      <c r="D8" s="63">
        <v>61709850</v>
      </c>
      <c r="E8" s="64">
        <v>61709850</v>
      </c>
      <c r="F8" s="64">
        <v>24949000</v>
      </c>
      <c r="G8" s="64">
        <v>400000</v>
      </c>
      <c r="H8" s="64">
        <v>1160000</v>
      </c>
      <c r="I8" s="64">
        <v>26509000</v>
      </c>
      <c r="J8" s="64">
        <v>0</v>
      </c>
      <c r="K8" s="64">
        <v>18787000</v>
      </c>
      <c r="L8" s="64">
        <v>0</v>
      </c>
      <c r="M8" s="64">
        <v>18787000</v>
      </c>
      <c r="N8" s="64">
        <v>0</v>
      </c>
      <c r="O8" s="64">
        <v>0</v>
      </c>
      <c r="P8" s="64">
        <v>14826000</v>
      </c>
      <c r="Q8" s="64">
        <v>14826000</v>
      </c>
      <c r="R8" s="64">
        <v>0</v>
      </c>
      <c r="S8" s="64">
        <v>0</v>
      </c>
      <c r="T8" s="64">
        <v>0</v>
      </c>
      <c r="U8" s="64">
        <v>0</v>
      </c>
      <c r="V8" s="64">
        <v>60122000</v>
      </c>
      <c r="W8" s="64">
        <v>61709850</v>
      </c>
      <c r="X8" s="64">
        <v>-1587850</v>
      </c>
      <c r="Y8" s="65">
        <v>-2.57</v>
      </c>
      <c r="Z8" s="66">
        <v>61709850</v>
      </c>
    </row>
    <row r="9" spans="1:26" ht="13.5">
      <c r="A9" s="62" t="s">
        <v>35</v>
      </c>
      <c r="B9" s="18">
        <v>4755438</v>
      </c>
      <c r="C9" s="18">
        <v>0</v>
      </c>
      <c r="D9" s="63">
        <v>7882600</v>
      </c>
      <c r="E9" s="64">
        <v>7882600</v>
      </c>
      <c r="F9" s="64">
        <v>356732</v>
      </c>
      <c r="G9" s="64">
        <v>421220</v>
      </c>
      <c r="H9" s="64">
        <v>454073</v>
      </c>
      <c r="I9" s="64">
        <v>1232025</v>
      </c>
      <c r="J9" s="64">
        <v>729864</v>
      </c>
      <c r="K9" s="64">
        <v>774653</v>
      </c>
      <c r="L9" s="64">
        <v>0</v>
      </c>
      <c r="M9" s="64">
        <v>1504517</v>
      </c>
      <c r="N9" s="64">
        <v>562232</v>
      </c>
      <c r="O9" s="64">
        <v>700038</v>
      </c>
      <c r="P9" s="64">
        <v>687321</v>
      </c>
      <c r="Q9" s="64">
        <v>1949591</v>
      </c>
      <c r="R9" s="64">
        <v>1169129</v>
      </c>
      <c r="S9" s="64">
        <v>783712</v>
      </c>
      <c r="T9" s="64">
        <v>789577</v>
      </c>
      <c r="U9" s="64">
        <v>2742418</v>
      </c>
      <c r="V9" s="64">
        <v>7428551</v>
      </c>
      <c r="W9" s="64">
        <v>7882600</v>
      </c>
      <c r="X9" s="64">
        <v>-454049</v>
      </c>
      <c r="Y9" s="65">
        <v>-5.76</v>
      </c>
      <c r="Z9" s="66">
        <v>7882600</v>
      </c>
    </row>
    <row r="10" spans="1:26" ht="25.5">
      <c r="A10" s="67" t="s">
        <v>99</v>
      </c>
      <c r="B10" s="68">
        <f>SUM(B5:B9)</f>
        <v>152607734</v>
      </c>
      <c r="C10" s="68">
        <f>SUM(C5:C9)</f>
        <v>0</v>
      </c>
      <c r="D10" s="69">
        <f aca="true" t="shared" si="0" ref="D10:Z10">SUM(D5:D9)</f>
        <v>108204575</v>
      </c>
      <c r="E10" s="70">
        <f t="shared" si="0"/>
        <v>108204575</v>
      </c>
      <c r="F10" s="70">
        <f t="shared" si="0"/>
        <v>32592658</v>
      </c>
      <c r="G10" s="70">
        <f t="shared" si="0"/>
        <v>3315448</v>
      </c>
      <c r="H10" s="70">
        <f t="shared" si="0"/>
        <v>4276050</v>
      </c>
      <c r="I10" s="70">
        <f t="shared" si="0"/>
        <v>40184156</v>
      </c>
      <c r="J10" s="70">
        <f t="shared" si="0"/>
        <v>3277237</v>
      </c>
      <c r="K10" s="70">
        <f t="shared" si="0"/>
        <v>22248958</v>
      </c>
      <c r="L10" s="70">
        <f t="shared" si="0"/>
        <v>0</v>
      </c>
      <c r="M10" s="70">
        <f t="shared" si="0"/>
        <v>25526195</v>
      </c>
      <c r="N10" s="70">
        <f t="shared" si="0"/>
        <v>2732268</v>
      </c>
      <c r="O10" s="70">
        <f t="shared" si="0"/>
        <v>3036034</v>
      </c>
      <c r="P10" s="70">
        <f t="shared" si="0"/>
        <v>17724734</v>
      </c>
      <c r="Q10" s="70">
        <f t="shared" si="0"/>
        <v>23493036</v>
      </c>
      <c r="R10" s="70">
        <f t="shared" si="0"/>
        <v>3719209</v>
      </c>
      <c r="S10" s="70">
        <f t="shared" si="0"/>
        <v>3371846</v>
      </c>
      <c r="T10" s="70">
        <f t="shared" si="0"/>
        <v>3345984</v>
      </c>
      <c r="U10" s="70">
        <f t="shared" si="0"/>
        <v>10437039</v>
      </c>
      <c r="V10" s="70">
        <f t="shared" si="0"/>
        <v>99640426</v>
      </c>
      <c r="W10" s="70">
        <f t="shared" si="0"/>
        <v>108204575</v>
      </c>
      <c r="X10" s="70">
        <f t="shared" si="0"/>
        <v>-8564149</v>
      </c>
      <c r="Y10" s="71">
        <f>+IF(W10&lt;&gt;0,(X10/W10)*100,0)</f>
        <v>-7.914775322577626</v>
      </c>
      <c r="Z10" s="72">
        <f t="shared" si="0"/>
        <v>108204575</v>
      </c>
    </row>
    <row r="11" spans="1:26" ht="13.5">
      <c r="A11" s="62" t="s">
        <v>36</v>
      </c>
      <c r="B11" s="18">
        <v>44482107</v>
      </c>
      <c r="C11" s="18">
        <v>0</v>
      </c>
      <c r="D11" s="63">
        <v>43155842</v>
      </c>
      <c r="E11" s="64">
        <v>43155842</v>
      </c>
      <c r="F11" s="64">
        <v>4125274</v>
      </c>
      <c r="G11" s="64">
        <v>4169792</v>
      </c>
      <c r="H11" s="64">
        <v>3692342</v>
      </c>
      <c r="I11" s="64">
        <v>11987408</v>
      </c>
      <c r="J11" s="64">
        <v>3638521</v>
      </c>
      <c r="K11" s="64">
        <v>5050965</v>
      </c>
      <c r="L11" s="64">
        <v>0</v>
      </c>
      <c r="M11" s="64">
        <v>8689486</v>
      </c>
      <c r="N11" s="64">
        <v>3721020</v>
      </c>
      <c r="O11" s="64">
        <v>3937703</v>
      </c>
      <c r="P11" s="64">
        <v>3802872</v>
      </c>
      <c r="Q11" s="64">
        <v>11461595</v>
      </c>
      <c r="R11" s="64">
        <v>3668909</v>
      </c>
      <c r="S11" s="64">
        <v>3706081</v>
      </c>
      <c r="T11" s="64">
        <v>3622788</v>
      </c>
      <c r="U11" s="64">
        <v>10997778</v>
      </c>
      <c r="V11" s="64">
        <v>43136267</v>
      </c>
      <c r="W11" s="64">
        <v>43155842</v>
      </c>
      <c r="X11" s="64">
        <v>-19575</v>
      </c>
      <c r="Y11" s="65">
        <v>-0.05</v>
      </c>
      <c r="Z11" s="66">
        <v>43155842</v>
      </c>
    </row>
    <row r="12" spans="1:26" ht="13.5">
      <c r="A12" s="62" t="s">
        <v>37</v>
      </c>
      <c r="B12" s="18">
        <v>4447485</v>
      </c>
      <c r="C12" s="18">
        <v>0</v>
      </c>
      <c r="D12" s="63">
        <v>4112372</v>
      </c>
      <c r="E12" s="64">
        <v>4112372</v>
      </c>
      <c r="F12" s="64">
        <v>376111</v>
      </c>
      <c r="G12" s="64">
        <v>376074</v>
      </c>
      <c r="H12" s="64">
        <v>377134</v>
      </c>
      <c r="I12" s="64">
        <v>1129319</v>
      </c>
      <c r="J12" s="64">
        <v>376616</v>
      </c>
      <c r="K12" s="64">
        <v>379150</v>
      </c>
      <c r="L12" s="64">
        <v>0</v>
      </c>
      <c r="M12" s="64">
        <v>755766</v>
      </c>
      <c r="N12" s="64">
        <v>377047</v>
      </c>
      <c r="O12" s="64">
        <v>377050</v>
      </c>
      <c r="P12" s="64">
        <v>374972</v>
      </c>
      <c r="Q12" s="64">
        <v>1129069</v>
      </c>
      <c r="R12" s="64">
        <v>379161</v>
      </c>
      <c r="S12" s="64">
        <v>377068</v>
      </c>
      <c r="T12" s="64">
        <v>377162</v>
      </c>
      <c r="U12" s="64">
        <v>1133391</v>
      </c>
      <c r="V12" s="64">
        <v>4147545</v>
      </c>
      <c r="W12" s="64">
        <v>4112372</v>
      </c>
      <c r="X12" s="64">
        <v>35173</v>
      </c>
      <c r="Y12" s="65">
        <v>0.86</v>
      </c>
      <c r="Z12" s="66">
        <v>4112372</v>
      </c>
    </row>
    <row r="13" spans="1:26" ht="13.5">
      <c r="A13" s="62" t="s">
        <v>100</v>
      </c>
      <c r="B13" s="18">
        <v>26376769</v>
      </c>
      <c r="C13" s="18">
        <v>0</v>
      </c>
      <c r="D13" s="63">
        <v>2478000</v>
      </c>
      <c r="E13" s="64">
        <v>2478000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2478000</v>
      </c>
      <c r="X13" s="64">
        <v>-2478000</v>
      </c>
      <c r="Y13" s="65">
        <v>-100</v>
      </c>
      <c r="Z13" s="66">
        <v>2478000</v>
      </c>
    </row>
    <row r="14" spans="1:26" ht="13.5">
      <c r="A14" s="62" t="s">
        <v>38</v>
      </c>
      <c r="B14" s="18">
        <v>0</v>
      </c>
      <c r="C14" s="18">
        <v>0</v>
      </c>
      <c r="D14" s="63">
        <v>460000</v>
      </c>
      <c r="E14" s="64">
        <v>460000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11688</v>
      </c>
      <c r="Q14" s="64">
        <v>11688</v>
      </c>
      <c r="R14" s="64">
        <v>0</v>
      </c>
      <c r="S14" s="64">
        <v>0</v>
      </c>
      <c r="T14" s="64">
        <v>0</v>
      </c>
      <c r="U14" s="64">
        <v>0</v>
      </c>
      <c r="V14" s="64">
        <v>11688</v>
      </c>
      <c r="W14" s="64">
        <v>460000</v>
      </c>
      <c r="X14" s="64">
        <v>-448312</v>
      </c>
      <c r="Y14" s="65">
        <v>-97.46</v>
      </c>
      <c r="Z14" s="66">
        <v>460000</v>
      </c>
    </row>
    <row r="15" spans="1:26" ht="13.5">
      <c r="A15" s="62" t="s">
        <v>39</v>
      </c>
      <c r="B15" s="18">
        <v>17601563</v>
      </c>
      <c r="C15" s="18">
        <v>0</v>
      </c>
      <c r="D15" s="63">
        <v>13545682</v>
      </c>
      <c r="E15" s="64">
        <v>13545682</v>
      </c>
      <c r="F15" s="64">
        <v>-2286</v>
      </c>
      <c r="G15" s="64">
        <v>4817025</v>
      </c>
      <c r="H15" s="64">
        <v>887730</v>
      </c>
      <c r="I15" s="64">
        <v>5702469</v>
      </c>
      <c r="J15" s="64">
        <v>2275191</v>
      </c>
      <c r="K15" s="64">
        <v>606361</v>
      </c>
      <c r="L15" s="64">
        <v>0</v>
      </c>
      <c r="M15" s="64">
        <v>2881552</v>
      </c>
      <c r="N15" s="64">
        <v>578486</v>
      </c>
      <c r="O15" s="64">
        <v>2995394</v>
      </c>
      <c r="P15" s="64">
        <v>18780</v>
      </c>
      <c r="Q15" s="64">
        <v>3592660</v>
      </c>
      <c r="R15" s="64">
        <v>1019349</v>
      </c>
      <c r="S15" s="64">
        <v>45911</v>
      </c>
      <c r="T15" s="64">
        <v>2424281</v>
      </c>
      <c r="U15" s="64">
        <v>3489541</v>
      </c>
      <c r="V15" s="64">
        <v>15666222</v>
      </c>
      <c r="W15" s="64">
        <v>13545682</v>
      </c>
      <c r="X15" s="64">
        <v>2120540</v>
      </c>
      <c r="Y15" s="65">
        <v>15.65</v>
      </c>
      <c r="Z15" s="66">
        <v>13545682</v>
      </c>
    </row>
    <row r="16" spans="1:26" ht="13.5">
      <c r="A16" s="73" t="s">
        <v>40</v>
      </c>
      <c r="B16" s="18">
        <v>2286939</v>
      </c>
      <c r="C16" s="18">
        <v>0</v>
      </c>
      <c r="D16" s="63">
        <v>0</v>
      </c>
      <c r="E16" s="64">
        <v>0</v>
      </c>
      <c r="F16" s="64">
        <v>3772</v>
      </c>
      <c r="G16" s="64">
        <v>69106</v>
      </c>
      <c r="H16" s="64">
        <v>38748</v>
      </c>
      <c r="I16" s="64">
        <v>111626</v>
      </c>
      <c r="J16" s="64">
        <v>53997</v>
      </c>
      <c r="K16" s="64">
        <v>63638</v>
      </c>
      <c r="L16" s="64">
        <v>0</v>
      </c>
      <c r="M16" s="64">
        <v>117635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282312</v>
      </c>
      <c r="T16" s="64">
        <v>388396</v>
      </c>
      <c r="U16" s="64">
        <v>670708</v>
      </c>
      <c r="V16" s="64">
        <v>899969</v>
      </c>
      <c r="W16" s="64">
        <v>0</v>
      </c>
      <c r="X16" s="64">
        <v>899969</v>
      </c>
      <c r="Y16" s="65">
        <v>0</v>
      </c>
      <c r="Z16" s="66">
        <v>0</v>
      </c>
    </row>
    <row r="17" spans="1:26" ht="13.5">
      <c r="A17" s="62" t="s">
        <v>41</v>
      </c>
      <c r="B17" s="18">
        <v>52830839</v>
      </c>
      <c r="C17" s="18">
        <v>0</v>
      </c>
      <c r="D17" s="63">
        <v>44449678</v>
      </c>
      <c r="E17" s="64">
        <v>44449678</v>
      </c>
      <c r="F17" s="64">
        <v>1637760</v>
      </c>
      <c r="G17" s="64">
        <v>3125503</v>
      </c>
      <c r="H17" s="64">
        <v>1669776</v>
      </c>
      <c r="I17" s="64">
        <v>6433039</v>
      </c>
      <c r="J17" s="64">
        <v>3429945</v>
      </c>
      <c r="K17" s="64">
        <v>2980798</v>
      </c>
      <c r="L17" s="64">
        <v>0</v>
      </c>
      <c r="M17" s="64">
        <v>6410743</v>
      </c>
      <c r="N17" s="64">
        <v>2362287</v>
      </c>
      <c r="O17" s="64">
        <v>3439916</v>
      </c>
      <c r="P17" s="64">
        <v>2546227</v>
      </c>
      <c r="Q17" s="64">
        <v>8348430</v>
      </c>
      <c r="R17" s="64">
        <v>3346133</v>
      </c>
      <c r="S17" s="64">
        <v>1409971</v>
      </c>
      <c r="T17" s="64">
        <v>4926262</v>
      </c>
      <c r="U17" s="64">
        <v>9682366</v>
      </c>
      <c r="V17" s="64">
        <v>30874578</v>
      </c>
      <c r="W17" s="64">
        <v>44449678</v>
      </c>
      <c r="X17" s="64">
        <v>-13575100</v>
      </c>
      <c r="Y17" s="65">
        <v>-30.54</v>
      </c>
      <c r="Z17" s="66">
        <v>44449678</v>
      </c>
    </row>
    <row r="18" spans="1:26" ht="13.5">
      <c r="A18" s="74" t="s">
        <v>42</v>
      </c>
      <c r="B18" s="75">
        <f>SUM(B11:B17)</f>
        <v>148025702</v>
      </c>
      <c r="C18" s="75">
        <f>SUM(C11:C17)</f>
        <v>0</v>
      </c>
      <c r="D18" s="76">
        <f aca="true" t="shared" si="1" ref="D18:Z18">SUM(D11:D17)</f>
        <v>108201574</v>
      </c>
      <c r="E18" s="77">
        <f t="shared" si="1"/>
        <v>108201574</v>
      </c>
      <c r="F18" s="77">
        <f t="shared" si="1"/>
        <v>6140631</v>
      </c>
      <c r="G18" s="77">
        <f t="shared" si="1"/>
        <v>12557500</v>
      </c>
      <c r="H18" s="77">
        <f t="shared" si="1"/>
        <v>6665730</v>
      </c>
      <c r="I18" s="77">
        <f t="shared" si="1"/>
        <v>25363861</v>
      </c>
      <c r="J18" s="77">
        <f t="shared" si="1"/>
        <v>9774270</v>
      </c>
      <c r="K18" s="77">
        <f t="shared" si="1"/>
        <v>9080912</v>
      </c>
      <c r="L18" s="77">
        <f t="shared" si="1"/>
        <v>0</v>
      </c>
      <c r="M18" s="77">
        <f t="shared" si="1"/>
        <v>18855182</v>
      </c>
      <c r="N18" s="77">
        <f t="shared" si="1"/>
        <v>7038840</v>
      </c>
      <c r="O18" s="77">
        <f t="shared" si="1"/>
        <v>10750063</v>
      </c>
      <c r="P18" s="77">
        <f t="shared" si="1"/>
        <v>6754539</v>
      </c>
      <c r="Q18" s="77">
        <f t="shared" si="1"/>
        <v>24543442</v>
      </c>
      <c r="R18" s="77">
        <f t="shared" si="1"/>
        <v>8413552</v>
      </c>
      <c r="S18" s="77">
        <f t="shared" si="1"/>
        <v>5821343</v>
      </c>
      <c r="T18" s="77">
        <f t="shared" si="1"/>
        <v>11738889</v>
      </c>
      <c r="U18" s="77">
        <f t="shared" si="1"/>
        <v>25973784</v>
      </c>
      <c r="V18" s="77">
        <f t="shared" si="1"/>
        <v>94736269</v>
      </c>
      <c r="W18" s="77">
        <f t="shared" si="1"/>
        <v>108201574</v>
      </c>
      <c r="X18" s="77">
        <f t="shared" si="1"/>
        <v>-13465305</v>
      </c>
      <c r="Y18" s="71">
        <f>+IF(W18&lt;&gt;0,(X18/W18)*100,0)</f>
        <v>-12.444647986359238</v>
      </c>
      <c r="Z18" s="78">
        <f t="shared" si="1"/>
        <v>108201574</v>
      </c>
    </row>
    <row r="19" spans="1:26" ht="13.5">
      <c r="A19" s="74" t="s">
        <v>43</v>
      </c>
      <c r="B19" s="79">
        <f>+B10-B18</f>
        <v>4582032</v>
      </c>
      <c r="C19" s="79">
        <f>+C10-C18</f>
        <v>0</v>
      </c>
      <c r="D19" s="80">
        <f aca="true" t="shared" si="2" ref="D19:Z19">+D10-D18</f>
        <v>3001</v>
      </c>
      <c r="E19" s="81">
        <f t="shared" si="2"/>
        <v>3001</v>
      </c>
      <c r="F19" s="81">
        <f t="shared" si="2"/>
        <v>26452027</v>
      </c>
      <c r="G19" s="81">
        <f t="shared" si="2"/>
        <v>-9242052</v>
      </c>
      <c r="H19" s="81">
        <f t="shared" si="2"/>
        <v>-2389680</v>
      </c>
      <c r="I19" s="81">
        <f t="shared" si="2"/>
        <v>14820295</v>
      </c>
      <c r="J19" s="81">
        <f t="shared" si="2"/>
        <v>-6497033</v>
      </c>
      <c r="K19" s="81">
        <f t="shared" si="2"/>
        <v>13168046</v>
      </c>
      <c r="L19" s="81">
        <f t="shared" si="2"/>
        <v>0</v>
      </c>
      <c r="M19" s="81">
        <f t="shared" si="2"/>
        <v>6671013</v>
      </c>
      <c r="N19" s="81">
        <f t="shared" si="2"/>
        <v>-4306572</v>
      </c>
      <c r="O19" s="81">
        <f t="shared" si="2"/>
        <v>-7714029</v>
      </c>
      <c r="P19" s="81">
        <f t="shared" si="2"/>
        <v>10970195</v>
      </c>
      <c r="Q19" s="81">
        <f t="shared" si="2"/>
        <v>-1050406</v>
      </c>
      <c r="R19" s="81">
        <f t="shared" si="2"/>
        <v>-4694343</v>
      </c>
      <c r="S19" s="81">
        <f t="shared" si="2"/>
        <v>-2449497</v>
      </c>
      <c r="T19" s="81">
        <f t="shared" si="2"/>
        <v>-8392905</v>
      </c>
      <c r="U19" s="81">
        <f t="shared" si="2"/>
        <v>-15536745</v>
      </c>
      <c r="V19" s="81">
        <f t="shared" si="2"/>
        <v>4904157</v>
      </c>
      <c r="W19" s="81">
        <f>IF(E10=E18,0,W10-W18)</f>
        <v>3001</v>
      </c>
      <c r="X19" s="81">
        <f t="shared" si="2"/>
        <v>4901156</v>
      </c>
      <c r="Y19" s="82">
        <f>+IF(W19&lt;&gt;0,(X19/W19)*100,0)</f>
        <v>163317.42752415861</v>
      </c>
      <c r="Z19" s="83">
        <f t="shared" si="2"/>
        <v>3001</v>
      </c>
    </row>
    <row r="20" spans="1:26" ht="13.5">
      <c r="A20" s="62" t="s">
        <v>44</v>
      </c>
      <c r="B20" s="18">
        <v>2818071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7400103</v>
      </c>
      <c r="C22" s="90">
        <f>SUM(C19:C21)</f>
        <v>0</v>
      </c>
      <c r="D22" s="91">
        <f aca="true" t="shared" si="3" ref="D22:Z22">SUM(D19:D21)</f>
        <v>3001</v>
      </c>
      <c r="E22" s="92">
        <f t="shared" si="3"/>
        <v>3001</v>
      </c>
      <c r="F22" s="92">
        <f t="shared" si="3"/>
        <v>26452027</v>
      </c>
      <c r="G22" s="92">
        <f t="shared" si="3"/>
        <v>-9242052</v>
      </c>
      <c r="H22" s="92">
        <f t="shared" si="3"/>
        <v>-2389680</v>
      </c>
      <c r="I22" s="92">
        <f t="shared" si="3"/>
        <v>14820295</v>
      </c>
      <c r="J22" s="92">
        <f t="shared" si="3"/>
        <v>-6497033</v>
      </c>
      <c r="K22" s="92">
        <f t="shared" si="3"/>
        <v>13168046</v>
      </c>
      <c r="L22" s="92">
        <f t="shared" si="3"/>
        <v>0</v>
      </c>
      <c r="M22" s="92">
        <f t="shared" si="3"/>
        <v>6671013</v>
      </c>
      <c r="N22" s="92">
        <f t="shared" si="3"/>
        <v>-4306572</v>
      </c>
      <c r="O22" s="92">
        <f t="shared" si="3"/>
        <v>-7714029</v>
      </c>
      <c r="P22" s="92">
        <f t="shared" si="3"/>
        <v>10970195</v>
      </c>
      <c r="Q22" s="92">
        <f t="shared" si="3"/>
        <v>-1050406</v>
      </c>
      <c r="R22" s="92">
        <f t="shared" si="3"/>
        <v>-4694343</v>
      </c>
      <c r="S22" s="92">
        <f t="shared" si="3"/>
        <v>-2449497</v>
      </c>
      <c r="T22" s="92">
        <f t="shared" si="3"/>
        <v>-8392905</v>
      </c>
      <c r="U22" s="92">
        <f t="shared" si="3"/>
        <v>-15536745</v>
      </c>
      <c r="V22" s="92">
        <f t="shared" si="3"/>
        <v>4904157</v>
      </c>
      <c r="W22" s="92">
        <f t="shared" si="3"/>
        <v>3001</v>
      </c>
      <c r="X22" s="92">
        <f t="shared" si="3"/>
        <v>4901156</v>
      </c>
      <c r="Y22" s="93">
        <f>+IF(W22&lt;&gt;0,(X22/W22)*100,0)</f>
        <v>163317.42752415861</v>
      </c>
      <c r="Z22" s="94">
        <f t="shared" si="3"/>
        <v>3001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7400103</v>
      </c>
      <c r="C24" s="79">
        <f>SUM(C22:C23)</f>
        <v>0</v>
      </c>
      <c r="D24" s="80">
        <f aca="true" t="shared" si="4" ref="D24:Z24">SUM(D22:D23)</f>
        <v>3001</v>
      </c>
      <c r="E24" s="81">
        <f t="shared" si="4"/>
        <v>3001</v>
      </c>
      <c r="F24" s="81">
        <f t="shared" si="4"/>
        <v>26452027</v>
      </c>
      <c r="G24" s="81">
        <f t="shared" si="4"/>
        <v>-9242052</v>
      </c>
      <c r="H24" s="81">
        <f t="shared" si="4"/>
        <v>-2389680</v>
      </c>
      <c r="I24" s="81">
        <f t="shared" si="4"/>
        <v>14820295</v>
      </c>
      <c r="J24" s="81">
        <f t="shared" si="4"/>
        <v>-6497033</v>
      </c>
      <c r="K24" s="81">
        <f t="shared" si="4"/>
        <v>13168046</v>
      </c>
      <c r="L24" s="81">
        <f t="shared" si="4"/>
        <v>0</v>
      </c>
      <c r="M24" s="81">
        <f t="shared" si="4"/>
        <v>6671013</v>
      </c>
      <c r="N24" s="81">
        <f t="shared" si="4"/>
        <v>-4306572</v>
      </c>
      <c r="O24" s="81">
        <f t="shared" si="4"/>
        <v>-7714029</v>
      </c>
      <c r="P24" s="81">
        <f t="shared" si="4"/>
        <v>10970195</v>
      </c>
      <c r="Q24" s="81">
        <f t="shared" si="4"/>
        <v>-1050406</v>
      </c>
      <c r="R24" s="81">
        <f t="shared" si="4"/>
        <v>-4694343</v>
      </c>
      <c r="S24" s="81">
        <f t="shared" si="4"/>
        <v>-2449497</v>
      </c>
      <c r="T24" s="81">
        <f t="shared" si="4"/>
        <v>-8392905</v>
      </c>
      <c r="U24" s="81">
        <f t="shared" si="4"/>
        <v>-15536745</v>
      </c>
      <c r="V24" s="81">
        <f t="shared" si="4"/>
        <v>4904157</v>
      </c>
      <c r="W24" s="81">
        <f t="shared" si="4"/>
        <v>3001</v>
      </c>
      <c r="X24" s="81">
        <f t="shared" si="4"/>
        <v>4901156</v>
      </c>
      <c r="Y24" s="82">
        <f>+IF(W24&lt;&gt;0,(X24/W24)*100,0)</f>
        <v>163317.42752415861</v>
      </c>
      <c r="Z24" s="83">
        <f t="shared" si="4"/>
        <v>3001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30228217</v>
      </c>
      <c r="C27" s="21">
        <v>0</v>
      </c>
      <c r="D27" s="103">
        <v>46827000</v>
      </c>
      <c r="E27" s="104">
        <v>46827000</v>
      </c>
      <c r="F27" s="104">
        <v>369261</v>
      </c>
      <c r="G27" s="104">
        <v>2679893</v>
      </c>
      <c r="H27" s="104">
        <v>2559254</v>
      </c>
      <c r="I27" s="104">
        <v>5608408</v>
      </c>
      <c r="J27" s="104">
        <v>3753847</v>
      </c>
      <c r="K27" s="104">
        <v>3367850</v>
      </c>
      <c r="L27" s="104">
        <v>3801371</v>
      </c>
      <c r="M27" s="104">
        <v>10923068</v>
      </c>
      <c r="N27" s="104">
        <v>5058197</v>
      </c>
      <c r="O27" s="104">
        <v>8748495</v>
      </c>
      <c r="P27" s="104">
        <v>7155434</v>
      </c>
      <c r="Q27" s="104">
        <v>20962126</v>
      </c>
      <c r="R27" s="104">
        <v>3308851</v>
      </c>
      <c r="S27" s="104">
        <v>0</v>
      </c>
      <c r="T27" s="104">
        <v>6821900</v>
      </c>
      <c r="U27" s="104">
        <v>10130751</v>
      </c>
      <c r="V27" s="104">
        <v>47624353</v>
      </c>
      <c r="W27" s="104">
        <v>46827000</v>
      </c>
      <c r="X27" s="104">
        <v>797353</v>
      </c>
      <c r="Y27" s="105">
        <v>1.7</v>
      </c>
      <c r="Z27" s="106">
        <v>46827000</v>
      </c>
    </row>
    <row r="28" spans="1:26" ht="13.5">
      <c r="A28" s="107" t="s">
        <v>44</v>
      </c>
      <c r="B28" s="18">
        <v>29640332</v>
      </c>
      <c r="C28" s="18">
        <v>0</v>
      </c>
      <c r="D28" s="63">
        <v>45277000</v>
      </c>
      <c r="E28" s="64">
        <v>45277000</v>
      </c>
      <c r="F28" s="64">
        <v>353226</v>
      </c>
      <c r="G28" s="64">
        <v>2679893</v>
      </c>
      <c r="H28" s="64">
        <v>2557955</v>
      </c>
      <c r="I28" s="64">
        <v>5591074</v>
      </c>
      <c r="J28" s="64">
        <v>3753847</v>
      </c>
      <c r="K28" s="64">
        <v>3367850</v>
      </c>
      <c r="L28" s="64">
        <v>3456754</v>
      </c>
      <c r="M28" s="64">
        <v>10578451</v>
      </c>
      <c r="N28" s="64">
        <v>5043914</v>
      </c>
      <c r="O28" s="64">
        <v>8748495</v>
      </c>
      <c r="P28" s="64">
        <v>7155434</v>
      </c>
      <c r="Q28" s="64">
        <v>20947843</v>
      </c>
      <c r="R28" s="64">
        <v>3308851</v>
      </c>
      <c r="S28" s="64">
        <v>0</v>
      </c>
      <c r="T28" s="64">
        <v>6821900</v>
      </c>
      <c r="U28" s="64">
        <v>10130751</v>
      </c>
      <c r="V28" s="64">
        <v>47248119</v>
      </c>
      <c r="W28" s="64">
        <v>45277000</v>
      </c>
      <c r="X28" s="64">
        <v>1971119</v>
      </c>
      <c r="Y28" s="65">
        <v>4.35</v>
      </c>
      <c r="Z28" s="66">
        <v>45277000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9462</v>
      </c>
      <c r="M29" s="64">
        <v>9462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9462</v>
      </c>
      <c r="W29" s="64">
        <v>0</v>
      </c>
      <c r="X29" s="64">
        <v>9462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587885</v>
      </c>
      <c r="C31" s="18">
        <v>0</v>
      </c>
      <c r="D31" s="63">
        <v>1550000</v>
      </c>
      <c r="E31" s="64">
        <v>1550000</v>
      </c>
      <c r="F31" s="64">
        <v>16035</v>
      </c>
      <c r="G31" s="64">
        <v>0</v>
      </c>
      <c r="H31" s="64">
        <v>1299</v>
      </c>
      <c r="I31" s="64">
        <v>17334</v>
      </c>
      <c r="J31" s="64">
        <v>0</v>
      </c>
      <c r="K31" s="64">
        <v>0</v>
      </c>
      <c r="L31" s="64">
        <v>335155</v>
      </c>
      <c r="M31" s="64">
        <v>335155</v>
      </c>
      <c r="N31" s="64">
        <v>14283</v>
      </c>
      <c r="O31" s="64">
        <v>0</v>
      </c>
      <c r="P31" s="64">
        <v>0</v>
      </c>
      <c r="Q31" s="64">
        <v>14283</v>
      </c>
      <c r="R31" s="64">
        <v>0</v>
      </c>
      <c r="S31" s="64">
        <v>0</v>
      </c>
      <c r="T31" s="64">
        <v>0</v>
      </c>
      <c r="U31" s="64">
        <v>0</v>
      </c>
      <c r="V31" s="64">
        <v>366772</v>
      </c>
      <c r="W31" s="64">
        <v>1550000</v>
      </c>
      <c r="X31" s="64">
        <v>-1183228</v>
      </c>
      <c r="Y31" s="65">
        <v>-76.34</v>
      </c>
      <c r="Z31" s="66">
        <v>1550000</v>
      </c>
    </row>
    <row r="32" spans="1:26" ht="13.5">
      <c r="A32" s="74" t="s">
        <v>50</v>
      </c>
      <c r="B32" s="21">
        <f>SUM(B28:B31)</f>
        <v>30228217</v>
      </c>
      <c r="C32" s="21">
        <f>SUM(C28:C31)</f>
        <v>0</v>
      </c>
      <c r="D32" s="103">
        <f aca="true" t="shared" si="5" ref="D32:Z32">SUM(D28:D31)</f>
        <v>46827000</v>
      </c>
      <c r="E32" s="104">
        <f t="shared" si="5"/>
        <v>46827000</v>
      </c>
      <c r="F32" s="104">
        <f t="shared" si="5"/>
        <v>369261</v>
      </c>
      <c r="G32" s="104">
        <f t="shared" si="5"/>
        <v>2679893</v>
      </c>
      <c r="H32" s="104">
        <f t="shared" si="5"/>
        <v>2559254</v>
      </c>
      <c r="I32" s="104">
        <f t="shared" si="5"/>
        <v>5608408</v>
      </c>
      <c r="J32" s="104">
        <f t="shared" si="5"/>
        <v>3753847</v>
      </c>
      <c r="K32" s="104">
        <f t="shared" si="5"/>
        <v>3367850</v>
      </c>
      <c r="L32" s="104">
        <f t="shared" si="5"/>
        <v>3801371</v>
      </c>
      <c r="M32" s="104">
        <f t="shared" si="5"/>
        <v>10923068</v>
      </c>
      <c r="N32" s="104">
        <f t="shared" si="5"/>
        <v>5058197</v>
      </c>
      <c r="O32" s="104">
        <f t="shared" si="5"/>
        <v>8748495</v>
      </c>
      <c r="P32" s="104">
        <f t="shared" si="5"/>
        <v>7155434</v>
      </c>
      <c r="Q32" s="104">
        <f t="shared" si="5"/>
        <v>20962126</v>
      </c>
      <c r="R32" s="104">
        <f t="shared" si="5"/>
        <v>3308851</v>
      </c>
      <c r="S32" s="104">
        <f t="shared" si="5"/>
        <v>0</v>
      </c>
      <c r="T32" s="104">
        <f t="shared" si="5"/>
        <v>6821900</v>
      </c>
      <c r="U32" s="104">
        <f t="shared" si="5"/>
        <v>10130751</v>
      </c>
      <c r="V32" s="104">
        <f t="shared" si="5"/>
        <v>47624353</v>
      </c>
      <c r="W32" s="104">
        <f t="shared" si="5"/>
        <v>46827000</v>
      </c>
      <c r="X32" s="104">
        <f t="shared" si="5"/>
        <v>797353</v>
      </c>
      <c r="Y32" s="105">
        <f>+IF(W32&lt;&gt;0,(X32/W32)*100,0)</f>
        <v>1.7027633630170629</v>
      </c>
      <c r="Z32" s="106">
        <f t="shared" si="5"/>
        <v>46827000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21113413</v>
      </c>
      <c r="C35" s="18">
        <v>0</v>
      </c>
      <c r="D35" s="63">
        <v>21822868</v>
      </c>
      <c r="E35" s="64">
        <v>21822868</v>
      </c>
      <c r="F35" s="64">
        <v>126250009</v>
      </c>
      <c r="G35" s="64">
        <v>135008198</v>
      </c>
      <c r="H35" s="64">
        <v>136895969</v>
      </c>
      <c r="I35" s="64">
        <v>136895969</v>
      </c>
      <c r="J35" s="64">
        <v>139375042</v>
      </c>
      <c r="K35" s="64">
        <v>114662624</v>
      </c>
      <c r="L35" s="64">
        <v>115968262</v>
      </c>
      <c r="M35" s="64">
        <v>115968262</v>
      </c>
      <c r="N35" s="64">
        <v>120089230</v>
      </c>
      <c r="O35" s="64">
        <v>119099444</v>
      </c>
      <c r="P35" s="64">
        <v>120627466</v>
      </c>
      <c r="Q35" s="64">
        <v>120627466</v>
      </c>
      <c r="R35" s="64">
        <v>123044548</v>
      </c>
      <c r="S35" s="64">
        <v>148811363</v>
      </c>
      <c r="T35" s="64">
        <v>126453210</v>
      </c>
      <c r="U35" s="64">
        <v>126453210</v>
      </c>
      <c r="V35" s="64">
        <v>126453210</v>
      </c>
      <c r="W35" s="64">
        <v>21822868</v>
      </c>
      <c r="X35" s="64">
        <v>104630342</v>
      </c>
      <c r="Y35" s="65">
        <v>479.45</v>
      </c>
      <c r="Z35" s="66">
        <v>21822868</v>
      </c>
    </row>
    <row r="36" spans="1:26" ht="13.5">
      <c r="A36" s="62" t="s">
        <v>53</v>
      </c>
      <c r="B36" s="18">
        <v>557498163</v>
      </c>
      <c r="C36" s="18">
        <v>0</v>
      </c>
      <c r="D36" s="63">
        <v>336025391</v>
      </c>
      <c r="E36" s="64">
        <v>336025391</v>
      </c>
      <c r="F36" s="64">
        <v>369168325</v>
      </c>
      <c r="G36" s="64">
        <v>538039665</v>
      </c>
      <c r="H36" s="64">
        <v>537654901</v>
      </c>
      <c r="I36" s="64">
        <v>537654901</v>
      </c>
      <c r="J36" s="64">
        <v>535373082</v>
      </c>
      <c r="K36" s="64">
        <v>560995780</v>
      </c>
      <c r="L36" s="64">
        <v>540273979</v>
      </c>
      <c r="M36" s="64">
        <v>540273979</v>
      </c>
      <c r="N36" s="64">
        <v>556616027</v>
      </c>
      <c r="O36" s="64">
        <v>548308315</v>
      </c>
      <c r="P36" s="64">
        <v>556397349</v>
      </c>
      <c r="Q36" s="64">
        <v>556397349</v>
      </c>
      <c r="R36" s="64">
        <v>555298268</v>
      </c>
      <c r="S36" s="64">
        <v>530119543</v>
      </c>
      <c r="T36" s="64">
        <v>553818669</v>
      </c>
      <c r="U36" s="64">
        <v>553818669</v>
      </c>
      <c r="V36" s="64">
        <v>553818669</v>
      </c>
      <c r="W36" s="64">
        <v>336025391</v>
      </c>
      <c r="X36" s="64">
        <v>217793278</v>
      </c>
      <c r="Y36" s="65">
        <v>64.81</v>
      </c>
      <c r="Z36" s="66">
        <v>336025391</v>
      </c>
    </row>
    <row r="37" spans="1:26" ht="13.5">
      <c r="A37" s="62" t="s">
        <v>54</v>
      </c>
      <c r="B37" s="18">
        <v>64796783</v>
      </c>
      <c r="C37" s="18">
        <v>0</v>
      </c>
      <c r="D37" s="63">
        <v>4232447</v>
      </c>
      <c r="E37" s="64">
        <v>4232447</v>
      </c>
      <c r="F37" s="64">
        <v>146623698</v>
      </c>
      <c r="G37" s="64">
        <v>162307622</v>
      </c>
      <c r="H37" s="64">
        <v>166601906</v>
      </c>
      <c r="I37" s="64">
        <v>166601906</v>
      </c>
      <c r="J37" s="64">
        <v>175304440</v>
      </c>
      <c r="K37" s="64">
        <v>188048062</v>
      </c>
      <c r="L37" s="64">
        <v>182097684</v>
      </c>
      <c r="M37" s="64">
        <v>182097684</v>
      </c>
      <c r="N37" s="64">
        <v>204446791</v>
      </c>
      <c r="O37" s="64">
        <v>208454265</v>
      </c>
      <c r="P37" s="64">
        <v>212547095</v>
      </c>
      <c r="Q37" s="64">
        <v>212547095</v>
      </c>
      <c r="R37" s="64">
        <v>218679660</v>
      </c>
      <c r="S37" s="64">
        <v>221837758</v>
      </c>
      <c r="T37" s="64">
        <v>235777942</v>
      </c>
      <c r="U37" s="64">
        <v>235777942</v>
      </c>
      <c r="V37" s="64">
        <v>235777942</v>
      </c>
      <c r="W37" s="64">
        <v>4232447</v>
      </c>
      <c r="X37" s="64">
        <v>231545495</v>
      </c>
      <c r="Y37" s="65">
        <v>5470.72</v>
      </c>
      <c r="Z37" s="66">
        <v>4232447</v>
      </c>
    </row>
    <row r="38" spans="1:26" ht="13.5">
      <c r="A38" s="62" t="s">
        <v>55</v>
      </c>
      <c r="B38" s="18">
        <v>19868178</v>
      </c>
      <c r="C38" s="18">
        <v>0</v>
      </c>
      <c r="D38" s="63">
        <v>10388550</v>
      </c>
      <c r="E38" s="64">
        <v>10388550</v>
      </c>
      <c r="F38" s="64">
        <v>24343423</v>
      </c>
      <c r="G38" s="64">
        <v>25601806</v>
      </c>
      <c r="H38" s="64">
        <v>25416809</v>
      </c>
      <c r="I38" s="64">
        <v>25416809</v>
      </c>
      <c r="J38" s="64">
        <v>25297192</v>
      </c>
      <c r="K38" s="64">
        <v>18012676</v>
      </c>
      <c r="L38" s="64">
        <v>17874226</v>
      </c>
      <c r="M38" s="64">
        <v>17874226</v>
      </c>
      <c r="N38" s="64">
        <v>17754608</v>
      </c>
      <c r="O38" s="64">
        <v>17634991</v>
      </c>
      <c r="P38" s="64">
        <v>17443662</v>
      </c>
      <c r="Q38" s="64">
        <v>17443662</v>
      </c>
      <c r="R38" s="64">
        <v>17323155</v>
      </c>
      <c r="S38" s="64">
        <v>17202649</v>
      </c>
      <c r="T38" s="64">
        <v>16938474</v>
      </c>
      <c r="U38" s="64">
        <v>16938474</v>
      </c>
      <c r="V38" s="64">
        <v>16938474</v>
      </c>
      <c r="W38" s="64">
        <v>10388550</v>
      </c>
      <c r="X38" s="64">
        <v>6549924</v>
      </c>
      <c r="Y38" s="65">
        <v>63.05</v>
      </c>
      <c r="Z38" s="66">
        <v>10388550</v>
      </c>
    </row>
    <row r="39" spans="1:26" ht="13.5">
      <c r="A39" s="62" t="s">
        <v>56</v>
      </c>
      <c r="B39" s="18">
        <v>493946615</v>
      </c>
      <c r="C39" s="18">
        <v>0</v>
      </c>
      <c r="D39" s="63">
        <v>343227262</v>
      </c>
      <c r="E39" s="64">
        <v>343227262</v>
      </c>
      <c r="F39" s="64">
        <v>324451213</v>
      </c>
      <c r="G39" s="64">
        <v>485138435</v>
      </c>
      <c r="H39" s="64">
        <v>482532155</v>
      </c>
      <c r="I39" s="64">
        <v>482532155</v>
      </c>
      <c r="J39" s="64">
        <v>474146492</v>
      </c>
      <c r="K39" s="64">
        <v>469597666</v>
      </c>
      <c r="L39" s="64">
        <v>456270331</v>
      </c>
      <c r="M39" s="64">
        <v>456270331</v>
      </c>
      <c r="N39" s="64">
        <v>454503858</v>
      </c>
      <c r="O39" s="64">
        <v>441318503</v>
      </c>
      <c r="P39" s="64">
        <v>447034058</v>
      </c>
      <c r="Q39" s="64">
        <v>447034058</v>
      </c>
      <c r="R39" s="64">
        <v>442340001</v>
      </c>
      <c r="S39" s="64">
        <v>439890499</v>
      </c>
      <c r="T39" s="64">
        <v>427555463</v>
      </c>
      <c r="U39" s="64">
        <v>427555463</v>
      </c>
      <c r="V39" s="64">
        <v>427555463</v>
      </c>
      <c r="W39" s="64">
        <v>343227262</v>
      </c>
      <c r="X39" s="64">
        <v>84328201</v>
      </c>
      <c r="Y39" s="65">
        <v>24.57</v>
      </c>
      <c r="Z39" s="66">
        <v>343227262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54134735</v>
      </c>
      <c r="C42" s="18">
        <v>0</v>
      </c>
      <c r="D42" s="63">
        <v>46875708</v>
      </c>
      <c r="E42" s="64">
        <v>46875708</v>
      </c>
      <c r="F42" s="64">
        <v>26335573</v>
      </c>
      <c r="G42" s="64">
        <v>-2749915</v>
      </c>
      <c r="H42" s="64">
        <v>-1066333</v>
      </c>
      <c r="I42" s="64">
        <v>22519325</v>
      </c>
      <c r="J42" s="64">
        <v>14364781</v>
      </c>
      <c r="K42" s="64">
        <v>17365991</v>
      </c>
      <c r="L42" s="64">
        <v>-13504074</v>
      </c>
      <c r="M42" s="64">
        <v>18226698</v>
      </c>
      <c r="N42" s="64">
        <v>-578784</v>
      </c>
      <c r="O42" s="64">
        <v>-990995</v>
      </c>
      <c r="P42" s="64">
        <v>15147742</v>
      </c>
      <c r="Q42" s="64">
        <v>13577963</v>
      </c>
      <c r="R42" s="64">
        <v>-3424590</v>
      </c>
      <c r="S42" s="64">
        <v>-2947313</v>
      </c>
      <c r="T42" s="64">
        <v>-6369988</v>
      </c>
      <c r="U42" s="64">
        <v>-12741891</v>
      </c>
      <c r="V42" s="64">
        <v>41582095</v>
      </c>
      <c r="W42" s="64">
        <v>46875708</v>
      </c>
      <c r="X42" s="64">
        <v>-5293613</v>
      </c>
      <c r="Y42" s="65">
        <v>-11.29</v>
      </c>
      <c r="Z42" s="66">
        <v>46875708</v>
      </c>
    </row>
    <row r="43" spans="1:26" ht="13.5">
      <c r="A43" s="62" t="s">
        <v>59</v>
      </c>
      <c r="B43" s="18">
        <v>-64550742</v>
      </c>
      <c r="C43" s="18">
        <v>0</v>
      </c>
      <c r="D43" s="63">
        <v>-45276996</v>
      </c>
      <c r="E43" s="64">
        <v>-45276996</v>
      </c>
      <c r="F43" s="64">
        <v>-7564674</v>
      </c>
      <c r="G43" s="64">
        <v>-2679893</v>
      </c>
      <c r="H43" s="64">
        <v>-2559254</v>
      </c>
      <c r="I43" s="64">
        <v>-12803821</v>
      </c>
      <c r="J43" s="64">
        <v>-3753847</v>
      </c>
      <c r="K43" s="64">
        <v>-3346706</v>
      </c>
      <c r="L43" s="64">
        <v>-3801371</v>
      </c>
      <c r="M43" s="64">
        <v>-10901924</v>
      </c>
      <c r="N43" s="64">
        <v>-5058197</v>
      </c>
      <c r="O43" s="64">
        <v>-4497430</v>
      </c>
      <c r="P43" s="64">
        <v>-7156894</v>
      </c>
      <c r="Q43" s="64">
        <v>-16712521</v>
      </c>
      <c r="R43" s="64">
        <v>-2738815</v>
      </c>
      <c r="S43" s="64">
        <v>0</v>
      </c>
      <c r="T43" s="64">
        <v>-1660019</v>
      </c>
      <c r="U43" s="64">
        <v>-4398834</v>
      </c>
      <c r="V43" s="64">
        <v>-44817100</v>
      </c>
      <c r="W43" s="64">
        <v>-45276996</v>
      </c>
      <c r="X43" s="64">
        <v>459896</v>
      </c>
      <c r="Y43" s="65">
        <v>-1.02</v>
      </c>
      <c r="Z43" s="66">
        <v>-45276996</v>
      </c>
    </row>
    <row r="44" spans="1:26" ht="13.5">
      <c r="A44" s="62" t="s">
        <v>60</v>
      </c>
      <c r="B44" s="18">
        <v>2599568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-65379</v>
      </c>
      <c r="I44" s="64">
        <v>-65379</v>
      </c>
      <c r="J44" s="64">
        <v>0</v>
      </c>
      <c r="K44" s="64">
        <v>0</v>
      </c>
      <c r="L44" s="64">
        <v>-18834</v>
      </c>
      <c r="M44" s="64">
        <v>-18834</v>
      </c>
      <c r="N44" s="64">
        <v>0</v>
      </c>
      <c r="O44" s="64">
        <v>0</v>
      </c>
      <c r="P44" s="64">
        <v>-71039</v>
      </c>
      <c r="Q44" s="64">
        <v>-71039</v>
      </c>
      <c r="R44" s="64">
        <v>0</v>
      </c>
      <c r="S44" s="64">
        <v>0</v>
      </c>
      <c r="T44" s="64">
        <v>0</v>
      </c>
      <c r="U44" s="64">
        <v>0</v>
      </c>
      <c r="V44" s="64">
        <v>-155252</v>
      </c>
      <c r="W44" s="64">
        <v>0</v>
      </c>
      <c r="X44" s="64">
        <v>-155252</v>
      </c>
      <c r="Y44" s="65">
        <v>0</v>
      </c>
      <c r="Z44" s="66">
        <v>0</v>
      </c>
    </row>
    <row r="45" spans="1:26" ht="13.5">
      <c r="A45" s="74" t="s">
        <v>61</v>
      </c>
      <c r="B45" s="21">
        <v>-1245284</v>
      </c>
      <c r="C45" s="21">
        <v>0</v>
      </c>
      <c r="D45" s="103">
        <v>1600711</v>
      </c>
      <c r="E45" s="104">
        <v>1600711</v>
      </c>
      <c r="F45" s="104">
        <v>20231385</v>
      </c>
      <c r="G45" s="104">
        <v>14801577</v>
      </c>
      <c r="H45" s="104">
        <v>11110611</v>
      </c>
      <c r="I45" s="104">
        <v>11110611</v>
      </c>
      <c r="J45" s="104">
        <v>21721545</v>
      </c>
      <c r="K45" s="104">
        <v>35740830</v>
      </c>
      <c r="L45" s="104">
        <v>18416551</v>
      </c>
      <c r="M45" s="104">
        <v>18416551</v>
      </c>
      <c r="N45" s="104">
        <v>12779570</v>
      </c>
      <c r="O45" s="104">
        <v>7291145</v>
      </c>
      <c r="P45" s="104">
        <v>15210954</v>
      </c>
      <c r="Q45" s="104">
        <v>12779570</v>
      </c>
      <c r="R45" s="104">
        <v>9047549</v>
      </c>
      <c r="S45" s="104">
        <v>6100236</v>
      </c>
      <c r="T45" s="104">
        <v>-1929771</v>
      </c>
      <c r="U45" s="104">
        <v>-1929771</v>
      </c>
      <c r="V45" s="104">
        <v>-1929771</v>
      </c>
      <c r="W45" s="104">
        <v>1600711</v>
      </c>
      <c r="X45" s="104">
        <v>-3530482</v>
      </c>
      <c r="Y45" s="105">
        <v>-220.56</v>
      </c>
      <c r="Z45" s="106">
        <v>1600711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-1368890</v>
      </c>
      <c r="C49" s="56">
        <v>0</v>
      </c>
      <c r="D49" s="133">
        <v>2518648</v>
      </c>
      <c r="E49" s="58">
        <v>1822545</v>
      </c>
      <c r="F49" s="58">
        <v>0</v>
      </c>
      <c r="G49" s="58">
        <v>0</v>
      </c>
      <c r="H49" s="58">
        <v>0</v>
      </c>
      <c r="I49" s="58">
        <v>2078335</v>
      </c>
      <c r="J49" s="58">
        <v>0</v>
      </c>
      <c r="K49" s="58">
        <v>0</v>
      </c>
      <c r="L49" s="58">
        <v>0</v>
      </c>
      <c r="M49" s="58">
        <v>7428911</v>
      </c>
      <c r="N49" s="58">
        <v>0</v>
      </c>
      <c r="O49" s="58">
        <v>0</v>
      </c>
      <c r="P49" s="58">
        <v>0</v>
      </c>
      <c r="Q49" s="58">
        <v>1506171</v>
      </c>
      <c r="R49" s="58">
        <v>0</v>
      </c>
      <c r="S49" s="58">
        <v>0</v>
      </c>
      <c r="T49" s="58">
        <v>0</v>
      </c>
      <c r="U49" s="58">
        <v>13686317</v>
      </c>
      <c r="V49" s="58">
        <v>81373030</v>
      </c>
      <c r="W49" s="58">
        <v>109045067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3109836</v>
      </c>
      <c r="C51" s="56">
        <v>0</v>
      </c>
      <c r="D51" s="133">
        <v>2274888</v>
      </c>
      <c r="E51" s="58">
        <v>2257888</v>
      </c>
      <c r="F51" s="58">
        <v>0</v>
      </c>
      <c r="G51" s="58">
        <v>0</v>
      </c>
      <c r="H51" s="58">
        <v>0</v>
      </c>
      <c r="I51" s="58">
        <v>3951201</v>
      </c>
      <c r="J51" s="58">
        <v>0</v>
      </c>
      <c r="K51" s="58">
        <v>0</v>
      </c>
      <c r="L51" s="58">
        <v>0</v>
      </c>
      <c r="M51" s="58">
        <v>17669202</v>
      </c>
      <c r="N51" s="58">
        <v>0</v>
      </c>
      <c r="O51" s="58">
        <v>0</v>
      </c>
      <c r="P51" s="58">
        <v>0</v>
      </c>
      <c r="Q51" s="58">
        <v>34502514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63765529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99.82529412412191</v>
      </c>
      <c r="C58" s="5">
        <f>IF(C67=0,0,+(C76/C67)*100)</f>
        <v>0</v>
      </c>
      <c r="D58" s="6">
        <f aca="true" t="shared" si="6" ref="D58:Z58">IF(D67=0,0,+(D76/D67)*100)</f>
        <v>79.66019298933</v>
      </c>
      <c r="E58" s="7">
        <f t="shared" si="6"/>
        <v>79.66019298933</v>
      </c>
      <c r="F58" s="7">
        <f t="shared" si="6"/>
        <v>20.2520854081002</v>
      </c>
      <c r="G58" s="7">
        <f t="shared" si="6"/>
        <v>85.28321940624643</v>
      </c>
      <c r="H58" s="7">
        <f t="shared" si="6"/>
        <v>48.841741123972696</v>
      </c>
      <c r="I58" s="7">
        <f t="shared" si="6"/>
        <v>40.24079924754546</v>
      </c>
      <c r="J58" s="7">
        <f t="shared" si="6"/>
        <v>51.868709718906125</v>
      </c>
      <c r="K58" s="7">
        <f t="shared" si="6"/>
        <v>73.1438744257976</v>
      </c>
      <c r="L58" s="7">
        <f t="shared" si="6"/>
        <v>0</v>
      </c>
      <c r="M58" s="7">
        <f t="shared" si="6"/>
        <v>85.14114307052297</v>
      </c>
      <c r="N58" s="7">
        <f t="shared" si="6"/>
        <v>70.9782287536265</v>
      </c>
      <c r="O58" s="7">
        <f t="shared" si="6"/>
        <v>136.05634535788985</v>
      </c>
      <c r="P58" s="7">
        <f t="shared" si="6"/>
        <v>50.144009918994634</v>
      </c>
      <c r="Q58" s="7">
        <f t="shared" si="6"/>
        <v>86.75415876607482</v>
      </c>
      <c r="R58" s="7">
        <f t="shared" si="6"/>
        <v>36.80187606567625</v>
      </c>
      <c r="S58" s="7">
        <f t="shared" si="6"/>
        <v>43.893918657776766</v>
      </c>
      <c r="T58" s="7">
        <f t="shared" si="6"/>
        <v>57.80615002593</v>
      </c>
      <c r="U58" s="7">
        <f t="shared" si="6"/>
        <v>46.20255930916345</v>
      </c>
      <c r="V58" s="7">
        <f t="shared" si="6"/>
        <v>59.46686380764539</v>
      </c>
      <c r="W58" s="7">
        <f t="shared" si="6"/>
        <v>79.66019298933</v>
      </c>
      <c r="X58" s="7">
        <f t="shared" si="6"/>
        <v>0</v>
      </c>
      <c r="Y58" s="7">
        <f t="shared" si="6"/>
        <v>0</v>
      </c>
      <c r="Z58" s="8">
        <f t="shared" si="6"/>
        <v>79.66019298933</v>
      </c>
    </row>
    <row r="59" spans="1:26" ht="13.5">
      <c r="A59" s="36" t="s">
        <v>31</v>
      </c>
      <c r="B59" s="9">
        <f aca="true" t="shared" si="7" ref="B59:Z66">IF(B68=0,0,+(B77/B68)*100)</f>
        <v>197.31484776751392</v>
      </c>
      <c r="C59" s="9">
        <f t="shared" si="7"/>
        <v>0</v>
      </c>
      <c r="D59" s="2">
        <f t="shared" si="7"/>
        <v>84.9999286213936</v>
      </c>
      <c r="E59" s="10">
        <f t="shared" si="7"/>
        <v>84.9999286213936</v>
      </c>
      <c r="F59" s="10">
        <f t="shared" si="7"/>
        <v>5.185159986003654</v>
      </c>
      <c r="G59" s="10">
        <f t="shared" si="7"/>
        <v>461.79835581684677</v>
      </c>
      <c r="H59" s="10">
        <f t="shared" si="7"/>
        <v>128.36963736459197</v>
      </c>
      <c r="I59" s="10">
        <f t="shared" si="7"/>
        <v>30.218239300865648</v>
      </c>
      <c r="J59" s="10">
        <f t="shared" si="7"/>
        <v>88.4870485835042</v>
      </c>
      <c r="K59" s="10">
        <f t="shared" si="7"/>
        <v>332.0474051495949</v>
      </c>
      <c r="L59" s="10">
        <f t="shared" si="7"/>
        <v>0</v>
      </c>
      <c r="M59" s="10">
        <f t="shared" si="7"/>
        <v>245.92094071299599</v>
      </c>
      <c r="N59" s="10">
        <f t="shared" si="7"/>
        <v>184.90963907165312</v>
      </c>
      <c r="O59" s="10">
        <f t="shared" si="7"/>
        <v>1273.7388921660038</v>
      </c>
      <c r="P59" s="10">
        <f t="shared" si="7"/>
        <v>117.21723363447092</v>
      </c>
      <c r="Q59" s="10">
        <f t="shared" si="7"/>
        <v>507.94059982763747</v>
      </c>
      <c r="R59" s="10">
        <f t="shared" si="7"/>
        <v>114.84950241162464</v>
      </c>
      <c r="S59" s="10">
        <f t="shared" si="7"/>
        <v>153.67300306286157</v>
      </c>
      <c r="T59" s="10">
        <f t="shared" si="7"/>
        <v>143.93329837441007</v>
      </c>
      <c r="U59" s="10">
        <f t="shared" si="7"/>
        <v>137.446092971837</v>
      </c>
      <c r="V59" s="10">
        <f t="shared" si="7"/>
        <v>97.83604809082233</v>
      </c>
      <c r="W59" s="10">
        <f t="shared" si="7"/>
        <v>84.9999286213936</v>
      </c>
      <c r="X59" s="10">
        <f t="shared" si="7"/>
        <v>0</v>
      </c>
      <c r="Y59" s="10">
        <f t="shared" si="7"/>
        <v>0</v>
      </c>
      <c r="Z59" s="11">
        <f t="shared" si="7"/>
        <v>84.9999286213936</v>
      </c>
    </row>
    <row r="60" spans="1:26" ht="13.5">
      <c r="A60" s="37" t="s">
        <v>32</v>
      </c>
      <c r="B60" s="12">
        <f t="shared" si="7"/>
        <v>83.17441978636325</v>
      </c>
      <c r="C60" s="12">
        <f t="shared" si="7"/>
        <v>0</v>
      </c>
      <c r="D60" s="3">
        <f t="shared" si="7"/>
        <v>86.71028667136898</v>
      </c>
      <c r="E60" s="13">
        <f t="shared" si="7"/>
        <v>86.71028667136898</v>
      </c>
      <c r="F60" s="13">
        <f t="shared" si="7"/>
        <v>59.34781208609967</v>
      </c>
      <c r="G60" s="13">
        <f t="shared" si="7"/>
        <v>56.64780109709437</v>
      </c>
      <c r="H60" s="13">
        <f t="shared" si="7"/>
        <v>48.260276341670384</v>
      </c>
      <c r="I60" s="13">
        <f t="shared" si="7"/>
        <v>54.57241849614521</v>
      </c>
      <c r="J60" s="13">
        <f t="shared" si="7"/>
        <v>55.51208262161056</v>
      </c>
      <c r="K60" s="13">
        <f t="shared" si="7"/>
        <v>65.40809067261303</v>
      </c>
      <c r="L60" s="13">
        <f t="shared" si="7"/>
        <v>0</v>
      </c>
      <c r="M60" s="13">
        <f t="shared" si="7"/>
        <v>84.63139148040916</v>
      </c>
      <c r="N60" s="13">
        <f t="shared" si="7"/>
        <v>76.89379102800694</v>
      </c>
      <c r="O60" s="13">
        <f t="shared" si="7"/>
        <v>62.92096928808048</v>
      </c>
      <c r="P60" s="13">
        <f t="shared" si="7"/>
        <v>58.92717165141958</v>
      </c>
      <c r="Q60" s="13">
        <f t="shared" si="7"/>
        <v>65.89367282419641</v>
      </c>
      <c r="R60" s="13">
        <f t="shared" si="7"/>
        <v>38.663842749957546</v>
      </c>
      <c r="S60" s="13">
        <f t="shared" si="7"/>
        <v>44.6224217676007</v>
      </c>
      <c r="T60" s="13">
        <f t="shared" si="7"/>
        <v>65.42786688257165</v>
      </c>
      <c r="U60" s="13">
        <f t="shared" si="7"/>
        <v>49.60292996523521</v>
      </c>
      <c r="V60" s="13">
        <f t="shared" si="7"/>
        <v>61.6243443713264</v>
      </c>
      <c r="W60" s="13">
        <f t="shared" si="7"/>
        <v>86.71028667136898</v>
      </c>
      <c r="X60" s="13">
        <f t="shared" si="7"/>
        <v>0</v>
      </c>
      <c r="Y60" s="13">
        <f t="shared" si="7"/>
        <v>0</v>
      </c>
      <c r="Z60" s="14">
        <f t="shared" si="7"/>
        <v>86.71028667136898</v>
      </c>
    </row>
    <row r="61" spans="1:26" ht="13.5">
      <c r="A61" s="38" t="s">
        <v>107</v>
      </c>
      <c r="B61" s="12">
        <f t="shared" si="7"/>
        <v>64.17467192632013</v>
      </c>
      <c r="C61" s="12">
        <f t="shared" si="7"/>
        <v>0</v>
      </c>
      <c r="D61" s="3">
        <f t="shared" si="7"/>
        <v>85.00008193363375</v>
      </c>
      <c r="E61" s="13">
        <f t="shared" si="7"/>
        <v>85.00008193363375</v>
      </c>
      <c r="F61" s="13">
        <f t="shared" si="7"/>
        <v>106.35247423063122</v>
      </c>
      <c r="G61" s="13">
        <f t="shared" si="7"/>
        <v>104.46746012488151</v>
      </c>
      <c r="H61" s="13">
        <f t="shared" si="7"/>
        <v>97.27845539609802</v>
      </c>
      <c r="I61" s="13">
        <f t="shared" si="7"/>
        <v>102.89693999422111</v>
      </c>
      <c r="J61" s="13">
        <f t="shared" si="7"/>
        <v>111.49274685926764</v>
      </c>
      <c r="K61" s="13">
        <f t="shared" si="7"/>
        <v>76.81736540503012</v>
      </c>
      <c r="L61" s="13">
        <f t="shared" si="7"/>
        <v>0</v>
      </c>
      <c r="M61" s="13">
        <f t="shared" si="7"/>
        <v>134.8502117068581</v>
      </c>
      <c r="N61" s="13">
        <f t="shared" si="7"/>
        <v>218.56421449843694</v>
      </c>
      <c r="O61" s="13">
        <f t="shared" si="7"/>
        <v>96.92974378826545</v>
      </c>
      <c r="P61" s="13">
        <f t="shared" si="7"/>
        <v>126.83161054532812</v>
      </c>
      <c r="Q61" s="13">
        <f t="shared" si="7"/>
        <v>133.80394440568247</v>
      </c>
      <c r="R61" s="13">
        <f t="shared" si="7"/>
        <v>55.89164882983169</v>
      </c>
      <c r="S61" s="13">
        <f t="shared" si="7"/>
        <v>43.66319444444444</v>
      </c>
      <c r="T61" s="13">
        <f t="shared" si="7"/>
        <v>73.89204755461421</v>
      </c>
      <c r="U61" s="13">
        <f t="shared" si="7"/>
        <v>58.188693909628995</v>
      </c>
      <c r="V61" s="13">
        <f t="shared" si="7"/>
        <v>103.60688555031336</v>
      </c>
      <c r="W61" s="13">
        <f t="shared" si="7"/>
        <v>85.00008193363375</v>
      </c>
      <c r="X61" s="13">
        <f t="shared" si="7"/>
        <v>0</v>
      </c>
      <c r="Y61" s="13">
        <f t="shared" si="7"/>
        <v>0</v>
      </c>
      <c r="Z61" s="14">
        <f t="shared" si="7"/>
        <v>85.00008193363375</v>
      </c>
    </row>
    <row r="62" spans="1:26" ht="13.5">
      <c r="A62" s="38" t="s">
        <v>108</v>
      </c>
      <c r="B62" s="12">
        <f t="shared" si="7"/>
        <v>96.65931718207078</v>
      </c>
      <c r="C62" s="12">
        <f t="shared" si="7"/>
        <v>0</v>
      </c>
      <c r="D62" s="3">
        <f t="shared" si="7"/>
        <v>89.4080702360847</v>
      </c>
      <c r="E62" s="13">
        <f t="shared" si="7"/>
        <v>89.4080702360847</v>
      </c>
      <c r="F62" s="13">
        <f t="shared" si="7"/>
        <v>47.313747336503425</v>
      </c>
      <c r="G62" s="13">
        <f t="shared" si="7"/>
        <v>39.38702797332117</v>
      </c>
      <c r="H62" s="13">
        <f t="shared" si="7"/>
        <v>36.7182277927947</v>
      </c>
      <c r="I62" s="13">
        <f t="shared" si="7"/>
        <v>40.1570597310284</v>
      </c>
      <c r="J62" s="13">
        <f t="shared" si="7"/>
        <v>36.51115780726915</v>
      </c>
      <c r="K62" s="13">
        <f t="shared" si="7"/>
        <v>67.9600834091564</v>
      </c>
      <c r="L62" s="13">
        <f t="shared" si="7"/>
        <v>0</v>
      </c>
      <c r="M62" s="13">
        <f t="shared" si="7"/>
        <v>66.94530756197183</v>
      </c>
      <c r="N62" s="13">
        <f t="shared" si="7"/>
        <v>71.11217713768272</v>
      </c>
      <c r="O62" s="13">
        <f t="shared" si="7"/>
        <v>90.49134046365165</v>
      </c>
      <c r="P62" s="13">
        <f t="shared" si="7"/>
        <v>42.90269190104787</v>
      </c>
      <c r="Q62" s="13">
        <f t="shared" si="7"/>
        <v>68.33826636941264</v>
      </c>
      <c r="R62" s="13">
        <f t="shared" si="7"/>
        <v>26.702876376988982</v>
      </c>
      <c r="S62" s="13">
        <f t="shared" si="7"/>
        <v>37.25314889386386</v>
      </c>
      <c r="T62" s="13">
        <f t="shared" si="7"/>
        <v>64.25036999967026</v>
      </c>
      <c r="U62" s="13">
        <f t="shared" si="7"/>
        <v>41.89053080981945</v>
      </c>
      <c r="V62" s="13">
        <f t="shared" si="7"/>
        <v>51.83528101073791</v>
      </c>
      <c r="W62" s="13">
        <f t="shared" si="7"/>
        <v>89.4080702360847</v>
      </c>
      <c r="X62" s="13">
        <f t="shared" si="7"/>
        <v>0</v>
      </c>
      <c r="Y62" s="13">
        <f t="shared" si="7"/>
        <v>0</v>
      </c>
      <c r="Z62" s="14">
        <f t="shared" si="7"/>
        <v>89.4080702360847</v>
      </c>
    </row>
    <row r="63" spans="1:26" ht="13.5">
      <c r="A63" s="38" t="s">
        <v>109</v>
      </c>
      <c r="B63" s="12">
        <f t="shared" si="7"/>
        <v>101.10240061025495</v>
      </c>
      <c r="C63" s="12">
        <f t="shared" si="7"/>
        <v>0</v>
      </c>
      <c r="D63" s="3">
        <f t="shared" si="7"/>
        <v>84.99992920353982</v>
      </c>
      <c r="E63" s="13">
        <f t="shared" si="7"/>
        <v>84.99992920353982</v>
      </c>
      <c r="F63" s="13">
        <f t="shared" si="7"/>
        <v>33.75450278353892</v>
      </c>
      <c r="G63" s="13">
        <f t="shared" si="7"/>
        <v>35.665079102340734</v>
      </c>
      <c r="H63" s="13">
        <f t="shared" si="7"/>
        <v>23.048380606662498</v>
      </c>
      <c r="I63" s="13">
        <f t="shared" si="7"/>
        <v>30.831983930145324</v>
      </c>
      <c r="J63" s="13">
        <f t="shared" si="7"/>
        <v>37.061272340120105</v>
      </c>
      <c r="K63" s="13">
        <f t="shared" si="7"/>
        <v>56.436441450420574</v>
      </c>
      <c r="L63" s="13">
        <f t="shared" si="7"/>
        <v>0</v>
      </c>
      <c r="M63" s="13">
        <f t="shared" si="7"/>
        <v>62.21592775391284</v>
      </c>
      <c r="N63" s="13">
        <f t="shared" si="7"/>
        <v>47.34697207106464</v>
      </c>
      <c r="O63" s="13">
        <f t="shared" si="7"/>
        <v>40.50749188776484</v>
      </c>
      <c r="P63" s="13">
        <f t="shared" si="7"/>
        <v>37.87746254560915</v>
      </c>
      <c r="Q63" s="13">
        <f t="shared" si="7"/>
        <v>41.94545957664794</v>
      </c>
      <c r="R63" s="13">
        <f t="shared" si="7"/>
        <v>37.49861630578803</v>
      </c>
      <c r="S63" s="13">
        <f t="shared" si="7"/>
        <v>43.687239179962205</v>
      </c>
      <c r="T63" s="13">
        <f t="shared" si="7"/>
        <v>58.89185601251532</v>
      </c>
      <c r="U63" s="13">
        <f t="shared" si="7"/>
        <v>46.64350504722914</v>
      </c>
      <c r="V63" s="13">
        <f t="shared" si="7"/>
        <v>43.89277735995261</v>
      </c>
      <c r="W63" s="13">
        <f t="shared" si="7"/>
        <v>84.99992920353982</v>
      </c>
      <c r="X63" s="13">
        <f t="shared" si="7"/>
        <v>0</v>
      </c>
      <c r="Y63" s="13">
        <f t="shared" si="7"/>
        <v>0</v>
      </c>
      <c r="Z63" s="14">
        <f t="shared" si="7"/>
        <v>84.99992920353982</v>
      </c>
    </row>
    <row r="64" spans="1:26" ht="13.5">
      <c r="A64" s="38" t="s">
        <v>110</v>
      </c>
      <c r="B64" s="12">
        <f t="shared" si="7"/>
        <v>78.46738840853497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39.18907806357132</v>
      </c>
      <c r="G64" s="13">
        <f t="shared" si="7"/>
        <v>34.653150453210216</v>
      </c>
      <c r="H64" s="13">
        <f t="shared" si="7"/>
        <v>36.320967139460926</v>
      </c>
      <c r="I64" s="13">
        <f t="shared" si="7"/>
        <v>36.71990046041717</v>
      </c>
      <c r="J64" s="13">
        <f t="shared" si="7"/>
        <v>39.62232789902617</v>
      </c>
      <c r="K64" s="13">
        <f t="shared" si="7"/>
        <v>56.52317793827971</v>
      </c>
      <c r="L64" s="13">
        <f t="shared" si="7"/>
        <v>0</v>
      </c>
      <c r="M64" s="13">
        <f t="shared" si="7"/>
        <v>63.78843052160755</v>
      </c>
      <c r="N64" s="13">
        <f t="shared" si="7"/>
        <v>43.91691033561994</v>
      </c>
      <c r="O64" s="13">
        <f t="shared" si="7"/>
        <v>36.564052713053826</v>
      </c>
      <c r="P64" s="13">
        <f t="shared" si="7"/>
        <v>33.82069542617147</v>
      </c>
      <c r="Q64" s="13">
        <f t="shared" si="7"/>
        <v>38.130504356764085</v>
      </c>
      <c r="R64" s="13">
        <f t="shared" si="7"/>
        <v>36.84869804399922</v>
      </c>
      <c r="S64" s="13">
        <f t="shared" si="7"/>
        <v>53.766881747461625</v>
      </c>
      <c r="T64" s="13">
        <f t="shared" si="7"/>
        <v>63.99100232434146</v>
      </c>
      <c r="U64" s="13">
        <f t="shared" si="7"/>
        <v>51.492741016170804</v>
      </c>
      <c r="V64" s="13">
        <f t="shared" si="7"/>
        <v>46.063253710391</v>
      </c>
      <c r="W64" s="13">
        <f t="shared" si="7"/>
        <v>85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33614210</v>
      </c>
      <c r="C67" s="23"/>
      <c r="D67" s="24">
        <v>41155125</v>
      </c>
      <c r="E67" s="25">
        <v>41155125</v>
      </c>
      <c r="F67" s="25">
        <v>7596235</v>
      </c>
      <c r="G67" s="25">
        <v>2811301</v>
      </c>
      <c r="H67" s="25">
        <v>2931210</v>
      </c>
      <c r="I67" s="25">
        <v>13338746</v>
      </c>
      <c r="J67" s="25">
        <v>2822509</v>
      </c>
      <c r="K67" s="25">
        <v>3272583</v>
      </c>
      <c r="L67" s="25"/>
      <c r="M67" s="25">
        <v>6095092</v>
      </c>
      <c r="N67" s="25">
        <v>2562049</v>
      </c>
      <c r="O67" s="25">
        <v>2920773</v>
      </c>
      <c r="P67" s="25">
        <v>2829319</v>
      </c>
      <c r="Q67" s="25">
        <v>8312141</v>
      </c>
      <c r="R67" s="25">
        <v>3154687</v>
      </c>
      <c r="S67" s="25">
        <v>3213534</v>
      </c>
      <c r="T67" s="25">
        <v>3195141</v>
      </c>
      <c r="U67" s="25">
        <v>9563362</v>
      </c>
      <c r="V67" s="25">
        <v>37309341</v>
      </c>
      <c r="W67" s="25">
        <v>41155125</v>
      </c>
      <c r="X67" s="25"/>
      <c r="Y67" s="24"/>
      <c r="Z67" s="26">
        <v>41155125</v>
      </c>
    </row>
    <row r="68" spans="1:26" ht="13.5" hidden="1">
      <c r="A68" s="36" t="s">
        <v>31</v>
      </c>
      <c r="B68" s="18">
        <v>7482667</v>
      </c>
      <c r="C68" s="18"/>
      <c r="D68" s="19">
        <v>7004900</v>
      </c>
      <c r="E68" s="20">
        <v>7004900</v>
      </c>
      <c r="F68" s="20">
        <v>5144200</v>
      </c>
      <c r="G68" s="20">
        <v>245958</v>
      </c>
      <c r="H68" s="20">
        <v>230507</v>
      </c>
      <c r="I68" s="20">
        <v>5620665</v>
      </c>
      <c r="J68" s="20">
        <v>286764</v>
      </c>
      <c r="K68" s="20">
        <v>249340</v>
      </c>
      <c r="L68" s="20"/>
      <c r="M68" s="20">
        <v>536104</v>
      </c>
      <c r="N68" s="20">
        <v>232844</v>
      </c>
      <c r="O68" s="20">
        <v>210212</v>
      </c>
      <c r="P68" s="20">
        <v>219501</v>
      </c>
      <c r="Q68" s="20">
        <v>662557</v>
      </c>
      <c r="R68" s="20">
        <v>245685</v>
      </c>
      <c r="S68" s="20">
        <v>246828</v>
      </c>
      <c r="T68" s="20">
        <v>238375</v>
      </c>
      <c r="U68" s="20">
        <v>730888</v>
      </c>
      <c r="V68" s="20">
        <v>7550214</v>
      </c>
      <c r="W68" s="20">
        <v>7004900</v>
      </c>
      <c r="X68" s="20"/>
      <c r="Y68" s="19"/>
      <c r="Z68" s="22">
        <v>7004900</v>
      </c>
    </row>
    <row r="69" spans="1:26" ht="13.5" hidden="1">
      <c r="A69" s="37" t="s">
        <v>32</v>
      </c>
      <c r="B69" s="18">
        <v>22592368</v>
      </c>
      <c r="C69" s="18"/>
      <c r="D69" s="19">
        <v>30942225</v>
      </c>
      <c r="E69" s="20">
        <v>30942225</v>
      </c>
      <c r="F69" s="20">
        <v>2142726</v>
      </c>
      <c r="G69" s="20">
        <v>2227338</v>
      </c>
      <c r="H69" s="20">
        <v>2353391</v>
      </c>
      <c r="I69" s="20">
        <v>6723455</v>
      </c>
      <c r="J69" s="20">
        <v>2180156</v>
      </c>
      <c r="K69" s="20">
        <v>2393843</v>
      </c>
      <c r="L69" s="20"/>
      <c r="M69" s="20">
        <v>4573999</v>
      </c>
      <c r="N69" s="20">
        <v>1805017</v>
      </c>
      <c r="O69" s="20">
        <v>2060275</v>
      </c>
      <c r="P69" s="20">
        <v>1970977</v>
      </c>
      <c r="Q69" s="20">
        <v>5836269</v>
      </c>
      <c r="R69" s="20">
        <v>2272966</v>
      </c>
      <c r="S69" s="20">
        <v>2311031</v>
      </c>
      <c r="T69" s="20">
        <v>2298542</v>
      </c>
      <c r="U69" s="20">
        <v>6882539</v>
      </c>
      <c r="V69" s="20">
        <v>24016262</v>
      </c>
      <c r="W69" s="20">
        <v>30942225</v>
      </c>
      <c r="X69" s="20"/>
      <c r="Y69" s="19"/>
      <c r="Z69" s="22">
        <v>30942225</v>
      </c>
    </row>
    <row r="70" spans="1:26" ht="13.5" hidden="1">
      <c r="A70" s="38" t="s">
        <v>107</v>
      </c>
      <c r="B70" s="18">
        <v>6797406</v>
      </c>
      <c r="C70" s="18"/>
      <c r="D70" s="19">
        <v>7323000</v>
      </c>
      <c r="E70" s="20">
        <v>7323000</v>
      </c>
      <c r="F70" s="20">
        <v>646504</v>
      </c>
      <c r="G70" s="20">
        <v>663509</v>
      </c>
      <c r="H70" s="20">
        <v>583088</v>
      </c>
      <c r="I70" s="20">
        <v>1893101</v>
      </c>
      <c r="J70" s="20">
        <v>522808</v>
      </c>
      <c r="K70" s="20">
        <v>795052</v>
      </c>
      <c r="L70" s="20"/>
      <c r="M70" s="20">
        <v>1317860</v>
      </c>
      <c r="N70" s="20">
        <v>270305</v>
      </c>
      <c r="O70" s="20">
        <v>532138</v>
      </c>
      <c r="P70" s="20">
        <v>471716</v>
      </c>
      <c r="Q70" s="20">
        <v>1274159</v>
      </c>
      <c r="R70" s="20">
        <v>509713</v>
      </c>
      <c r="S70" s="20">
        <v>592128</v>
      </c>
      <c r="T70" s="20">
        <v>622274</v>
      </c>
      <c r="U70" s="20">
        <v>1724115</v>
      </c>
      <c r="V70" s="20">
        <v>6209235</v>
      </c>
      <c r="W70" s="20">
        <v>7323000</v>
      </c>
      <c r="X70" s="20"/>
      <c r="Y70" s="19"/>
      <c r="Z70" s="22">
        <v>7323000</v>
      </c>
    </row>
    <row r="71" spans="1:26" ht="13.5" hidden="1">
      <c r="A71" s="38" t="s">
        <v>108</v>
      </c>
      <c r="B71" s="18">
        <v>4165825</v>
      </c>
      <c r="C71" s="18"/>
      <c r="D71" s="19">
        <v>12005225</v>
      </c>
      <c r="E71" s="20">
        <v>12005225</v>
      </c>
      <c r="F71" s="20">
        <v>338371</v>
      </c>
      <c r="G71" s="20">
        <v>405565</v>
      </c>
      <c r="H71" s="20">
        <v>613382</v>
      </c>
      <c r="I71" s="20">
        <v>1357318</v>
      </c>
      <c r="J71" s="20">
        <v>500636</v>
      </c>
      <c r="K71" s="20">
        <v>440719</v>
      </c>
      <c r="L71" s="20"/>
      <c r="M71" s="20">
        <v>941355</v>
      </c>
      <c r="N71" s="20">
        <v>371056</v>
      </c>
      <c r="O71" s="20">
        <v>368380</v>
      </c>
      <c r="P71" s="20">
        <v>361306</v>
      </c>
      <c r="Q71" s="20">
        <v>1100742</v>
      </c>
      <c r="R71" s="20">
        <v>588240</v>
      </c>
      <c r="S71" s="20">
        <v>559244</v>
      </c>
      <c r="T71" s="20">
        <v>515541</v>
      </c>
      <c r="U71" s="20">
        <v>1663025</v>
      </c>
      <c r="V71" s="20">
        <v>5062440</v>
      </c>
      <c r="W71" s="20">
        <v>12005225</v>
      </c>
      <c r="X71" s="20"/>
      <c r="Y71" s="19"/>
      <c r="Z71" s="22">
        <v>12005225</v>
      </c>
    </row>
    <row r="72" spans="1:26" ht="13.5" hidden="1">
      <c r="A72" s="38" t="s">
        <v>109</v>
      </c>
      <c r="B72" s="18">
        <v>5642232</v>
      </c>
      <c r="C72" s="18"/>
      <c r="D72" s="19">
        <v>5650000</v>
      </c>
      <c r="E72" s="20">
        <v>5650000</v>
      </c>
      <c r="F72" s="20">
        <v>586304</v>
      </c>
      <c r="G72" s="20">
        <v>586013</v>
      </c>
      <c r="H72" s="20">
        <v>584015</v>
      </c>
      <c r="I72" s="20">
        <v>1756332</v>
      </c>
      <c r="J72" s="20">
        <v>585158</v>
      </c>
      <c r="K72" s="20">
        <v>586947</v>
      </c>
      <c r="L72" s="20"/>
      <c r="M72" s="20">
        <v>1172105</v>
      </c>
      <c r="N72" s="20">
        <v>588422</v>
      </c>
      <c r="O72" s="20">
        <v>586768</v>
      </c>
      <c r="P72" s="20">
        <v>573898</v>
      </c>
      <c r="Q72" s="20">
        <v>1749088</v>
      </c>
      <c r="R72" s="20">
        <v>596230</v>
      </c>
      <c r="S72" s="20">
        <v>586851</v>
      </c>
      <c r="T72" s="20">
        <v>586801</v>
      </c>
      <c r="U72" s="20">
        <v>1769882</v>
      </c>
      <c r="V72" s="20">
        <v>6447407</v>
      </c>
      <c r="W72" s="20">
        <v>5650000</v>
      </c>
      <c r="X72" s="20"/>
      <c r="Y72" s="19"/>
      <c r="Z72" s="22">
        <v>5650000</v>
      </c>
    </row>
    <row r="73" spans="1:26" ht="13.5" hidden="1">
      <c r="A73" s="38" t="s">
        <v>110</v>
      </c>
      <c r="B73" s="18">
        <v>5986905</v>
      </c>
      <c r="C73" s="18"/>
      <c r="D73" s="19">
        <v>5964000</v>
      </c>
      <c r="E73" s="20">
        <v>5964000</v>
      </c>
      <c r="F73" s="20">
        <v>571547</v>
      </c>
      <c r="G73" s="20">
        <v>572251</v>
      </c>
      <c r="H73" s="20">
        <v>572906</v>
      </c>
      <c r="I73" s="20">
        <v>1716704</v>
      </c>
      <c r="J73" s="20">
        <v>571554</v>
      </c>
      <c r="K73" s="20">
        <v>571125</v>
      </c>
      <c r="L73" s="20"/>
      <c r="M73" s="20">
        <v>1142679</v>
      </c>
      <c r="N73" s="20">
        <v>575234</v>
      </c>
      <c r="O73" s="20">
        <v>572989</v>
      </c>
      <c r="P73" s="20">
        <v>564057</v>
      </c>
      <c r="Q73" s="20">
        <v>1712280</v>
      </c>
      <c r="R73" s="20">
        <v>578783</v>
      </c>
      <c r="S73" s="20">
        <v>572808</v>
      </c>
      <c r="T73" s="20">
        <v>573926</v>
      </c>
      <c r="U73" s="20">
        <v>1725517</v>
      </c>
      <c r="V73" s="20">
        <v>6297180</v>
      </c>
      <c r="W73" s="20">
        <v>5964000</v>
      </c>
      <c r="X73" s="20"/>
      <c r="Y73" s="19"/>
      <c r="Z73" s="22">
        <v>5964000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3539175</v>
      </c>
      <c r="C75" s="27"/>
      <c r="D75" s="28">
        <v>3208000</v>
      </c>
      <c r="E75" s="29">
        <v>3208000</v>
      </c>
      <c r="F75" s="29">
        <v>309309</v>
      </c>
      <c r="G75" s="29">
        <v>338005</v>
      </c>
      <c r="H75" s="29">
        <v>347312</v>
      </c>
      <c r="I75" s="29">
        <v>994626</v>
      </c>
      <c r="J75" s="29">
        <v>355589</v>
      </c>
      <c r="K75" s="29">
        <v>629400</v>
      </c>
      <c r="L75" s="29"/>
      <c r="M75" s="29">
        <v>984989</v>
      </c>
      <c r="N75" s="29">
        <v>524188</v>
      </c>
      <c r="O75" s="29">
        <v>650286</v>
      </c>
      <c r="P75" s="29">
        <v>638841</v>
      </c>
      <c r="Q75" s="29">
        <v>1813315</v>
      </c>
      <c r="R75" s="29">
        <v>636036</v>
      </c>
      <c r="S75" s="29">
        <v>655675</v>
      </c>
      <c r="T75" s="29">
        <v>658224</v>
      </c>
      <c r="U75" s="29">
        <v>1949935</v>
      </c>
      <c r="V75" s="29">
        <v>5742865</v>
      </c>
      <c r="W75" s="29">
        <v>3208000</v>
      </c>
      <c r="X75" s="29"/>
      <c r="Y75" s="28"/>
      <c r="Z75" s="30">
        <v>3208000</v>
      </c>
    </row>
    <row r="76" spans="1:26" ht="13.5" hidden="1">
      <c r="A76" s="41" t="s">
        <v>114</v>
      </c>
      <c r="B76" s="31">
        <v>33555484</v>
      </c>
      <c r="C76" s="31"/>
      <c r="D76" s="32">
        <v>32784252</v>
      </c>
      <c r="E76" s="33">
        <v>32784252</v>
      </c>
      <c r="F76" s="33">
        <v>1538396</v>
      </c>
      <c r="G76" s="33">
        <v>2397568</v>
      </c>
      <c r="H76" s="33">
        <v>1431654</v>
      </c>
      <c r="I76" s="33">
        <v>5367618</v>
      </c>
      <c r="J76" s="33">
        <v>1463999</v>
      </c>
      <c r="K76" s="33">
        <v>2393694</v>
      </c>
      <c r="L76" s="33">
        <v>1331738</v>
      </c>
      <c r="M76" s="33">
        <v>5189431</v>
      </c>
      <c r="N76" s="33">
        <v>1818497</v>
      </c>
      <c r="O76" s="33">
        <v>3973897</v>
      </c>
      <c r="P76" s="33">
        <v>1418734</v>
      </c>
      <c r="Q76" s="33">
        <v>7211128</v>
      </c>
      <c r="R76" s="33">
        <v>1160984</v>
      </c>
      <c r="S76" s="33">
        <v>1410546</v>
      </c>
      <c r="T76" s="33">
        <v>1846988</v>
      </c>
      <c r="U76" s="33">
        <v>4418518</v>
      </c>
      <c r="V76" s="33">
        <v>22186695</v>
      </c>
      <c r="W76" s="33">
        <v>32784252</v>
      </c>
      <c r="X76" s="33"/>
      <c r="Y76" s="32"/>
      <c r="Z76" s="34">
        <v>32784252</v>
      </c>
    </row>
    <row r="77" spans="1:26" ht="13.5" hidden="1">
      <c r="A77" s="36" t="s">
        <v>31</v>
      </c>
      <c r="B77" s="18">
        <v>14764413</v>
      </c>
      <c r="C77" s="18"/>
      <c r="D77" s="19">
        <v>5954160</v>
      </c>
      <c r="E77" s="20">
        <v>5954160</v>
      </c>
      <c r="F77" s="20">
        <v>266735</v>
      </c>
      <c r="G77" s="20">
        <v>1135830</v>
      </c>
      <c r="H77" s="20">
        <v>295901</v>
      </c>
      <c r="I77" s="20">
        <v>1698466</v>
      </c>
      <c r="J77" s="20">
        <v>253749</v>
      </c>
      <c r="K77" s="20">
        <v>827927</v>
      </c>
      <c r="L77" s="20">
        <v>236716</v>
      </c>
      <c r="M77" s="20">
        <v>1318392</v>
      </c>
      <c r="N77" s="20">
        <v>430551</v>
      </c>
      <c r="O77" s="20">
        <v>2677552</v>
      </c>
      <c r="P77" s="20">
        <v>257293</v>
      </c>
      <c r="Q77" s="20">
        <v>3365396</v>
      </c>
      <c r="R77" s="20">
        <v>282168</v>
      </c>
      <c r="S77" s="20">
        <v>379308</v>
      </c>
      <c r="T77" s="20">
        <v>343101</v>
      </c>
      <c r="U77" s="20">
        <v>1004577</v>
      </c>
      <c r="V77" s="20">
        <v>7386831</v>
      </c>
      <c r="W77" s="20">
        <v>5954160</v>
      </c>
      <c r="X77" s="20"/>
      <c r="Y77" s="19"/>
      <c r="Z77" s="22">
        <v>5954160</v>
      </c>
    </row>
    <row r="78" spans="1:26" ht="13.5" hidden="1">
      <c r="A78" s="37" t="s">
        <v>32</v>
      </c>
      <c r="B78" s="18">
        <v>18791071</v>
      </c>
      <c r="C78" s="18"/>
      <c r="D78" s="19">
        <v>26830092</v>
      </c>
      <c r="E78" s="20">
        <v>26830092</v>
      </c>
      <c r="F78" s="20">
        <v>1271661</v>
      </c>
      <c r="G78" s="20">
        <v>1261738</v>
      </c>
      <c r="H78" s="20">
        <v>1135753</v>
      </c>
      <c r="I78" s="20">
        <v>3669152</v>
      </c>
      <c r="J78" s="20">
        <v>1210250</v>
      </c>
      <c r="K78" s="20">
        <v>1565767</v>
      </c>
      <c r="L78" s="20">
        <v>1095022</v>
      </c>
      <c r="M78" s="20">
        <v>3871039</v>
      </c>
      <c r="N78" s="20">
        <v>1387946</v>
      </c>
      <c r="O78" s="20">
        <v>1296345</v>
      </c>
      <c r="P78" s="20">
        <v>1161441</v>
      </c>
      <c r="Q78" s="20">
        <v>3845732</v>
      </c>
      <c r="R78" s="20">
        <v>878816</v>
      </c>
      <c r="S78" s="20">
        <v>1031238</v>
      </c>
      <c r="T78" s="20">
        <v>1503887</v>
      </c>
      <c r="U78" s="20">
        <v>3413941</v>
      </c>
      <c r="V78" s="20">
        <v>14799864</v>
      </c>
      <c r="W78" s="20">
        <v>26830092</v>
      </c>
      <c r="X78" s="20"/>
      <c r="Y78" s="19"/>
      <c r="Z78" s="22">
        <v>26830092</v>
      </c>
    </row>
    <row r="79" spans="1:26" ht="13.5" hidden="1">
      <c r="A79" s="38" t="s">
        <v>107</v>
      </c>
      <c r="B79" s="18">
        <v>4362213</v>
      </c>
      <c r="C79" s="18"/>
      <c r="D79" s="19">
        <v>6224556</v>
      </c>
      <c r="E79" s="20">
        <v>6224556</v>
      </c>
      <c r="F79" s="20">
        <v>687573</v>
      </c>
      <c r="G79" s="20">
        <v>693151</v>
      </c>
      <c r="H79" s="20">
        <v>567219</v>
      </c>
      <c r="I79" s="20">
        <v>1947943</v>
      </c>
      <c r="J79" s="20">
        <v>582893</v>
      </c>
      <c r="K79" s="20">
        <v>610738</v>
      </c>
      <c r="L79" s="20">
        <v>583506</v>
      </c>
      <c r="M79" s="20">
        <v>1777137</v>
      </c>
      <c r="N79" s="20">
        <v>590790</v>
      </c>
      <c r="O79" s="20">
        <v>515800</v>
      </c>
      <c r="P79" s="20">
        <v>598285</v>
      </c>
      <c r="Q79" s="20">
        <v>1704875</v>
      </c>
      <c r="R79" s="20">
        <v>284887</v>
      </c>
      <c r="S79" s="20">
        <v>258542</v>
      </c>
      <c r="T79" s="20">
        <v>459811</v>
      </c>
      <c r="U79" s="20">
        <v>1003240</v>
      </c>
      <c r="V79" s="20">
        <v>6433195</v>
      </c>
      <c r="W79" s="20">
        <v>6224556</v>
      </c>
      <c r="X79" s="20"/>
      <c r="Y79" s="19"/>
      <c r="Z79" s="22">
        <v>6224556</v>
      </c>
    </row>
    <row r="80" spans="1:26" ht="13.5" hidden="1">
      <c r="A80" s="38" t="s">
        <v>108</v>
      </c>
      <c r="B80" s="18">
        <v>4026658</v>
      </c>
      <c r="C80" s="18"/>
      <c r="D80" s="19">
        <v>10733640</v>
      </c>
      <c r="E80" s="20">
        <v>10733640</v>
      </c>
      <c r="F80" s="20">
        <v>160096</v>
      </c>
      <c r="G80" s="20">
        <v>159740</v>
      </c>
      <c r="H80" s="20">
        <v>225223</v>
      </c>
      <c r="I80" s="20">
        <v>545059</v>
      </c>
      <c r="J80" s="20">
        <v>182788</v>
      </c>
      <c r="K80" s="20">
        <v>299513</v>
      </c>
      <c r="L80" s="20">
        <v>147892</v>
      </c>
      <c r="M80" s="20">
        <v>630193</v>
      </c>
      <c r="N80" s="20">
        <v>263866</v>
      </c>
      <c r="O80" s="20">
        <v>333352</v>
      </c>
      <c r="P80" s="20">
        <v>155010</v>
      </c>
      <c r="Q80" s="20">
        <v>752228</v>
      </c>
      <c r="R80" s="20">
        <v>157077</v>
      </c>
      <c r="S80" s="20">
        <v>208336</v>
      </c>
      <c r="T80" s="20">
        <v>331237</v>
      </c>
      <c r="U80" s="20">
        <v>696650</v>
      </c>
      <c r="V80" s="20">
        <v>2624130</v>
      </c>
      <c r="W80" s="20">
        <v>10733640</v>
      </c>
      <c r="X80" s="20"/>
      <c r="Y80" s="19"/>
      <c r="Z80" s="22">
        <v>10733640</v>
      </c>
    </row>
    <row r="81" spans="1:26" ht="13.5" hidden="1">
      <c r="A81" s="38" t="s">
        <v>109</v>
      </c>
      <c r="B81" s="18">
        <v>5704432</v>
      </c>
      <c r="C81" s="18"/>
      <c r="D81" s="19">
        <v>4802496</v>
      </c>
      <c r="E81" s="20">
        <v>4802496</v>
      </c>
      <c r="F81" s="20">
        <v>197904</v>
      </c>
      <c r="G81" s="20">
        <v>209002</v>
      </c>
      <c r="H81" s="20">
        <v>134606</v>
      </c>
      <c r="I81" s="20">
        <v>541512</v>
      </c>
      <c r="J81" s="20">
        <v>216867</v>
      </c>
      <c r="K81" s="20">
        <v>331252</v>
      </c>
      <c r="L81" s="20">
        <v>181117</v>
      </c>
      <c r="M81" s="20">
        <v>729236</v>
      </c>
      <c r="N81" s="20">
        <v>278600</v>
      </c>
      <c r="O81" s="20">
        <v>237685</v>
      </c>
      <c r="P81" s="20">
        <v>217378</v>
      </c>
      <c r="Q81" s="20">
        <v>733663</v>
      </c>
      <c r="R81" s="20">
        <v>223578</v>
      </c>
      <c r="S81" s="20">
        <v>256379</v>
      </c>
      <c r="T81" s="20">
        <v>345578</v>
      </c>
      <c r="U81" s="20">
        <v>825535</v>
      </c>
      <c r="V81" s="20">
        <v>2829946</v>
      </c>
      <c r="W81" s="20">
        <v>4802496</v>
      </c>
      <c r="X81" s="20"/>
      <c r="Y81" s="19"/>
      <c r="Z81" s="22">
        <v>4802496</v>
      </c>
    </row>
    <row r="82" spans="1:26" ht="13.5" hidden="1">
      <c r="A82" s="38" t="s">
        <v>110</v>
      </c>
      <c r="B82" s="18">
        <v>4697768</v>
      </c>
      <c r="C82" s="18"/>
      <c r="D82" s="19">
        <v>5069400</v>
      </c>
      <c r="E82" s="20">
        <v>5069400</v>
      </c>
      <c r="F82" s="20">
        <v>223984</v>
      </c>
      <c r="G82" s="20">
        <v>198303</v>
      </c>
      <c r="H82" s="20">
        <v>208085</v>
      </c>
      <c r="I82" s="20">
        <v>630372</v>
      </c>
      <c r="J82" s="20">
        <v>226463</v>
      </c>
      <c r="K82" s="20">
        <v>322818</v>
      </c>
      <c r="L82" s="20">
        <v>179616</v>
      </c>
      <c r="M82" s="20">
        <v>728897</v>
      </c>
      <c r="N82" s="20">
        <v>252625</v>
      </c>
      <c r="O82" s="20">
        <v>209508</v>
      </c>
      <c r="P82" s="20">
        <v>190768</v>
      </c>
      <c r="Q82" s="20">
        <v>652901</v>
      </c>
      <c r="R82" s="20">
        <v>213274</v>
      </c>
      <c r="S82" s="20">
        <v>307981</v>
      </c>
      <c r="T82" s="20">
        <v>367261</v>
      </c>
      <c r="U82" s="20">
        <v>888516</v>
      </c>
      <c r="V82" s="20">
        <v>2900686</v>
      </c>
      <c r="W82" s="20">
        <v>5069400</v>
      </c>
      <c r="X82" s="20"/>
      <c r="Y82" s="19"/>
      <c r="Z82" s="22">
        <v>5069400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2104</v>
      </c>
      <c r="G83" s="20">
        <v>1542</v>
      </c>
      <c r="H83" s="20">
        <v>620</v>
      </c>
      <c r="I83" s="20">
        <v>4266</v>
      </c>
      <c r="J83" s="20">
        <v>1239</v>
      </c>
      <c r="K83" s="20">
        <v>1446</v>
      </c>
      <c r="L83" s="20">
        <v>2891</v>
      </c>
      <c r="M83" s="20">
        <v>5576</v>
      </c>
      <c r="N83" s="20">
        <v>2065</v>
      </c>
      <c r="O83" s="20"/>
      <c r="P83" s="20"/>
      <c r="Q83" s="20">
        <v>2065</v>
      </c>
      <c r="R83" s="20"/>
      <c r="S83" s="20"/>
      <c r="T83" s="20"/>
      <c r="U83" s="20"/>
      <c r="V83" s="20">
        <v>11907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11825394</v>
      </c>
      <c r="C5" s="18">
        <v>0</v>
      </c>
      <c r="D5" s="63">
        <v>15172600</v>
      </c>
      <c r="E5" s="64">
        <v>15172600</v>
      </c>
      <c r="F5" s="64">
        <v>-3331</v>
      </c>
      <c r="G5" s="64">
        <v>9390600</v>
      </c>
      <c r="H5" s="64">
        <v>-2871</v>
      </c>
      <c r="I5" s="64">
        <v>9384398</v>
      </c>
      <c r="J5" s="64">
        <v>4912</v>
      </c>
      <c r="K5" s="64">
        <v>-12715</v>
      </c>
      <c r="L5" s="64">
        <v>-2199</v>
      </c>
      <c r="M5" s="64">
        <v>-10002</v>
      </c>
      <c r="N5" s="64">
        <v>-14572</v>
      </c>
      <c r="O5" s="64">
        <v>-4869</v>
      </c>
      <c r="P5" s="64">
        <v>-5624</v>
      </c>
      <c r="Q5" s="64">
        <v>-25065</v>
      </c>
      <c r="R5" s="64">
        <v>-1131</v>
      </c>
      <c r="S5" s="64">
        <v>-720752</v>
      </c>
      <c r="T5" s="64">
        <v>3120204</v>
      </c>
      <c r="U5" s="64">
        <v>2398321</v>
      </c>
      <c r="V5" s="64">
        <v>11747652</v>
      </c>
      <c r="W5" s="64">
        <v>15172600</v>
      </c>
      <c r="X5" s="64">
        <v>-3424948</v>
      </c>
      <c r="Y5" s="65">
        <v>-22.57</v>
      </c>
      <c r="Z5" s="66">
        <v>15172600</v>
      </c>
    </row>
    <row r="6" spans="1:26" ht="13.5">
      <c r="A6" s="62" t="s">
        <v>32</v>
      </c>
      <c r="B6" s="18">
        <v>92679596</v>
      </c>
      <c r="C6" s="18">
        <v>0</v>
      </c>
      <c r="D6" s="63">
        <v>98954363</v>
      </c>
      <c r="E6" s="64">
        <v>98954363</v>
      </c>
      <c r="F6" s="64">
        <v>6430370</v>
      </c>
      <c r="G6" s="64">
        <v>5106813</v>
      </c>
      <c r="H6" s="64">
        <v>7950374</v>
      </c>
      <c r="I6" s="64">
        <v>19487557</v>
      </c>
      <c r="J6" s="64">
        <v>7927331</v>
      </c>
      <c r="K6" s="64">
        <v>6349982</v>
      </c>
      <c r="L6" s="64">
        <v>7097691</v>
      </c>
      <c r="M6" s="64">
        <v>21375004</v>
      </c>
      <c r="N6" s="64">
        <v>46838238</v>
      </c>
      <c r="O6" s="64">
        <v>6051650</v>
      </c>
      <c r="P6" s="64">
        <v>3613163</v>
      </c>
      <c r="Q6" s="64">
        <v>56503051</v>
      </c>
      <c r="R6" s="64">
        <v>20957726</v>
      </c>
      <c r="S6" s="64">
        <v>7314255</v>
      </c>
      <c r="T6" s="64">
        <v>6922722</v>
      </c>
      <c r="U6" s="64">
        <v>35194703</v>
      </c>
      <c r="V6" s="64">
        <v>132560315</v>
      </c>
      <c r="W6" s="64">
        <v>98954363</v>
      </c>
      <c r="X6" s="64">
        <v>33605952</v>
      </c>
      <c r="Y6" s="65">
        <v>33.96</v>
      </c>
      <c r="Z6" s="66">
        <v>98954363</v>
      </c>
    </row>
    <row r="7" spans="1:26" ht="13.5">
      <c r="A7" s="62" t="s">
        <v>33</v>
      </c>
      <c r="B7" s="18">
        <v>302080</v>
      </c>
      <c r="C7" s="18">
        <v>0</v>
      </c>
      <c r="D7" s="63">
        <v>191000</v>
      </c>
      <c r="E7" s="64">
        <v>191000</v>
      </c>
      <c r="F7" s="64">
        <v>2997</v>
      </c>
      <c r="G7" s="64">
        <v>37662</v>
      </c>
      <c r="H7" s="64">
        <v>24765</v>
      </c>
      <c r="I7" s="64">
        <v>65424</v>
      </c>
      <c r="J7" s="64">
        <v>110</v>
      </c>
      <c r="K7" s="64">
        <v>61963</v>
      </c>
      <c r="L7" s="64">
        <v>0</v>
      </c>
      <c r="M7" s="64">
        <v>62073</v>
      </c>
      <c r="N7" s="64">
        <v>56762</v>
      </c>
      <c r="O7" s="64">
        <v>165</v>
      </c>
      <c r="P7" s="64">
        <v>91435</v>
      </c>
      <c r="Q7" s="64">
        <v>148362</v>
      </c>
      <c r="R7" s="64">
        <v>-36478</v>
      </c>
      <c r="S7" s="64">
        <v>113676</v>
      </c>
      <c r="T7" s="64">
        <v>51674</v>
      </c>
      <c r="U7" s="64">
        <v>128872</v>
      </c>
      <c r="V7" s="64">
        <v>404731</v>
      </c>
      <c r="W7" s="64">
        <v>191000</v>
      </c>
      <c r="X7" s="64">
        <v>213731</v>
      </c>
      <c r="Y7" s="65">
        <v>111.9</v>
      </c>
      <c r="Z7" s="66">
        <v>191000</v>
      </c>
    </row>
    <row r="8" spans="1:26" ht="13.5">
      <c r="A8" s="62" t="s">
        <v>34</v>
      </c>
      <c r="B8" s="18">
        <v>74224691</v>
      </c>
      <c r="C8" s="18">
        <v>0</v>
      </c>
      <c r="D8" s="63">
        <v>85637923</v>
      </c>
      <c r="E8" s="64">
        <v>85637923</v>
      </c>
      <c r="F8" s="64">
        <v>271</v>
      </c>
      <c r="G8" s="64">
        <v>0</v>
      </c>
      <c r="H8" s="64">
        <v>7612181</v>
      </c>
      <c r="I8" s="64">
        <v>7612452</v>
      </c>
      <c r="J8" s="64">
        <v>1074696</v>
      </c>
      <c r="K8" s="64">
        <v>650</v>
      </c>
      <c r="L8" s="64">
        <v>10315688</v>
      </c>
      <c r="M8" s="64">
        <v>11391034</v>
      </c>
      <c r="N8" s="64">
        <v>1109447</v>
      </c>
      <c r="O8" s="64">
        <v>6487651</v>
      </c>
      <c r="P8" s="64">
        <v>300000</v>
      </c>
      <c r="Q8" s="64">
        <v>7897098</v>
      </c>
      <c r="R8" s="64">
        <v>-3790856</v>
      </c>
      <c r="S8" s="64">
        <v>15014831</v>
      </c>
      <c r="T8" s="64">
        <v>975526</v>
      </c>
      <c r="U8" s="64">
        <v>12199501</v>
      </c>
      <c r="V8" s="64">
        <v>39100085</v>
      </c>
      <c r="W8" s="64">
        <v>85637923</v>
      </c>
      <c r="X8" s="64">
        <v>-46537838</v>
      </c>
      <c r="Y8" s="65">
        <v>-54.34</v>
      </c>
      <c r="Z8" s="66">
        <v>85637923</v>
      </c>
    </row>
    <row r="9" spans="1:26" ht="13.5">
      <c r="A9" s="62" t="s">
        <v>35</v>
      </c>
      <c r="B9" s="18">
        <v>24098282</v>
      </c>
      <c r="C9" s="18">
        <v>0</v>
      </c>
      <c r="D9" s="63">
        <v>18794061</v>
      </c>
      <c r="E9" s="64">
        <v>18794061</v>
      </c>
      <c r="F9" s="64">
        <v>1687058</v>
      </c>
      <c r="G9" s="64">
        <v>1679309</v>
      </c>
      <c r="H9" s="64">
        <v>1632715</v>
      </c>
      <c r="I9" s="64">
        <v>4999082</v>
      </c>
      <c r="J9" s="64">
        <v>1452060</v>
      </c>
      <c r="K9" s="64">
        <v>1772381</v>
      </c>
      <c r="L9" s="64">
        <v>1706411</v>
      </c>
      <c r="M9" s="64">
        <v>4930852</v>
      </c>
      <c r="N9" s="64">
        <v>3519365</v>
      </c>
      <c r="O9" s="64">
        <v>1867548</v>
      </c>
      <c r="P9" s="64">
        <v>1904130</v>
      </c>
      <c r="Q9" s="64">
        <v>7291043</v>
      </c>
      <c r="R9" s="64">
        <v>-1480020</v>
      </c>
      <c r="S9" s="64">
        <v>1806934</v>
      </c>
      <c r="T9" s="64">
        <v>2183406</v>
      </c>
      <c r="U9" s="64">
        <v>2510320</v>
      </c>
      <c r="V9" s="64">
        <v>19731297</v>
      </c>
      <c r="W9" s="64">
        <v>18794061</v>
      </c>
      <c r="X9" s="64">
        <v>937236</v>
      </c>
      <c r="Y9" s="65">
        <v>4.99</v>
      </c>
      <c r="Z9" s="66">
        <v>18794061</v>
      </c>
    </row>
    <row r="10" spans="1:26" ht="25.5">
      <c r="A10" s="67" t="s">
        <v>99</v>
      </c>
      <c r="B10" s="68">
        <f>SUM(B5:B9)</f>
        <v>203130043</v>
      </c>
      <c r="C10" s="68">
        <f>SUM(C5:C9)</f>
        <v>0</v>
      </c>
      <c r="D10" s="69">
        <f aca="true" t="shared" si="0" ref="D10:Z10">SUM(D5:D9)</f>
        <v>218749947</v>
      </c>
      <c r="E10" s="70">
        <f t="shared" si="0"/>
        <v>218749947</v>
      </c>
      <c r="F10" s="70">
        <f t="shared" si="0"/>
        <v>8117365</v>
      </c>
      <c r="G10" s="70">
        <f t="shared" si="0"/>
        <v>16214384</v>
      </c>
      <c r="H10" s="70">
        <f t="shared" si="0"/>
        <v>17217164</v>
      </c>
      <c r="I10" s="70">
        <f t="shared" si="0"/>
        <v>41548913</v>
      </c>
      <c r="J10" s="70">
        <f t="shared" si="0"/>
        <v>10459109</v>
      </c>
      <c r="K10" s="70">
        <f t="shared" si="0"/>
        <v>8172261</v>
      </c>
      <c r="L10" s="70">
        <f t="shared" si="0"/>
        <v>19117591</v>
      </c>
      <c r="M10" s="70">
        <f t="shared" si="0"/>
        <v>37748961</v>
      </c>
      <c r="N10" s="70">
        <f t="shared" si="0"/>
        <v>51509240</v>
      </c>
      <c r="O10" s="70">
        <f t="shared" si="0"/>
        <v>14402145</v>
      </c>
      <c r="P10" s="70">
        <f t="shared" si="0"/>
        <v>5903104</v>
      </c>
      <c r="Q10" s="70">
        <f t="shared" si="0"/>
        <v>71814489</v>
      </c>
      <c r="R10" s="70">
        <f t="shared" si="0"/>
        <v>15649241</v>
      </c>
      <c r="S10" s="70">
        <f t="shared" si="0"/>
        <v>23528944</v>
      </c>
      <c r="T10" s="70">
        <f t="shared" si="0"/>
        <v>13253532</v>
      </c>
      <c r="U10" s="70">
        <f t="shared" si="0"/>
        <v>52431717</v>
      </c>
      <c r="V10" s="70">
        <f t="shared" si="0"/>
        <v>203544080</v>
      </c>
      <c r="W10" s="70">
        <f t="shared" si="0"/>
        <v>218749947</v>
      </c>
      <c r="X10" s="70">
        <f t="shared" si="0"/>
        <v>-15205867</v>
      </c>
      <c r="Y10" s="71">
        <f>+IF(W10&lt;&gt;0,(X10/W10)*100,0)</f>
        <v>-6.951255169904109</v>
      </c>
      <c r="Z10" s="72">
        <f t="shared" si="0"/>
        <v>218749947</v>
      </c>
    </row>
    <row r="11" spans="1:26" ht="13.5">
      <c r="A11" s="62" t="s">
        <v>36</v>
      </c>
      <c r="B11" s="18">
        <v>50473403</v>
      </c>
      <c r="C11" s="18">
        <v>0</v>
      </c>
      <c r="D11" s="63">
        <v>65541078</v>
      </c>
      <c r="E11" s="64">
        <v>65541078</v>
      </c>
      <c r="F11" s="64">
        <v>4933031</v>
      </c>
      <c r="G11" s="64">
        <v>4861089</v>
      </c>
      <c r="H11" s="64">
        <v>4628580</v>
      </c>
      <c r="I11" s="64">
        <v>14422700</v>
      </c>
      <c r="J11" s="64">
        <v>4768233</v>
      </c>
      <c r="K11" s="64">
        <v>5256258</v>
      </c>
      <c r="L11" s="64">
        <v>6394608</v>
      </c>
      <c r="M11" s="64">
        <v>16419099</v>
      </c>
      <c r="N11" s="64">
        <v>5109949</v>
      </c>
      <c r="O11" s="64">
        <v>5526058</v>
      </c>
      <c r="P11" s="64">
        <v>4719815</v>
      </c>
      <c r="Q11" s="64">
        <v>15355822</v>
      </c>
      <c r="R11" s="64">
        <v>4852611</v>
      </c>
      <c r="S11" s="64">
        <v>5401402</v>
      </c>
      <c r="T11" s="64">
        <v>5398894</v>
      </c>
      <c r="U11" s="64">
        <v>15652907</v>
      </c>
      <c r="V11" s="64">
        <v>61850528</v>
      </c>
      <c r="W11" s="64">
        <v>65541078</v>
      </c>
      <c r="X11" s="64">
        <v>-3690550</v>
      </c>
      <c r="Y11" s="65">
        <v>-5.63</v>
      </c>
      <c r="Z11" s="66">
        <v>65541078</v>
      </c>
    </row>
    <row r="12" spans="1:26" ht="13.5">
      <c r="A12" s="62" t="s">
        <v>37</v>
      </c>
      <c r="B12" s="18">
        <v>4889440</v>
      </c>
      <c r="C12" s="18">
        <v>0</v>
      </c>
      <c r="D12" s="63">
        <v>4226806</v>
      </c>
      <c r="E12" s="64">
        <v>4226806</v>
      </c>
      <c r="F12" s="64">
        <v>323419</v>
      </c>
      <c r="G12" s="64">
        <v>323419</v>
      </c>
      <c r="H12" s="64">
        <v>323419</v>
      </c>
      <c r="I12" s="64">
        <v>970257</v>
      </c>
      <c r="J12" s="64">
        <v>323419</v>
      </c>
      <c r="K12" s="64">
        <v>319099</v>
      </c>
      <c r="L12" s="64">
        <v>301927</v>
      </c>
      <c r="M12" s="64">
        <v>944445</v>
      </c>
      <c r="N12" s="64">
        <v>319793</v>
      </c>
      <c r="O12" s="64">
        <v>354322</v>
      </c>
      <c r="P12" s="64">
        <v>335100</v>
      </c>
      <c r="Q12" s="64">
        <v>1009215</v>
      </c>
      <c r="R12" s="64">
        <v>345620</v>
      </c>
      <c r="S12" s="64">
        <v>341291</v>
      </c>
      <c r="T12" s="64">
        <v>341291</v>
      </c>
      <c r="U12" s="64">
        <v>1028202</v>
      </c>
      <c r="V12" s="64">
        <v>3952119</v>
      </c>
      <c r="W12" s="64">
        <v>4226806</v>
      </c>
      <c r="X12" s="64">
        <v>-274687</v>
      </c>
      <c r="Y12" s="65">
        <v>-6.5</v>
      </c>
      <c r="Z12" s="66">
        <v>4226806</v>
      </c>
    </row>
    <row r="13" spans="1:26" ht="13.5">
      <c r="A13" s="62" t="s">
        <v>100</v>
      </c>
      <c r="B13" s="18">
        <v>30003844</v>
      </c>
      <c r="C13" s="18">
        <v>0</v>
      </c>
      <c r="D13" s="63">
        <v>13210100</v>
      </c>
      <c r="E13" s="64">
        <v>13210100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13210100</v>
      </c>
      <c r="X13" s="64">
        <v>-13210100</v>
      </c>
      <c r="Y13" s="65">
        <v>-100</v>
      </c>
      <c r="Z13" s="66">
        <v>13210100</v>
      </c>
    </row>
    <row r="14" spans="1:26" ht="13.5">
      <c r="A14" s="62" t="s">
        <v>38</v>
      </c>
      <c r="B14" s="18">
        <v>813946</v>
      </c>
      <c r="C14" s="18">
        <v>0</v>
      </c>
      <c r="D14" s="63">
        <v>791500</v>
      </c>
      <c r="E14" s="64">
        <v>791500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300825</v>
      </c>
      <c r="O14" s="64">
        <v>0</v>
      </c>
      <c r="P14" s="64">
        <v>147943</v>
      </c>
      <c r="Q14" s="64">
        <v>448768</v>
      </c>
      <c r="R14" s="64">
        <v>-147943</v>
      </c>
      <c r="S14" s="64">
        <v>0</v>
      </c>
      <c r="T14" s="64">
        <v>3418</v>
      </c>
      <c r="U14" s="64">
        <v>-144525</v>
      </c>
      <c r="V14" s="64">
        <v>304243</v>
      </c>
      <c r="W14" s="64">
        <v>791500</v>
      </c>
      <c r="X14" s="64">
        <v>-487257</v>
      </c>
      <c r="Y14" s="65">
        <v>-61.56</v>
      </c>
      <c r="Z14" s="66">
        <v>791500</v>
      </c>
    </row>
    <row r="15" spans="1:26" ht="13.5">
      <c r="A15" s="62" t="s">
        <v>39</v>
      </c>
      <c r="B15" s="18">
        <v>36364179</v>
      </c>
      <c r="C15" s="18">
        <v>0</v>
      </c>
      <c r="D15" s="63">
        <v>43353267</v>
      </c>
      <c r="E15" s="64">
        <v>43353267</v>
      </c>
      <c r="F15" s="64">
        <v>93351</v>
      </c>
      <c r="G15" s="64">
        <v>4735359</v>
      </c>
      <c r="H15" s="64">
        <v>4361033</v>
      </c>
      <c r="I15" s="64">
        <v>9189743</v>
      </c>
      <c r="J15" s="64">
        <v>2791818</v>
      </c>
      <c r="K15" s="64">
        <v>2630732</v>
      </c>
      <c r="L15" s="64">
        <v>2575296</v>
      </c>
      <c r="M15" s="64">
        <v>7997846</v>
      </c>
      <c r="N15" s="64">
        <v>2656627</v>
      </c>
      <c r="O15" s="64">
        <v>2628892</v>
      </c>
      <c r="P15" s="64">
        <v>918993</v>
      </c>
      <c r="Q15" s="64">
        <v>6204512</v>
      </c>
      <c r="R15" s="64">
        <v>537261</v>
      </c>
      <c r="S15" s="64">
        <v>2386920</v>
      </c>
      <c r="T15" s="64">
        <v>12616551</v>
      </c>
      <c r="U15" s="64">
        <v>15540732</v>
      </c>
      <c r="V15" s="64">
        <v>38932833</v>
      </c>
      <c r="W15" s="64">
        <v>43353267</v>
      </c>
      <c r="X15" s="64">
        <v>-4420434</v>
      </c>
      <c r="Y15" s="65">
        <v>-10.2</v>
      </c>
      <c r="Z15" s="66">
        <v>43353267</v>
      </c>
    </row>
    <row r="16" spans="1:26" ht="13.5">
      <c r="A16" s="73" t="s">
        <v>40</v>
      </c>
      <c r="B16" s="18">
        <v>28163995</v>
      </c>
      <c r="C16" s="18">
        <v>0</v>
      </c>
      <c r="D16" s="63">
        <v>0</v>
      </c>
      <c r="E16" s="64">
        <v>0</v>
      </c>
      <c r="F16" s="64">
        <v>117555</v>
      </c>
      <c r="G16" s="64">
        <v>65</v>
      </c>
      <c r="H16" s="64">
        <v>172435</v>
      </c>
      <c r="I16" s="64">
        <v>290055</v>
      </c>
      <c r="J16" s="64">
        <v>65</v>
      </c>
      <c r="K16" s="64">
        <v>63132</v>
      </c>
      <c r="L16" s="64">
        <v>75101</v>
      </c>
      <c r="M16" s="64">
        <v>138298</v>
      </c>
      <c r="N16" s="64">
        <v>1319566</v>
      </c>
      <c r="O16" s="64">
        <v>160007</v>
      </c>
      <c r="P16" s="64">
        <v>5112659</v>
      </c>
      <c r="Q16" s="64">
        <v>6592232</v>
      </c>
      <c r="R16" s="64">
        <v>70375</v>
      </c>
      <c r="S16" s="64">
        <v>186000</v>
      </c>
      <c r="T16" s="64">
        <v>15890941</v>
      </c>
      <c r="U16" s="64">
        <v>16147316</v>
      </c>
      <c r="V16" s="64">
        <v>23167901</v>
      </c>
      <c r="W16" s="64">
        <v>0</v>
      </c>
      <c r="X16" s="64">
        <v>23167901</v>
      </c>
      <c r="Y16" s="65">
        <v>0</v>
      </c>
      <c r="Z16" s="66">
        <v>0</v>
      </c>
    </row>
    <row r="17" spans="1:26" ht="13.5">
      <c r="A17" s="62" t="s">
        <v>41</v>
      </c>
      <c r="B17" s="18">
        <v>129530427</v>
      </c>
      <c r="C17" s="18">
        <v>0</v>
      </c>
      <c r="D17" s="63">
        <v>89985684</v>
      </c>
      <c r="E17" s="64">
        <v>89985684</v>
      </c>
      <c r="F17" s="64">
        <v>661263</v>
      </c>
      <c r="G17" s="64">
        <v>2283619</v>
      </c>
      <c r="H17" s="64">
        <v>1794670</v>
      </c>
      <c r="I17" s="64">
        <v>4739552</v>
      </c>
      <c r="J17" s="64">
        <v>2147967</v>
      </c>
      <c r="K17" s="64">
        <v>3134128</v>
      </c>
      <c r="L17" s="64">
        <v>2133039</v>
      </c>
      <c r="M17" s="64">
        <v>7415134</v>
      </c>
      <c r="N17" s="64">
        <v>2093872</v>
      </c>
      <c r="O17" s="64">
        <v>2547593</v>
      </c>
      <c r="P17" s="64">
        <v>3395531</v>
      </c>
      <c r="Q17" s="64">
        <v>8036996</v>
      </c>
      <c r="R17" s="64">
        <v>1957360</v>
      </c>
      <c r="S17" s="64">
        <v>2359544</v>
      </c>
      <c r="T17" s="64">
        <v>4736019</v>
      </c>
      <c r="U17" s="64">
        <v>9052923</v>
      </c>
      <c r="V17" s="64">
        <v>29244605</v>
      </c>
      <c r="W17" s="64">
        <v>89985684</v>
      </c>
      <c r="X17" s="64">
        <v>-60741079</v>
      </c>
      <c r="Y17" s="65">
        <v>-67.5</v>
      </c>
      <c r="Z17" s="66">
        <v>89985684</v>
      </c>
    </row>
    <row r="18" spans="1:26" ht="13.5">
      <c r="A18" s="74" t="s">
        <v>42</v>
      </c>
      <c r="B18" s="75">
        <f>SUM(B11:B17)</f>
        <v>280239234</v>
      </c>
      <c r="C18" s="75">
        <f>SUM(C11:C17)</f>
        <v>0</v>
      </c>
      <c r="D18" s="76">
        <f aca="true" t="shared" si="1" ref="D18:Z18">SUM(D11:D17)</f>
        <v>217108435</v>
      </c>
      <c r="E18" s="77">
        <f t="shared" si="1"/>
        <v>217108435</v>
      </c>
      <c r="F18" s="77">
        <f t="shared" si="1"/>
        <v>6128619</v>
      </c>
      <c r="G18" s="77">
        <f t="shared" si="1"/>
        <v>12203551</v>
      </c>
      <c r="H18" s="77">
        <f t="shared" si="1"/>
        <v>11280137</v>
      </c>
      <c r="I18" s="77">
        <f t="shared" si="1"/>
        <v>29612307</v>
      </c>
      <c r="J18" s="77">
        <f t="shared" si="1"/>
        <v>10031502</v>
      </c>
      <c r="K18" s="77">
        <f t="shared" si="1"/>
        <v>11403349</v>
      </c>
      <c r="L18" s="77">
        <f t="shared" si="1"/>
        <v>11479971</v>
      </c>
      <c r="M18" s="77">
        <f t="shared" si="1"/>
        <v>32914822</v>
      </c>
      <c r="N18" s="77">
        <f t="shared" si="1"/>
        <v>11800632</v>
      </c>
      <c r="O18" s="77">
        <f t="shared" si="1"/>
        <v>11216872</v>
      </c>
      <c r="P18" s="77">
        <f t="shared" si="1"/>
        <v>14630041</v>
      </c>
      <c r="Q18" s="77">
        <f t="shared" si="1"/>
        <v>37647545</v>
      </c>
      <c r="R18" s="77">
        <f t="shared" si="1"/>
        <v>7615284</v>
      </c>
      <c r="S18" s="77">
        <f t="shared" si="1"/>
        <v>10675157</v>
      </c>
      <c r="T18" s="77">
        <f t="shared" si="1"/>
        <v>38987114</v>
      </c>
      <c r="U18" s="77">
        <f t="shared" si="1"/>
        <v>57277555</v>
      </c>
      <c r="V18" s="77">
        <f t="shared" si="1"/>
        <v>157452229</v>
      </c>
      <c r="W18" s="77">
        <f t="shared" si="1"/>
        <v>217108435</v>
      </c>
      <c r="X18" s="77">
        <f t="shared" si="1"/>
        <v>-59656206</v>
      </c>
      <c r="Y18" s="71">
        <f>+IF(W18&lt;&gt;0,(X18/W18)*100,0)</f>
        <v>-27.477608596828585</v>
      </c>
      <c r="Z18" s="78">
        <f t="shared" si="1"/>
        <v>217108435</v>
      </c>
    </row>
    <row r="19" spans="1:26" ht="13.5">
      <c r="A19" s="74" t="s">
        <v>43</v>
      </c>
      <c r="B19" s="79">
        <f>+B10-B18</f>
        <v>-77109191</v>
      </c>
      <c r="C19" s="79">
        <f>+C10-C18</f>
        <v>0</v>
      </c>
      <c r="D19" s="80">
        <f aca="true" t="shared" si="2" ref="D19:Z19">+D10-D18</f>
        <v>1641512</v>
      </c>
      <c r="E19" s="81">
        <f t="shared" si="2"/>
        <v>1641512</v>
      </c>
      <c r="F19" s="81">
        <f t="shared" si="2"/>
        <v>1988746</v>
      </c>
      <c r="G19" s="81">
        <f t="shared" si="2"/>
        <v>4010833</v>
      </c>
      <c r="H19" s="81">
        <f t="shared" si="2"/>
        <v>5937027</v>
      </c>
      <c r="I19" s="81">
        <f t="shared" si="2"/>
        <v>11936606</v>
      </c>
      <c r="J19" s="81">
        <f t="shared" si="2"/>
        <v>427607</v>
      </c>
      <c r="K19" s="81">
        <f t="shared" si="2"/>
        <v>-3231088</v>
      </c>
      <c r="L19" s="81">
        <f t="shared" si="2"/>
        <v>7637620</v>
      </c>
      <c r="M19" s="81">
        <f t="shared" si="2"/>
        <v>4834139</v>
      </c>
      <c r="N19" s="81">
        <f t="shared" si="2"/>
        <v>39708608</v>
      </c>
      <c r="O19" s="81">
        <f t="shared" si="2"/>
        <v>3185273</v>
      </c>
      <c r="P19" s="81">
        <f t="shared" si="2"/>
        <v>-8726937</v>
      </c>
      <c r="Q19" s="81">
        <f t="shared" si="2"/>
        <v>34166944</v>
      </c>
      <c r="R19" s="81">
        <f t="shared" si="2"/>
        <v>8033957</v>
      </c>
      <c r="S19" s="81">
        <f t="shared" si="2"/>
        <v>12853787</v>
      </c>
      <c r="T19" s="81">
        <f t="shared" si="2"/>
        <v>-25733582</v>
      </c>
      <c r="U19" s="81">
        <f t="shared" si="2"/>
        <v>-4845838</v>
      </c>
      <c r="V19" s="81">
        <f t="shared" si="2"/>
        <v>46091851</v>
      </c>
      <c r="W19" s="81">
        <f>IF(E10=E18,0,W10-W18)</f>
        <v>1641512</v>
      </c>
      <c r="X19" s="81">
        <f t="shared" si="2"/>
        <v>44450339</v>
      </c>
      <c r="Y19" s="82">
        <f>+IF(W19&lt;&gt;0,(X19/W19)*100,0)</f>
        <v>2707.889981919109</v>
      </c>
      <c r="Z19" s="83">
        <f t="shared" si="2"/>
        <v>1641512</v>
      </c>
    </row>
    <row r="20" spans="1:26" ht="13.5">
      <c r="A20" s="62" t="s">
        <v>44</v>
      </c>
      <c r="B20" s="18">
        <v>32017340</v>
      </c>
      <c r="C20" s="18">
        <v>0</v>
      </c>
      <c r="D20" s="63">
        <v>30007650</v>
      </c>
      <c r="E20" s="64">
        <v>30007650</v>
      </c>
      <c r="F20" s="64">
        <v>0</v>
      </c>
      <c r="G20" s="64">
        <v>2254939</v>
      </c>
      <c r="H20" s="64">
        <v>3720650</v>
      </c>
      <c r="I20" s="64">
        <v>5975589</v>
      </c>
      <c r="J20" s="64">
        <v>2341907</v>
      </c>
      <c r="K20" s="64">
        <v>3620</v>
      </c>
      <c r="L20" s="64">
        <v>0</v>
      </c>
      <c r="M20" s="64">
        <v>2345527</v>
      </c>
      <c r="N20" s="64">
        <v>8075199</v>
      </c>
      <c r="O20" s="64">
        <v>0</v>
      </c>
      <c r="P20" s="64">
        <v>0</v>
      </c>
      <c r="Q20" s="64">
        <v>8075199</v>
      </c>
      <c r="R20" s="64">
        <v>-348104</v>
      </c>
      <c r="S20" s="64">
        <v>0</v>
      </c>
      <c r="T20" s="64">
        <v>0</v>
      </c>
      <c r="U20" s="64">
        <v>-348104</v>
      </c>
      <c r="V20" s="64">
        <v>16048211</v>
      </c>
      <c r="W20" s="64">
        <v>30007650</v>
      </c>
      <c r="X20" s="64">
        <v>-13959439</v>
      </c>
      <c r="Y20" s="65">
        <v>-46.52</v>
      </c>
      <c r="Z20" s="66">
        <v>30007650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-45091851</v>
      </c>
      <c r="C22" s="90">
        <f>SUM(C19:C21)</f>
        <v>0</v>
      </c>
      <c r="D22" s="91">
        <f aca="true" t="shared" si="3" ref="D22:Z22">SUM(D19:D21)</f>
        <v>31649162</v>
      </c>
      <c r="E22" s="92">
        <f t="shared" si="3"/>
        <v>31649162</v>
      </c>
      <c r="F22" s="92">
        <f t="shared" si="3"/>
        <v>1988746</v>
      </c>
      <c r="G22" s="92">
        <f t="shared" si="3"/>
        <v>6265772</v>
      </c>
      <c r="H22" s="92">
        <f t="shared" si="3"/>
        <v>9657677</v>
      </c>
      <c r="I22" s="92">
        <f t="shared" si="3"/>
        <v>17912195</v>
      </c>
      <c r="J22" s="92">
        <f t="shared" si="3"/>
        <v>2769514</v>
      </c>
      <c r="K22" s="92">
        <f t="shared" si="3"/>
        <v>-3227468</v>
      </c>
      <c r="L22" s="92">
        <f t="shared" si="3"/>
        <v>7637620</v>
      </c>
      <c r="M22" s="92">
        <f t="shared" si="3"/>
        <v>7179666</v>
      </c>
      <c r="N22" s="92">
        <f t="shared" si="3"/>
        <v>47783807</v>
      </c>
      <c r="O22" s="92">
        <f t="shared" si="3"/>
        <v>3185273</v>
      </c>
      <c r="P22" s="92">
        <f t="shared" si="3"/>
        <v>-8726937</v>
      </c>
      <c r="Q22" s="92">
        <f t="shared" si="3"/>
        <v>42242143</v>
      </c>
      <c r="R22" s="92">
        <f t="shared" si="3"/>
        <v>7685853</v>
      </c>
      <c r="S22" s="92">
        <f t="shared" si="3"/>
        <v>12853787</v>
      </c>
      <c r="T22" s="92">
        <f t="shared" si="3"/>
        <v>-25733582</v>
      </c>
      <c r="U22" s="92">
        <f t="shared" si="3"/>
        <v>-5193942</v>
      </c>
      <c r="V22" s="92">
        <f t="shared" si="3"/>
        <v>62140062</v>
      </c>
      <c r="W22" s="92">
        <f t="shared" si="3"/>
        <v>31649162</v>
      </c>
      <c r="X22" s="92">
        <f t="shared" si="3"/>
        <v>30490900</v>
      </c>
      <c r="Y22" s="93">
        <f>+IF(W22&lt;&gt;0,(X22/W22)*100,0)</f>
        <v>96.34030752536196</v>
      </c>
      <c r="Z22" s="94">
        <f t="shared" si="3"/>
        <v>31649162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-45091851</v>
      </c>
      <c r="C24" s="79">
        <f>SUM(C22:C23)</f>
        <v>0</v>
      </c>
      <c r="D24" s="80">
        <f aca="true" t="shared" si="4" ref="D24:Z24">SUM(D22:D23)</f>
        <v>31649162</v>
      </c>
      <c r="E24" s="81">
        <f t="shared" si="4"/>
        <v>31649162</v>
      </c>
      <c r="F24" s="81">
        <f t="shared" si="4"/>
        <v>1988746</v>
      </c>
      <c r="G24" s="81">
        <f t="shared" si="4"/>
        <v>6265772</v>
      </c>
      <c r="H24" s="81">
        <f t="shared" si="4"/>
        <v>9657677</v>
      </c>
      <c r="I24" s="81">
        <f t="shared" si="4"/>
        <v>17912195</v>
      </c>
      <c r="J24" s="81">
        <f t="shared" si="4"/>
        <v>2769514</v>
      </c>
      <c r="K24" s="81">
        <f t="shared" si="4"/>
        <v>-3227468</v>
      </c>
      <c r="L24" s="81">
        <f t="shared" si="4"/>
        <v>7637620</v>
      </c>
      <c r="M24" s="81">
        <f t="shared" si="4"/>
        <v>7179666</v>
      </c>
      <c r="N24" s="81">
        <f t="shared" si="4"/>
        <v>47783807</v>
      </c>
      <c r="O24" s="81">
        <f t="shared" si="4"/>
        <v>3185273</v>
      </c>
      <c r="P24" s="81">
        <f t="shared" si="4"/>
        <v>-8726937</v>
      </c>
      <c r="Q24" s="81">
        <f t="shared" si="4"/>
        <v>42242143</v>
      </c>
      <c r="R24" s="81">
        <f t="shared" si="4"/>
        <v>7685853</v>
      </c>
      <c r="S24" s="81">
        <f t="shared" si="4"/>
        <v>12853787</v>
      </c>
      <c r="T24" s="81">
        <f t="shared" si="4"/>
        <v>-25733582</v>
      </c>
      <c r="U24" s="81">
        <f t="shared" si="4"/>
        <v>-5193942</v>
      </c>
      <c r="V24" s="81">
        <f t="shared" si="4"/>
        <v>62140062</v>
      </c>
      <c r="W24" s="81">
        <f t="shared" si="4"/>
        <v>31649162</v>
      </c>
      <c r="X24" s="81">
        <f t="shared" si="4"/>
        <v>30490900</v>
      </c>
      <c r="Y24" s="82">
        <f>+IF(W24&lt;&gt;0,(X24/W24)*100,0)</f>
        <v>96.34030752536196</v>
      </c>
      <c r="Z24" s="83">
        <f t="shared" si="4"/>
        <v>31649162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36004017</v>
      </c>
      <c r="C27" s="21">
        <v>0</v>
      </c>
      <c r="D27" s="103">
        <v>31637510</v>
      </c>
      <c r="E27" s="104">
        <v>31637510</v>
      </c>
      <c r="F27" s="104">
        <v>2679030</v>
      </c>
      <c r="G27" s="104">
        <v>6663557</v>
      </c>
      <c r="H27" s="104">
        <v>2812031</v>
      </c>
      <c r="I27" s="104">
        <v>12154618</v>
      </c>
      <c r="J27" s="104">
        <v>0</v>
      </c>
      <c r="K27" s="104">
        <v>7949678</v>
      </c>
      <c r="L27" s="104">
        <v>2671340</v>
      </c>
      <c r="M27" s="104">
        <v>10621018</v>
      </c>
      <c r="N27" s="104">
        <v>120862</v>
      </c>
      <c r="O27" s="104">
        <v>4522628</v>
      </c>
      <c r="P27" s="104">
        <v>858339</v>
      </c>
      <c r="Q27" s="104">
        <v>5501829</v>
      </c>
      <c r="R27" s="104">
        <v>841242</v>
      </c>
      <c r="S27" s="104">
        <v>0</v>
      </c>
      <c r="T27" s="104">
        <v>0</v>
      </c>
      <c r="U27" s="104">
        <v>841242</v>
      </c>
      <c r="V27" s="104">
        <v>29118707</v>
      </c>
      <c r="W27" s="104">
        <v>31637510</v>
      </c>
      <c r="X27" s="104">
        <v>-2518803</v>
      </c>
      <c r="Y27" s="105">
        <v>-7.96</v>
      </c>
      <c r="Z27" s="106">
        <v>31637510</v>
      </c>
    </row>
    <row r="28" spans="1:26" ht="13.5">
      <c r="A28" s="107" t="s">
        <v>44</v>
      </c>
      <c r="B28" s="18">
        <v>27829849</v>
      </c>
      <c r="C28" s="18">
        <v>0</v>
      </c>
      <c r="D28" s="63">
        <v>30189150</v>
      </c>
      <c r="E28" s="64">
        <v>30189150</v>
      </c>
      <c r="F28" s="64">
        <v>2119706</v>
      </c>
      <c r="G28" s="64">
        <v>6232948</v>
      </c>
      <c r="H28" s="64">
        <v>2698710</v>
      </c>
      <c r="I28" s="64">
        <v>11051364</v>
      </c>
      <c r="J28" s="64">
        <v>0</v>
      </c>
      <c r="K28" s="64">
        <v>7539234</v>
      </c>
      <c r="L28" s="64">
        <v>1053960</v>
      </c>
      <c r="M28" s="64">
        <v>8593194</v>
      </c>
      <c r="N28" s="64">
        <v>-748054</v>
      </c>
      <c r="O28" s="64">
        <v>3903693</v>
      </c>
      <c r="P28" s="64">
        <v>858705</v>
      </c>
      <c r="Q28" s="64">
        <v>4014344</v>
      </c>
      <c r="R28" s="64">
        <v>25760</v>
      </c>
      <c r="S28" s="64">
        <v>0</v>
      </c>
      <c r="T28" s="64">
        <v>0</v>
      </c>
      <c r="U28" s="64">
        <v>25760</v>
      </c>
      <c r="V28" s="64">
        <v>23684662</v>
      </c>
      <c r="W28" s="64">
        <v>30189150</v>
      </c>
      <c r="X28" s="64">
        <v>-6504488</v>
      </c>
      <c r="Y28" s="65">
        <v>-21.55</v>
      </c>
      <c r="Z28" s="66">
        <v>30189150</v>
      </c>
    </row>
    <row r="29" spans="1:26" ht="13.5">
      <c r="A29" s="62" t="s">
        <v>104</v>
      </c>
      <c r="B29" s="18">
        <v>6052270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2121898</v>
      </c>
      <c r="C31" s="18">
        <v>0</v>
      </c>
      <c r="D31" s="63">
        <v>1448360</v>
      </c>
      <c r="E31" s="64">
        <v>1448360</v>
      </c>
      <c r="F31" s="64">
        <v>559324</v>
      </c>
      <c r="G31" s="64">
        <v>430609</v>
      </c>
      <c r="H31" s="64">
        <v>113321</v>
      </c>
      <c r="I31" s="64">
        <v>1103254</v>
      </c>
      <c r="J31" s="64">
        <v>0</v>
      </c>
      <c r="K31" s="64">
        <v>410444</v>
      </c>
      <c r="L31" s="64">
        <v>1617380</v>
      </c>
      <c r="M31" s="64">
        <v>2027824</v>
      </c>
      <c r="N31" s="64">
        <v>868916</v>
      </c>
      <c r="O31" s="64">
        <v>618935</v>
      </c>
      <c r="P31" s="64">
        <v>-366</v>
      </c>
      <c r="Q31" s="64">
        <v>1487485</v>
      </c>
      <c r="R31" s="64">
        <v>815482</v>
      </c>
      <c r="S31" s="64">
        <v>0</v>
      </c>
      <c r="T31" s="64">
        <v>0</v>
      </c>
      <c r="U31" s="64">
        <v>815482</v>
      </c>
      <c r="V31" s="64">
        <v>5434045</v>
      </c>
      <c r="W31" s="64">
        <v>1448360</v>
      </c>
      <c r="X31" s="64">
        <v>3985685</v>
      </c>
      <c r="Y31" s="65">
        <v>275.19</v>
      </c>
      <c r="Z31" s="66">
        <v>1448360</v>
      </c>
    </row>
    <row r="32" spans="1:26" ht="13.5">
      <c r="A32" s="74" t="s">
        <v>50</v>
      </c>
      <c r="B32" s="21">
        <f>SUM(B28:B31)</f>
        <v>36004017</v>
      </c>
      <c r="C32" s="21">
        <f>SUM(C28:C31)</f>
        <v>0</v>
      </c>
      <c r="D32" s="103">
        <f aca="true" t="shared" si="5" ref="D32:Z32">SUM(D28:D31)</f>
        <v>31637510</v>
      </c>
      <c r="E32" s="104">
        <f t="shared" si="5"/>
        <v>31637510</v>
      </c>
      <c r="F32" s="104">
        <f t="shared" si="5"/>
        <v>2679030</v>
      </c>
      <c r="G32" s="104">
        <f t="shared" si="5"/>
        <v>6663557</v>
      </c>
      <c r="H32" s="104">
        <f t="shared" si="5"/>
        <v>2812031</v>
      </c>
      <c r="I32" s="104">
        <f t="shared" si="5"/>
        <v>12154618</v>
      </c>
      <c r="J32" s="104">
        <f t="shared" si="5"/>
        <v>0</v>
      </c>
      <c r="K32" s="104">
        <f t="shared" si="5"/>
        <v>7949678</v>
      </c>
      <c r="L32" s="104">
        <f t="shared" si="5"/>
        <v>2671340</v>
      </c>
      <c r="M32" s="104">
        <f t="shared" si="5"/>
        <v>10621018</v>
      </c>
      <c r="N32" s="104">
        <f t="shared" si="5"/>
        <v>120862</v>
      </c>
      <c r="O32" s="104">
        <f t="shared" si="5"/>
        <v>4522628</v>
      </c>
      <c r="P32" s="104">
        <f t="shared" si="5"/>
        <v>858339</v>
      </c>
      <c r="Q32" s="104">
        <f t="shared" si="5"/>
        <v>5501829</v>
      </c>
      <c r="R32" s="104">
        <f t="shared" si="5"/>
        <v>841242</v>
      </c>
      <c r="S32" s="104">
        <f t="shared" si="5"/>
        <v>0</v>
      </c>
      <c r="T32" s="104">
        <f t="shared" si="5"/>
        <v>0</v>
      </c>
      <c r="U32" s="104">
        <f t="shared" si="5"/>
        <v>841242</v>
      </c>
      <c r="V32" s="104">
        <f t="shared" si="5"/>
        <v>29118707</v>
      </c>
      <c r="W32" s="104">
        <f t="shared" si="5"/>
        <v>31637510</v>
      </c>
      <c r="X32" s="104">
        <f t="shared" si="5"/>
        <v>-2518803</v>
      </c>
      <c r="Y32" s="105">
        <f>+IF(W32&lt;&gt;0,(X32/W32)*100,0)</f>
        <v>-7.961445132692174</v>
      </c>
      <c r="Z32" s="106">
        <f t="shared" si="5"/>
        <v>31637510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69777720</v>
      </c>
      <c r="C35" s="18">
        <v>0</v>
      </c>
      <c r="D35" s="63">
        <v>126396742</v>
      </c>
      <c r="E35" s="64">
        <v>126396742</v>
      </c>
      <c r="F35" s="64">
        <v>163806874</v>
      </c>
      <c r="G35" s="64">
        <v>199467219</v>
      </c>
      <c r="H35" s="64">
        <v>199467219</v>
      </c>
      <c r="I35" s="64">
        <v>199467219</v>
      </c>
      <c r="J35" s="64">
        <v>0</v>
      </c>
      <c r="K35" s="64">
        <v>199467219</v>
      </c>
      <c r="L35" s="64">
        <v>98247307</v>
      </c>
      <c r="M35" s="64">
        <v>98247307</v>
      </c>
      <c r="N35" s="64">
        <v>0</v>
      </c>
      <c r="O35" s="64">
        <v>138479899</v>
      </c>
      <c r="P35" s="64">
        <v>0</v>
      </c>
      <c r="Q35" s="64">
        <v>0</v>
      </c>
      <c r="R35" s="64">
        <v>0</v>
      </c>
      <c r="S35" s="64">
        <v>0</v>
      </c>
      <c r="T35" s="64">
        <v>138479899</v>
      </c>
      <c r="U35" s="64">
        <v>138479899</v>
      </c>
      <c r="V35" s="64">
        <v>138479899</v>
      </c>
      <c r="W35" s="64">
        <v>126396742</v>
      </c>
      <c r="X35" s="64">
        <v>12083157</v>
      </c>
      <c r="Y35" s="65">
        <v>9.56</v>
      </c>
      <c r="Z35" s="66">
        <v>126396742</v>
      </c>
    </row>
    <row r="36" spans="1:26" ht="13.5">
      <c r="A36" s="62" t="s">
        <v>53</v>
      </c>
      <c r="B36" s="18">
        <v>743093962</v>
      </c>
      <c r="C36" s="18">
        <v>0</v>
      </c>
      <c r="D36" s="63">
        <v>344314945</v>
      </c>
      <c r="E36" s="64">
        <v>344314945</v>
      </c>
      <c r="F36" s="64">
        <v>763715749</v>
      </c>
      <c r="G36" s="64">
        <v>780842591</v>
      </c>
      <c r="H36" s="64">
        <v>780842591</v>
      </c>
      <c r="I36" s="64">
        <v>780842591</v>
      </c>
      <c r="J36" s="64">
        <v>0</v>
      </c>
      <c r="K36" s="64">
        <v>780842591</v>
      </c>
      <c r="L36" s="64">
        <v>769585313</v>
      </c>
      <c r="M36" s="64">
        <v>769585313</v>
      </c>
      <c r="N36" s="64">
        <v>0</v>
      </c>
      <c r="O36" s="64">
        <v>776323354</v>
      </c>
      <c r="P36" s="64">
        <v>0</v>
      </c>
      <c r="Q36" s="64">
        <v>0</v>
      </c>
      <c r="R36" s="64">
        <v>0</v>
      </c>
      <c r="S36" s="64">
        <v>0</v>
      </c>
      <c r="T36" s="64">
        <v>776323354</v>
      </c>
      <c r="U36" s="64">
        <v>776323354</v>
      </c>
      <c r="V36" s="64">
        <v>776323354</v>
      </c>
      <c r="W36" s="64">
        <v>344314945</v>
      </c>
      <c r="X36" s="64">
        <v>432008409</v>
      </c>
      <c r="Y36" s="65">
        <v>125.47</v>
      </c>
      <c r="Z36" s="66">
        <v>344314945</v>
      </c>
    </row>
    <row r="37" spans="1:26" ht="13.5">
      <c r="A37" s="62" t="s">
        <v>54</v>
      </c>
      <c r="B37" s="18">
        <v>64761158</v>
      </c>
      <c r="C37" s="18">
        <v>0</v>
      </c>
      <c r="D37" s="63">
        <v>21945948</v>
      </c>
      <c r="E37" s="64">
        <v>21945948</v>
      </c>
      <c r="F37" s="64">
        <v>133270838</v>
      </c>
      <c r="G37" s="64">
        <v>110845362</v>
      </c>
      <c r="H37" s="64">
        <v>110845362</v>
      </c>
      <c r="I37" s="64">
        <v>110845362</v>
      </c>
      <c r="J37" s="64">
        <v>0</v>
      </c>
      <c r="K37" s="64">
        <v>110845362</v>
      </c>
      <c r="L37" s="64">
        <v>106080273</v>
      </c>
      <c r="M37" s="64">
        <v>106080273</v>
      </c>
      <c r="N37" s="64">
        <v>0</v>
      </c>
      <c r="O37" s="64">
        <v>99558842</v>
      </c>
      <c r="P37" s="64">
        <v>0</v>
      </c>
      <c r="Q37" s="64">
        <v>0</v>
      </c>
      <c r="R37" s="64">
        <v>0</v>
      </c>
      <c r="S37" s="64">
        <v>0</v>
      </c>
      <c r="T37" s="64">
        <v>99558842</v>
      </c>
      <c r="U37" s="64">
        <v>99558842</v>
      </c>
      <c r="V37" s="64">
        <v>99558842</v>
      </c>
      <c r="W37" s="64">
        <v>21945948</v>
      </c>
      <c r="X37" s="64">
        <v>77612894</v>
      </c>
      <c r="Y37" s="65">
        <v>353.65</v>
      </c>
      <c r="Z37" s="66">
        <v>21945948</v>
      </c>
    </row>
    <row r="38" spans="1:26" ht="13.5">
      <c r="A38" s="62" t="s">
        <v>55</v>
      </c>
      <c r="B38" s="18">
        <v>30971903</v>
      </c>
      <c r="C38" s="18">
        <v>0</v>
      </c>
      <c r="D38" s="63">
        <v>5046715</v>
      </c>
      <c r="E38" s="64">
        <v>5046715</v>
      </c>
      <c r="F38" s="64">
        <v>33147755</v>
      </c>
      <c r="G38" s="64">
        <v>33147755</v>
      </c>
      <c r="H38" s="64">
        <v>33147755</v>
      </c>
      <c r="I38" s="64">
        <v>33147755</v>
      </c>
      <c r="J38" s="64">
        <v>0</v>
      </c>
      <c r="K38" s="64">
        <v>33147755</v>
      </c>
      <c r="L38" s="64">
        <v>30971902</v>
      </c>
      <c r="M38" s="64">
        <v>30971902</v>
      </c>
      <c r="N38" s="64">
        <v>0</v>
      </c>
      <c r="O38" s="64">
        <v>29788670</v>
      </c>
      <c r="P38" s="64">
        <v>0</v>
      </c>
      <c r="Q38" s="64">
        <v>0</v>
      </c>
      <c r="R38" s="64">
        <v>0</v>
      </c>
      <c r="S38" s="64">
        <v>0</v>
      </c>
      <c r="T38" s="64">
        <v>29788670</v>
      </c>
      <c r="U38" s="64">
        <v>29788670</v>
      </c>
      <c r="V38" s="64">
        <v>29788670</v>
      </c>
      <c r="W38" s="64">
        <v>5046715</v>
      </c>
      <c r="X38" s="64">
        <v>24741955</v>
      </c>
      <c r="Y38" s="65">
        <v>490.26</v>
      </c>
      <c r="Z38" s="66">
        <v>5046715</v>
      </c>
    </row>
    <row r="39" spans="1:26" ht="13.5">
      <c r="A39" s="62" t="s">
        <v>56</v>
      </c>
      <c r="B39" s="18">
        <v>717138621</v>
      </c>
      <c r="C39" s="18">
        <v>0</v>
      </c>
      <c r="D39" s="63">
        <v>443719024</v>
      </c>
      <c r="E39" s="64">
        <v>443719024</v>
      </c>
      <c r="F39" s="64">
        <v>761104030</v>
      </c>
      <c r="G39" s="64">
        <v>836316693</v>
      </c>
      <c r="H39" s="64">
        <v>836316693</v>
      </c>
      <c r="I39" s="64">
        <v>836316693</v>
      </c>
      <c r="J39" s="64">
        <v>0</v>
      </c>
      <c r="K39" s="64">
        <v>836316693</v>
      </c>
      <c r="L39" s="64">
        <v>730780445</v>
      </c>
      <c r="M39" s="64">
        <v>730780445</v>
      </c>
      <c r="N39" s="64">
        <v>0</v>
      </c>
      <c r="O39" s="64">
        <v>785455741</v>
      </c>
      <c r="P39" s="64">
        <v>0</v>
      </c>
      <c r="Q39" s="64">
        <v>0</v>
      </c>
      <c r="R39" s="64">
        <v>0</v>
      </c>
      <c r="S39" s="64">
        <v>0</v>
      </c>
      <c r="T39" s="64">
        <v>785455741</v>
      </c>
      <c r="U39" s="64">
        <v>785455741</v>
      </c>
      <c r="V39" s="64">
        <v>785455741</v>
      </c>
      <c r="W39" s="64">
        <v>443719024</v>
      </c>
      <c r="X39" s="64">
        <v>341736717</v>
      </c>
      <c r="Y39" s="65">
        <v>77.02</v>
      </c>
      <c r="Z39" s="66">
        <v>443719024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53417604</v>
      </c>
      <c r="C42" s="18">
        <v>0</v>
      </c>
      <c r="D42" s="63">
        <v>63475169</v>
      </c>
      <c r="E42" s="64">
        <v>63475169</v>
      </c>
      <c r="F42" s="64">
        <v>28103928</v>
      </c>
      <c r="G42" s="64">
        <v>-10013423</v>
      </c>
      <c r="H42" s="64">
        <v>-7052353</v>
      </c>
      <c r="I42" s="64">
        <v>11038152</v>
      </c>
      <c r="J42" s="64">
        <v>10832988</v>
      </c>
      <c r="K42" s="64">
        <v>16563370</v>
      </c>
      <c r="L42" s="64">
        <v>-7909381</v>
      </c>
      <c r="M42" s="64">
        <v>19486977</v>
      </c>
      <c r="N42" s="64">
        <v>-781623</v>
      </c>
      <c r="O42" s="64">
        <v>3478287</v>
      </c>
      <c r="P42" s="64">
        <v>-3430275</v>
      </c>
      <c r="Q42" s="64">
        <v>-733611</v>
      </c>
      <c r="R42" s="64">
        <v>3378189</v>
      </c>
      <c r="S42" s="64">
        <v>181372</v>
      </c>
      <c r="T42" s="64">
        <v>-3413409</v>
      </c>
      <c r="U42" s="64">
        <v>146152</v>
      </c>
      <c r="V42" s="64">
        <v>29937670</v>
      </c>
      <c r="W42" s="64">
        <v>63475169</v>
      </c>
      <c r="X42" s="64">
        <v>-33537499</v>
      </c>
      <c r="Y42" s="65">
        <v>-52.84</v>
      </c>
      <c r="Z42" s="66">
        <v>63475169</v>
      </c>
    </row>
    <row r="43" spans="1:26" ht="13.5">
      <c r="A43" s="62" t="s">
        <v>59</v>
      </c>
      <c r="B43" s="18">
        <v>-53360418</v>
      </c>
      <c r="C43" s="18">
        <v>0</v>
      </c>
      <c r="D43" s="63">
        <v>-31637511</v>
      </c>
      <c r="E43" s="64">
        <v>-31637511</v>
      </c>
      <c r="F43" s="64">
        <v>0</v>
      </c>
      <c r="G43" s="64">
        <v>-10651882</v>
      </c>
      <c r="H43" s="64">
        <v>781694</v>
      </c>
      <c r="I43" s="64">
        <v>-9870188</v>
      </c>
      <c r="J43" s="64">
        <v>1336247</v>
      </c>
      <c r="K43" s="64">
        <v>-7949679</v>
      </c>
      <c r="L43" s="64">
        <v>-13928488</v>
      </c>
      <c r="M43" s="64">
        <v>-20541920</v>
      </c>
      <c r="N43" s="64">
        <v>810717</v>
      </c>
      <c r="O43" s="64">
        <v>-150291</v>
      </c>
      <c r="P43" s="64">
        <v>-858339</v>
      </c>
      <c r="Q43" s="64">
        <v>-197913</v>
      </c>
      <c r="R43" s="64">
        <v>-9587834</v>
      </c>
      <c r="S43" s="64">
        <v>210347</v>
      </c>
      <c r="T43" s="64">
        <v>3724975</v>
      </c>
      <c r="U43" s="64">
        <v>-5652512</v>
      </c>
      <c r="V43" s="64">
        <v>-36262533</v>
      </c>
      <c r="W43" s="64">
        <v>-31637511</v>
      </c>
      <c r="X43" s="64">
        <v>-4625022</v>
      </c>
      <c r="Y43" s="65">
        <v>14.62</v>
      </c>
      <c r="Z43" s="66">
        <v>-31637511</v>
      </c>
    </row>
    <row r="44" spans="1:26" ht="13.5">
      <c r="A44" s="62" t="s">
        <v>60</v>
      </c>
      <c r="B44" s="18">
        <v>0</v>
      </c>
      <c r="C44" s="18">
        <v>0</v>
      </c>
      <c r="D44" s="63">
        <v>-1089231</v>
      </c>
      <c r="E44" s="64">
        <v>-1089231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-1089231</v>
      </c>
      <c r="X44" s="64">
        <v>1089231</v>
      </c>
      <c r="Y44" s="65">
        <v>-100</v>
      </c>
      <c r="Z44" s="66">
        <v>-1089231</v>
      </c>
    </row>
    <row r="45" spans="1:26" ht="13.5">
      <c r="A45" s="74" t="s">
        <v>61</v>
      </c>
      <c r="B45" s="21">
        <v>32442</v>
      </c>
      <c r="C45" s="21">
        <v>0</v>
      </c>
      <c r="D45" s="103">
        <v>30828427</v>
      </c>
      <c r="E45" s="104">
        <v>30828427</v>
      </c>
      <c r="F45" s="104">
        <v>28136369</v>
      </c>
      <c r="G45" s="104">
        <v>7471064</v>
      </c>
      <c r="H45" s="104">
        <v>1200405</v>
      </c>
      <c r="I45" s="104">
        <v>1200405</v>
      </c>
      <c r="J45" s="104">
        <v>13369640</v>
      </c>
      <c r="K45" s="104">
        <v>21983331</v>
      </c>
      <c r="L45" s="104">
        <v>145462</v>
      </c>
      <c r="M45" s="104">
        <v>145462</v>
      </c>
      <c r="N45" s="104">
        <v>174556</v>
      </c>
      <c r="O45" s="104">
        <v>3502552</v>
      </c>
      <c r="P45" s="104">
        <v>-786062</v>
      </c>
      <c r="Q45" s="104">
        <v>174556</v>
      </c>
      <c r="R45" s="104">
        <v>-6995707</v>
      </c>
      <c r="S45" s="104">
        <v>-6603988</v>
      </c>
      <c r="T45" s="104">
        <v>-6292422</v>
      </c>
      <c r="U45" s="104">
        <v>-6292422</v>
      </c>
      <c r="V45" s="104">
        <v>-6292422</v>
      </c>
      <c r="W45" s="104">
        <v>30828427</v>
      </c>
      <c r="X45" s="104">
        <v>-37120849</v>
      </c>
      <c r="Y45" s="105">
        <v>-120.41</v>
      </c>
      <c r="Z45" s="106">
        <v>30828427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8066939</v>
      </c>
      <c r="C49" s="56">
        <v>0</v>
      </c>
      <c r="D49" s="133">
        <v>7105934</v>
      </c>
      <c r="E49" s="58">
        <v>7048710</v>
      </c>
      <c r="F49" s="58">
        <v>0</v>
      </c>
      <c r="G49" s="58">
        <v>0</v>
      </c>
      <c r="H49" s="58">
        <v>0</v>
      </c>
      <c r="I49" s="58">
        <v>6193016</v>
      </c>
      <c r="J49" s="58">
        <v>0</v>
      </c>
      <c r="K49" s="58">
        <v>0</v>
      </c>
      <c r="L49" s="58">
        <v>0</v>
      </c>
      <c r="M49" s="58">
        <v>12564950</v>
      </c>
      <c r="N49" s="58">
        <v>0</v>
      </c>
      <c r="O49" s="58">
        <v>0</v>
      </c>
      <c r="P49" s="58">
        <v>0</v>
      </c>
      <c r="Q49" s="58">
        <v>6608797</v>
      </c>
      <c r="R49" s="58">
        <v>0</v>
      </c>
      <c r="S49" s="58">
        <v>0</v>
      </c>
      <c r="T49" s="58">
        <v>0</v>
      </c>
      <c r="U49" s="58">
        <v>29170939</v>
      </c>
      <c r="V49" s="58">
        <v>182090732</v>
      </c>
      <c r="W49" s="58">
        <v>258850017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566312</v>
      </c>
      <c r="C51" s="56">
        <v>0</v>
      </c>
      <c r="D51" s="133">
        <v>6123635</v>
      </c>
      <c r="E51" s="58">
        <v>596193</v>
      </c>
      <c r="F51" s="58">
        <v>0</v>
      </c>
      <c r="G51" s="58">
        <v>0</v>
      </c>
      <c r="H51" s="58">
        <v>0</v>
      </c>
      <c r="I51" s="58">
        <v>2594916</v>
      </c>
      <c r="J51" s="58">
        <v>0</v>
      </c>
      <c r="K51" s="58">
        <v>0</v>
      </c>
      <c r="L51" s="58">
        <v>0</v>
      </c>
      <c r="M51" s="58">
        <v>2632985</v>
      </c>
      <c r="N51" s="58">
        <v>0</v>
      </c>
      <c r="O51" s="58">
        <v>0</v>
      </c>
      <c r="P51" s="58">
        <v>0</v>
      </c>
      <c r="Q51" s="58">
        <v>2452614</v>
      </c>
      <c r="R51" s="58">
        <v>0</v>
      </c>
      <c r="S51" s="58">
        <v>0</v>
      </c>
      <c r="T51" s="58">
        <v>0</v>
      </c>
      <c r="U51" s="58">
        <v>915062</v>
      </c>
      <c r="V51" s="58">
        <v>0</v>
      </c>
      <c r="W51" s="58">
        <v>15881717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45.56819269437633</v>
      </c>
      <c r="C58" s="5">
        <f>IF(C67=0,0,+(C76/C67)*100)</f>
        <v>0</v>
      </c>
      <c r="D58" s="6">
        <f aca="true" t="shared" si="6" ref="D58:Z58">IF(D67=0,0,+(D76/D67)*100)</f>
        <v>99.16122285238926</v>
      </c>
      <c r="E58" s="7">
        <f t="shared" si="6"/>
        <v>99.16122285238926</v>
      </c>
      <c r="F58" s="7">
        <f t="shared" si="6"/>
        <v>50.79624621995007</v>
      </c>
      <c r="G58" s="7">
        <f t="shared" si="6"/>
        <v>29.755922909693055</v>
      </c>
      <c r="H58" s="7">
        <f t="shared" si="6"/>
        <v>31.87341075859702</v>
      </c>
      <c r="I58" s="7">
        <f t="shared" si="6"/>
        <v>35.34315867159468</v>
      </c>
      <c r="J58" s="7">
        <f t="shared" si="6"/>
        <v>45.760428514698035</v>
      </c>
      <c r="K58" s="7">
        <f t="shared" si="6"/>
        <v>38.42928155583717</v>
      </c>
      <c r="L58" s="7">
        <f t="shared" si="6"/>
        <v>15.937024497400246</v>
      </c>
      <c r="M58" s="7">
        <f t="shared" si="6"/>
        <v>33.46790671381417</v>
      </c>
      <c r="N58" s="7">
        <f t="shared" si="6"/>
        <v>15.591756109594623</v>
      </c>
      <c r="O58" s="7">
        <f t="shared" si="6"/>
        <v>48.69457818676993</v>
      </c>
      <c r="P58" s="7">
        <f t="shared" si="6"/>
        <v>50.02212750834963</v>
      </c>
      <c r="Q58" s="7">
        <f t="shared" si="6"/>
        <v>22.591106725976136</v>
      </c>
      <c r="R58" s="7">
        <f t="shared" si="6"/>
        <v>55.059054602379064</v>
      </c>
      <c r="S58" s="7">
        <f t="shared" si="6"/>
        <v>74.03668845710214</v>
      </c>
      <c r="T58" s="7">
        <f t="shared" si="6"/>
        <v>38.287575486895896</v>
      </c>
      <c r="U58" s="7">
        <f t="shared" si="6"/>
        <v>54.03657734735477</v>
      </c>
      <c r="V58" s="7">
        <f t="shared" si="6"/>
        <v>34.641700613691064</v>
      </c>
      <c r="W58" s="7">
        <f t="shared" si="6"/>
        <v>99.16122285238926</v>
      </c>
      <c r="X58" s="7">
        <f t="shared" si="6"/>
        <v>0</v>
      </c>
      <c r="Y58" s="7">
        <f t="shared" si="6"/>
        <v>0</v>
      </c>
      <c r="Z58" s="8">
        <f t="shared" si="6"/>
        <v>99.16122285238926</v>
      </c>
    </row>
    <row r="59" spans="1:26" ht="13.5">
      <c r="A59" s="36" t="s">
        <v>31</v>
      </c>
      <c r="B59" s="9">
        <f aca="true" t="shared" si="7" ref="B59:Z66">IF(B68=0,0,+(B77/B68)*100)</f>
        <v>65.168509395966</v>
      </c>
      <c r="C59" s="9">
        <f t="shared" si="7"/>
        <v>0</v>
      </c>
      <c r="D59" s="2">
        <f t="shared" si="7"/>
        <v>99.99997363668719</v>
      </c>
      <c r="E59" s="10">
        <f t="shared" si="7"/>
        <v>99.99997363668719</v>
      </c>
      <c r="F59" s="10">
        <f t="shared" si="7"/>
        <v>-29768.177724407087</v>
      </c>
      <c r="G59" s="10">
        <f t="shared" si="7"/>
        <v>9.46437927288991</v>
      </c>
      <c r="H59" s="10">
        <f t="shared" si="7"/>
        <v>-18809.787530477188</v>
      </c>
      <c r="I59" s="10">
        <f t="shared" si="7"/>
        <v>25.79141464375232</v>
      </c>
      <c r="J59" s="10">
        <f t="shared" si="7"/>
        <v>14192.223127035832</v>
      </c>
      <c r="K59" s="10">
        <f t="shared" si="7"/>
        <v>-4685.206449075895</v>
      </c>
      <c r="L59" s="10">
        <f t="shared" si="7"/>
        <v>-6010.18644838563</v>
      </c>
      <c r="M59" s="10">
        <f t="shared" si="7"/>
        <v>-14247.250549890023</v>
      </c>
      <c r="N59" s="10">
        <f t="shared" si="7"/>
        <v>-17097.996157013447</v>
      </c>
      <c r="O59" s="10">
        <f t="shared" si="7"/>
        <v>-16132.03943314849</v>
      </c>
      <c r="P59" s="10">
        <f t="shared" si="7"/>
        <v>-8846.301564722617</v>
      </c>
      <c r="Q59" s="10">
        <f t="shared" si="7"/>
        <v>-15058.866945940554</v>
      </c>
      <c r="R59" s="10">
        <f t="shared" si="7"/>
        <v>-55940.31830238726</v>
      </c>
      <c r="S59" s="10">
        <f t="shared" si="7"/>
        <v>-76.51869158878505</v>
      </c>
      <c r="T59" s="10">
        <f t="shared" si="7"/>
        <v>19.509012872235274</v>
      </c>
      <c r="U59" s="10">
        <f t="shared" si="7"/>
        <v>74.7571321770522</v>
      </c>
      <c r="V59" s="10">
        <f t="shared" si="7"/>
        <v>80.12494752142811</v>
      </c>
      <c r="W59" s="10">
        <f t="shared" si="7"/>
        <v>99.99997363668719</v>
      </c>
      <c r="X59" s="10">
        <f t="shared" si="7"/>
        <v>0</v>
      </c>
      <c r="Y59" s="10">
        <f t="shared" si="7"/>
        <v>0</v>
      </c>
      <c r="Z59" s="11">
        <f t="shared" si="7"/>
        <v>99.99997363668719</v>
      </c>
    </row>
    <row r="60" spans="1:26" ht="13.5">
      <c r="A60" s="37" t="s">
        <v>32</v>
      </c>
      <c r="B60" s="12">
        <f t="shared" si="7"/>
        <v>49.65929609792429</v>
      </c>
      <c r="C60" s="12">
        <f t="shared" si="7"/>
        <v>0</v>
      </c>
      <c r="D60" s="3">
        <f t="shared" si="7"/>
        <v>98.88851894281811</v>
      </c>
      <c r="E60" s="13">
        <f t="shared" si="7"/>
        <v>98.88851894281811</v>
      </c>
      <c r="F60" s="13">
        <f t="shared" si="7"/>
        <v>47.05077623838131</v>
      </c>
      <c r="G60" s="13">
        <f t="shared" si="7"/>
        <v>75.71712533824912</v>
      </c>
      <c r="H60" s="13">
        <f t="shared" si="7"/>
        <v>31.237511593794203</v>
      </c>
      <c r="I60" s="13">
        <f t="shared" si="7"/>
        <v>48.11157191227202</v>
      </c>
      <c r="J60" s="13">
        <f t="shared" si="7"/>
        <v>44.50999964553013</v>
      </c>
      <c r="K60" s="13">
        <f t="shared" si="7"/>
        <v>38.41119549630219</v>
      </c>
      <c r="L60" s="13">
        <f t="shared" si="7"/>
        <v>17.694895424441555</v>
      </c>
      <c r="M60" s="13">
        <f t="shared" si="7"/>
        <v>33.794089582392594</v>
      </c>
      <c r="N60" s="13">
        <f t="shared" si="7"/>
        <v>11.35522220114258</v>
      </c>
      <c r="O60" s="13">
        <f t="shared" si="7"/>
        <v>49.60301735890212</v>
      </c>
      <c r="P60" s="13">
        <f t="shared" si="7"/>
        <v>60.71591566724225</v>
      </c>
      <c r="Q60" s="13">
        <f t="shared" si="7"/>
        <v>18.608113745928517</v>
      </c>
      <c r="R60" s="13">
        <f t="shared" si="7"/>
        <v>48.52306018315155</v>
      </c>
      <c r="S60" s="13">
        <f t="shared" si="7"/>
        <v>76.12730209706935</v>
      </c>
      <c r="T60" s="13">
        <f t="shared" si="7"/>
        <v>56.30662331955551</v>
      </c>
      <c r="U60" s="13">
        <f t="shared" si="7"/>
        <v>55.79085580009014</v>
      </c>
      <c r="V60" s="13">
        <f t="shared" si="7"/>
        <v>35.26608698840222</v>
      </c>
      <c r="W60" s="13">
        <f t="shared" si="7"/>
        <v>98.88851894281811</v>
      </c>
      <c r="X60" s="13">
        <f t="shared" si="7"/>
        <v>0</v>
      </c>
      <c r="Y60" s="13">
        <f t="shared" si="7"/>
        <v>0</v>
      </c>
      <c r="Z60" s="14">
        <f t="shared" si="7"/>
        <v>98.88851894281811</v>
      </c>
    </row>
    <row r="61" spans="1:26" ht="13.5">
      <c r="A61" s="38" t="s">
        <v>107</v>
      </c>
      <c r="B61" s="12">
        <f t="shared" si="7"/>
        <v>84.3439466922579</v>
      </c>
      <c r="C61" s="12">
        <f t="shared" si="7"/>
        <v>0</v>
      </c>
      <c r="D61" s="3">
        <f t="shared" si="7"/>
        <v>98.1598571731416</v>
      </c>
      <c r="E61" s="13">
        <f t="shared" si="7"/>
        <v>98.1598571731416</v>
      </c>
      <c r="F61" s="13">
        <f t="shared" si="7"/>
        <v>89.81270421827196</v>
      </c>
      <c r="G61" s="13">
        <f t="shared" si="7"/>
        <v>88.83407396110424</v>
      </c>
      <c r="H61" s="13">
        <f t="shared" si="7"/>
        <v>70.19958284731334</v>
      </c>
      <c r="I61" s="13">
        <f t="shared" si="7"/>
        <v>83.16119400527617</v>
      </c>
      <c r="J61" s="13">
        <f t="shared" si="7"/>
        <v>115.33633461269388</v>
      </c>
      <c r="K61" s="13">
        <f t="shared" si="7"/>
        <v>77.41991499967085</v>
      </c>
      <c r="L61" s="13">
        <f t="shared" si="7"/>
        <v>80.33641517226981</v>
      </c>
      <c r="M61" s="13">
        <f t="shared" si="7"/>
        <v>93.43610358689463</v>
      </c>
      <c r="N61" s="13">
        <f t="shared" si="7"/>
        <v>9.188556554638922</v>
      </c>
      <c r="O61" s="13">
        <f t="shared" si="7"/>
        <v>115.50342225815145</v>
      </c>
      <c r="P61" s="13">
        <f t="shared" si="7"/>
        <v>-181.96345598830504</v>
      </c>
      <c r="Q61" s="13">
        <f t="shared" si="7"/>
        <v>18.02384424467188</v>
      </c>
      <c r="R61" s="13">
        <f t="shared" si="7"/>
        <v>44.03029519160161</v>
      </c>
      <c r="S61" s="13">
        <f t="shared" si="7"/>
        <v>191.91662525996193</v>
      </c>
      <c r="T61" s="13">
        <f t="shared" si="7"/>
        <v>117.80613983457762</v>
      </c>
      <c r="U61" s="13">
        <f t="shared" si="7"/>
        <v>64.05692591119244</v>
      </c>
      <c r="V61" s="13">
        <f t="shared" si="7"/>
        <v>44.60983721888551</v>
      </c>
      <c r="W61" s="13">
        <f t="shared" si="7"/>
        <v>98.1598571731416</v>
      </c>
      <c r="X61" s="13">
        <f t="shared" si="7"/>
        <v>0</v>
      </c>
      <c r="Y61" s="13">
        <f t="shared" si="7"/>
        <v>0</v>
      </c>
      <c r="Z61" s="14">
        <f t="shared" si="7"/>
        <v>98.1598571731416</v>
      </c>
    </row>
    <row r="62" spans="1:26" ht="13.5">
      <c r="A62" s="38" t="s">
        <v>108</v>
      </c>
      <c r="B62" s="12">
        <f t="shared" si="7"/>
        <v>28.08665111261508</v>
      </c>
      <c r="C62" s="12">
        <f t="shared" si="7"/>
        <v>0</v>
      </c>
      <c r="D62" s="3">
        <f t="shared" si="7"/>
        <v>98.48212352712173</v>
      </c>
      <c r="E62" s="13">
        <f t="shared" si="7"/>
        <v>98.48212352712173</v>
      </c>
      <c r="F62" s="13">
        <f t="shared" si="7"/>
        <v>24.137029476388847</v>
      </c>
      <c r="G62" s="13">
        <f t="shared" si="7"/>
        <v>-2355.609335903852</v>
      </c>
      <c r="H62" s="13">
        <f t="shared" si="7"/>
        <v>12.67621914567936</v>
      </c>
      <c r="I62" s="13">
        <f t="shared" si="7"/>
        <v>28.038278741710943</v>
      </c>
      <c r="J62" s="13">
        <f t="shared" si="7"/>
        <v>16.291882301699307</v>
      </c>
      <c r="K62" s="13">
        <f t="shared" si="7"/>
        <v>22.964806523049933</v>
      </c>
      <c r="L62" s="13">
        <f t="shared" si="7"/>
        <v>4.9946415304035146</v>
      </c>
      <c r="M62" s="13">
        <f t="shared" si="7"/>
        <v>13.29234165804221</v>
      </c>
      <c r="N62" s="13">
        <f t="shared" si="7"/>
        <v>18.78409587486544</v>
      </c>
      <c r="O62" s="13">
        <f t="shared" si="7"/>
        <v>21.287665877024487</v>
      </c>
      <c r="P62" s="13">
        <f t="shared" si="7"/>
        <v>21.04985354941699</v>
      </c>
      <c r="Q62" s="13">
        <f t="shared" si="7"/>
        <v>19.778533384835512</v>
      </c>
      <c r="R62" s="13">
        <f t="shared" si="7"/>
        <v>16.787493685892</v>
      </c>
      <c r="S62" s="13">
        <f t="shared" si="7"/>
        <v>19.142238569665242</v>
      </c>
      <c r="T62" s="13">
        <f t="shared" si="7"/>
        <v>30.133563482123122</v>
      </c>
      <c r="U62" s="13">
        <f t="shared" si="7"/>
        <v>22.16569534645084</v>
      </c>
      <c r="V62" s="13">
        <f t="shared" si="7"/>
        <v>19.914216177277567</v>
      </c>
      <c r="W62" s="13">
        <f t="shared" si="7"/>
        <v>98.48212352712173</v>
      </c>
      <c r="X62" s="13">
        <f t="shared" si="7"/>
        <v>0</v>
      </c>
      <c r="Y62" s="13">
        <f t="shared" si="7"/>
        <v>0</v>
      </c>
      <c r="Z62" s="14">
        <f t="shared" si="7"/>
        <v>98.48212352712173</v>
      </c>
    </row>
    <row r="63" spans="1:26" ht="13.5">
      <c r="A63" s="38" t="s">
        <v>109</v>
      </c>
      <c r="B63" s="12">
        <f t="shared" si="7"/>
        <v>43.55165556271807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27.185695256704694</v>
      </c>
      <c r="G63" s="13">
        <f t="shared" si="7"/>
        <v>39.581224856105536</v>
      </c>
      <c r="H63" s="13">
        <f t="shared" si="7"/>
        <v>20.215917597759002</v>
      </c>
      <c r="I63" s="13">
        <f t="shared" si="7"/>
        <v>29.012021527743315</v>
      </c>
      <c r="J63" s="13">
        <f t="shared" si="7"/>
        <v>22.69950793904207</v>
      </c>
      <c r="K63" s="13">
        <f t="shared" si="7"/>
        <v>20.31904687824103</v>
      </c>
      <c r="L63" s="13">
        <f t="shared" si="7"/>
        <v>7.39033542094742</v>
      </c>
      <c r="M63" s="13">
        <f t="shared" si="7"/>
        <v>16.80151375193829</v>
      </c>
      <c r="N63" s="13">
        <f t="shared" si="7"/>
        <v>17.4860927499051</v>
      </c>
      <c r="O63" s="13">
        <f t="shared" si="7"/>
        <v>17.924696503851152</v>
      </c>
      <c r="P63" s="13">
        <f t="shared" si="7"/>
        <v>20.186159892811705</v>
      </c>
      <c r="Q63" s="13">
        <f t="shared" si="7"/>
        <v>18.256116377043156</v>
      </c>
      <c r="R63" s="13">
        <f t="shared" si="7"/>
        <v>-32.32341087957787</v>
      </c>
      <c r="S63" s="13">
        <f t="shared" si="7"/>
        <v>23.751234965560705</v>
      </c>
      <c r="T63" s="13">
        <f t="shared" si="7"/>
        <v>27.799449462242297</v>
      </c>
      <c r="U63" s="13">
        <f t="shared" si="7"/>
        <v>91.70534580302505</v>
      </c>
      <c r="V63" s="13">
        <f t="shared" si="7"/>
        <v>26.424015009834445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42.34871317660399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31.345251563478072</v>
      </c>
      <c r="G64" s="13">
        <f t="shared" si="7"/>
        <v>30.920432632228213</v>
      </c>
      <c r="H64" s="13">
        <f t="shared" si="7"/>
        <v>19.935911556571302</v>
      </c>
      <c r="I64" s="13">
        <f t="shared" si="7"/>
        <v>27.399947600023715</v>
      </c>
      <c r="J64" s="13">
        <f t="shared" si="7"/>
        <v>26.371211584478154</v>
      </c>
      <c r="K64" s="13">
        <f t="shared" si="7"/>
        <v>19.670215558066026</v>
      </c>
      <c r="L64" s="13">
        <f t="shared" si="7"/>
        <v>8.931736147010524</v>
      </c>
      <c r="M64" s="13">
        <f t="shared" si="7"/>
        <v>18.3207666865952</v>
      </c>
      <c r="N64" s="13">
        <f t="shared" si="7"/>
        <v>23.481387895578873</v>
      </c>
      <c r="O64" s="13">
        <f t="shared" si="7"/>
        <v>23.181406264522725</v>
      </c>
      <c r="P64" s="13">
        <f t="shared" si="7"/>
        <v>19.915831107520336</v>
      </c>
      <c r="Q64" s="13">
        <f t="shared" si="7"/>
        <v>22.542898209577718</v>
      </c>
      <c r="R64" s="13">
        <f t="shared" si="7"/>
        <v>-26.892483908074112</v>
      </c>
      <c r="S64" s="13">
        <f t="shared" si="7"/>
        <v>28.02692519326574</v>
      </c>
      <c r="T64" s="13">
        <f t="shared" si="7"/>
        <v>30.35610861744428</v>
      </c>
      <c r="U64" s="13">
        <f t="shared" si="7"/>
        <v>93.44332556708159</v>
      </c>
      <c r="V64" s="13">
        <f t="shared" si="7"/>
        <v>28.09308845394673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7.493777900978883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120551022</v>
      </c>
      <c r="C67" s="23"/>
      <c r="D67" s="24">
        <v>131126963</v>
      </c>
      <c r="E67" s="25">
        <v>131126963</v>
      </c>
      <c r="F67" s="25">
        <v>7908295</v>
      </c>
      <c r="G67" s="25">
        <v>15981672</v>
      </c>
      <c r="H67" s="25">
        <v>9486051</v>
      </c>
      <c r="I67" s="25">
        <v>33376018</v>
      </c>
      <c r="J67" s="25">
        <v>9234129</v>
      </c>
      <c r="K67" s="25">
        <v>7897176</v>
      </c>
      <c r="L67" s="25">
        <v>8709863</v>
      </c>
      <c r="M67" s="25">
        <v>25841168</v>
      </c>
      <c r="N67" s="25">
        <v>50091253</v>
      </c>
      <c r="O67" s="25">
        <v>7777601</v>
      </c>
      <c r="P67" s="25">
        <v>5380181</v>
      </c>
      <c r="Q67" s="25">
        <v>63249035</v>
      </c>
      <c r="R67" s="25">
        <v>19618962</v>
      </c>
      <c r="S67" s="25">
        <v>8265706</v>
      </c>
      <c r="T67" s="25">
        <v>11770586</v>
      </c>
      <c r="U67" s="25">
        <v>39655254</v>
      </c>
      <c r="V67" s="25">
        <v>162121475</v>
      </c>
      <c r="W67" s="25">
        <v>131126963</v>
      </c>
      <c r="X67" s="25"/>
      <c r="Y67" s="24"/>
      <c r="Z67" s="26">
        <v>131126963</v>
      </c>
    </row>
    <row r="68" spans="1:26" ht="13.5" hidden="1">
      <c r="A68" s="36" t="s">
        <v>31</v>
      </c>
      <c r="B68" s="18">
        <v>11825394</v>
      </c>
      <c r="C68" s="18"/>
      <c r="D68" s="19">
        <v>15172600</v>
      </c>
      <c r="E68" s="20">
        <v>15172600</v>
      </c>
      <c r="F68" s="20">
        <v>-3331</v>
      </c>
      <c r="G68" s="20">
        <v>9390600</v>
      </c>
      <c r="H68" s="20">
        <v>-2871</v>
      </c>
      <c r="I68" s="20">
        <v>9384398</v>
      </c>
      <c r="J68" s="20">
        <v>4912</v>
      </c>
      <c r="K68" s="20">
        <v>-12715</v>
      </c>
      <c r="L68" s="20">
        <v>-2199</v>
      </c>
      <c r="M68" s="20">
        <v>-10002</v>
      </c>
      <c r="N68" s="20">
        <v>-14572</v>
      </c>
      <c r="O68" s="20">
        <v>-4869</v>
      </c>
      <c r="P68" s="20">
        <v>-5624</v>
      </c>
      <c r="Q68" s="20">
        <v>-25065</v>
      </c>
      <c r="R68" s="20">
        <v>-1131</v>
      </c>
      <c r="S68" s="20">
        <v>-720752</v>
      </c>
      <c r="T68" s="20">
        <v>3120204</v>
      </c>
      <c r="U68" s="20">
        <v>2398321</v>
      </c>
      <c r="V68" s="20">
        <v>11747652</v>
      </c>
      <c r="W68" s="20">
        <v>15172600</v>
      </c>
      <c r="X68" s="20"/>
      <c r="Y68" s="19"/>
      <c r="Z68" s="22">
        <v>15172600</v>
      </c>
    </row>
    <row r="69" spans="1:26" ht="13.5" hidden="1">
      <c r="A69" s="37" t="s">
        <v>32</v>
      </c>
      <c r="B69" s="18">
        <v>92679596</v>
      </c>
      <c r="C69" s="18"/>
      <c r="D69" s="19">
        <v>98954363</v>
      </c>
      <c r="E69" s="20">
        <v>98954363</v>
      </c>
      <c r="F69" s="20">
        <v>6430370</v>
      </c>
      <c r="G69" s="20">
        <v>5106813</v>
      </c>
      <c r="H69" s="20">
        <v>7950374</v>
      </c>
      <c r="I69" s="20">
        <v>19487557</v>
      </c>
      <c r="J69" s="20">
        <v>7927331</v>
      </c>
      <c r="K69" s="20">
        <v>6349982</v>
      </c>
      <c r="L69" s="20">
        <v>7097691</v>
      </c>
      <c r="M69" s="20">
        <v>21375004</v>
      </c>
      <c r="N69" s="20">
        <v>46838238</v>
      </c>
      <c r="O69" s="20">
        <v>6051650</v>
      </c>
      <c r="P69" s="20">
        <v>3613163</v>
      </c>
      <c r="Q69" s="20">
        <v>56503051</v>
      </c>
      <c r="R69" s="20">
        <v>20957726</v>
      </c>
      <c r="S69" s="20">
        <v>7314255</v>
      </c>
      <c r="T69" s="20">
        <v>6922722</v>
      </c>
      <c r="U69" s="20">
        <v>35194703</v>
      </c>
      <c r="V69" s="20">
        <v>132560315</v>
      </c>
      <c r="W69" s="20">
        <v>98954363</v>
      </c>
      <c r="X69" s="20"/>
      <c r="Y69" s="19"/>
      <c r="Z69" s="22">
        <v>98954363</v>
      </c>
    </row>
    <row r="70" spans="1:26" ht="13.5" hidden="1">
      <c r="A70" s="38" t="s">
        <v>107</v>
      </c>
      <c r="B70" s="18">
        <v>29134980</v>
      </c>
      <c r="C70" s="18"/>
      <c r="D70" s="19">
        <v>32581547</v>
      </c>
      <c r="E70" s="20">
        <v>32581547</v>
      </c>
      <c r="F70" s="20">
        <v>2076822</v>
      </c>
      <c r="G70" s="20">
        <v>2714589</v>
      </c>
      <c r="H70" s="20">
        <v>2253851</v>
      </c>
      <c r="I70" s="20">
        <v>7045262</v>
      </c>
      <c r="J70" s="20">
        <v>2069784</v>
      </c>
      <c r="K70" s="20">
        <v>1929169</v>
      </c>
      <c r="L70" s="20">
        <v>1101615</v>
      </c>
      <c r="M70" s="20">
        <v>5100568</v>
      </c>
      <c r="N70" s="20">
        <v>36698528</v>
      </c>
      <c r="O70" s="20">
        <v>1855500</v>
      </c>
      <c r="P70" s="20">
        <v>-716889</v>
      </c>
      <c r="Q70" s="20">
        <v>37837139</v>
      </c>
      <c r="R70" s="20">
        <v>20523653</v>
      </c>
      <c r="S70" s="20">
        <v>2332553</v>
      </c>
      <c r="T70" s="20">
        <v>2098265</v>
      </c>
      <c r="U70" s="20">
        <v>24954471</v>
      </c>
      <c r="V70" s="20">
        <v>74937440</v>
      </c>
      <c r="W70" s="20">
        <v>32581547</v>
      </c>
      <c r="X70" s="20"/>
      <c r="Y70" s="19"/>
      <c r="Z70" s="22">
        <v>32581547</v>
      </c>
    </row>
    <row r="71" spans="1:26" ht="13.5" hidden="1">
      <c r="A71" s="38" t="s">
        <v>108</v>
      </c>
      <c r="B71" s="18">
        <v>39742271</v>
      </c>
      <c r="C71" s="18"/>
      <c r="D71" s="19">
        <v>32961312</v>
      </c>
      <c r="E71" s="20">
        <v>32961312</v>
      </c>
      <c r="F71" s="20">
        <v>1950646</v>
      </c>
      <c r="G71" s="20">
        <v>-24379</v>
      </c>
      <c r="H71" s="20">
        <v>3287384</v>
      </c>
      <c r="I71" s="20">
        <v>5213651</v>
      </c>
      <c r="J71" s="20">
        <v>3441579</v>
      </c>
      <c r="K71" s="20">
        <v>2001763</v>
      </c>
      <c r="L71" s="20">
        <v>3577514</v>
      </c>
      <c r="M71" s="20">
        <v>9020856</v>
      </c>
      <c r="N71" s="20">
        <v>5347971</v>
      </c>
      <c r="O71" s="20">
        <v>1821078</v>
      </c>
      <c r="P71" s="20">
        <v>2021501</v>
      </c>
      <c r="Q71" s="20">
        <v>9190550</v>
      </c>
      <c r="R71" s="20">
        <v>2682485</v>
      </c>
      <c r="S71" s="20">
        <v>2739946</v>
      </c>
      <c r="T71" s="20">
        <v>2850330</v>
      </c>
      <c r="U71" s="20">
        <v>8272761</v>
      </c>
      <c r="V71" s="20">
        <v>31697818</v>
      </c>
      <c r="W71" s="20">
        <v>32961312</v>
      </c>
      <c r="X71" s="20"/>
      <c r="Y71" s="19"/>
      <c r="Z71" s="22">
        <v>32961312</v>
      </c>
    </row>
    <row r="72" spans="1:26" ht="13.5" hidden="1">
      <c r="A72" s="38" t="s">
        <v>109</v>
      </c>
      <c r="B72" s="18">
        <v>15145213</v>
      </c>
      <c r="C72" s="18"/>
      <c r="D72" s="19">
        <v>21402024</v>
      </c>
      <c r="E72" s="20">
        <v>21402024</v>
      </c>
      <c r="F72" s="20">
        <v>1532247</v>
      </c>
      <c r="G72" s="20">
        <v>1544361</v>
      </c>
      <c r="H72" s="20">
        <v>1537531</v>
      </c>
      <c r="I72" s="20">
        <v>4614139</v>
      </c>
      <c r="J72" s="20">
        <v>1540866</v>
      </c>
      <c r="K72" s="20">
        <v>1542720</v>
      </c>
      <c r="L72" s="20">
        <v>1542271</v>
      </c>
      <c r="M72" s="20">
        <v>4625857</v>
      </c>
      <c r="N72" s="20">
        <v>3055960</v>
      </c>
      <c r="O72" s="20">
        <v>1514352</v>
      </c>
      <c r="P72" s="20">
        <v>1479266</v>
      </c>
      <c r="Q72" s="20">
        <v>6049578</v>
      </c>
      <c r="R72" s="20">
        <v>-1431232</v>
      </c>
      <c r="S72" s="20">
        <v>1431214</v>
      </c>
      <c r="T72" s="20">
        <v>1255863</v>
      </c>
      <c r="U72" s="20">
        <v>1255845</v>
      </c>
      <c r="V72" s="20">
        <v>16545419</v>
      </c>
      <c r="W72" s="20">
        <v>21402024</v>
      </c>
      <c r="X72" s="20"/>
      <c r="Y72" s="19"/>
      <c r="Z72" s="22">
        <v>21402024</v>
      </c>
    </row>
    <row r="73" spans="1:26" ht="13.5" hidden="1">
      <c r="A73" s="38" t="s">
        <v>110</v>
      </c>
      <c r="B73" s="18">
        <v>8657132</v>
      </c>
      <c r="C73" s="18"/>
      <c r="D73" s="19">
        <v>12009480</v>
      </c>
      <c r="E73" s="20">
        <v>12009480</v>
      </c>
      <c r="F73" s="20">
        <v>870655</v>
      </c>
      <c r="G73" s="20">
        <v>872242</v>
      </c>
      <c r="H73" s="20">
        <v>871608</v>
      </c>
      <c r="I73" s="20">
        <v>2614505</v>
      </c>
      <c r="J73" s="20">
        <v>875102</v>
      </c>
      <c r="K73" s="20">
        <v>876330</v>
      </c>
      <c r="L73" s="20">
        <v>876291</v>
      </c>
      <c r="M73" s="20">
        <v>2627723</v>
      </c>
      <c r="N73" s="20">
        <v>1735779</v>
      </c>
      <c r="O73" s="20">
        <v>860720</v>
      </c>
      <c r="P73" s="20">
        <v>829285</v>
      </c>
      <c r="Q73" s="20">
        <v>3425784</v>
      </c>
      <c r="R73" s="20">
        <v>-817180</v>
      </c>
      <c r="S73" s="20">
        <v>810542</v>
      </c>
      <c r="T73" s="20">
        <v>718264</v>
      </c>
      <c r="U73" s="20">
        <v>711626</v>
      </c>
      <c r="V73" s="20">
        <v>9379638</v>
      </c>
      <c r="W73" s="20">
        <v>12009480</v>
      </c>
      <c r="X73" s="20"/>
      <c r="Y73" s="19"/>
      <c r="Z73" s="22">
        <v>12009480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16046032</v>
      </c>
      <c r="C75" s="27"/>
      <c r="D75" s="28">
        <v>17000000</v>
      </c>
      <c r="E75" s="29">
        <v>17000000</v>
      </c>
      <c r="F75" s="29">
        <v>1481256</v>
      </c>
      <c r="G75" s="29">
        <v>1484259</v>
      </c>
      <c r="H75" s="29">
        <v>1538548</v>
      </c>
      <c r="I75" s="29">
        <v>4504063</v>
      </c>
      <c r="J75" s="29">
        <v>1301886</v>
      </c>
      <c r="K75" s="29">
        <v>1559909</v>
      </c>
      <c r="L75" s="29">
        <v>1614371</v>
      </c>
      <c r="M75" s="29">
        <v>4476166</v>
      </c>
      <c r="N75" s="29">
        <v>3267587</v>
      </c>
      <c r="O75" s="29">
        <v>1730820</v>
      </c>
      <c r="P75" s="29">
        <v>1772642</v>
      </c>
      <c r="Q75" s="29">
        <v>6771049</v>
      </c>
      <c r="R75" s="29">
        <v>-1337633</v>
      </c>
      <c r="S75" s="29">
        <v>1672203</v>
      </c>
      <c r="T75" s="29">
        <v>1727660</v>
      </c>
      <c r="U75" s="29">
        <v>2062230</v>
      </c>
      <c r="V75" s="29">
        <v>17813508</v>
      </c>
      <c r="W75" s="29">
        <v>17000000</v>
      </c>
      <c r="X75" s="29"/>
      <c r="Y75" s="28"/>
      <c r="Z75" s="30">
        <v>17000000</v>
      </c>
    </row>
    <row r="76" spans="1:26" ht="13.5" hidden="1">
      <c r="A76" s="41" t="s">
        <v>114</v>
      </c>
      <c r="B76" s="31">
        <v>54932922</v>
      </c>
      <c r="C76" s="31"/>
      <c r="D76" s="32">
        <v>130027100</v>
      </c>
      <c r="E76" s="33">
        <v>130027100</v>
      </c>
      <c r="F76" s="33">
        <v>4017117</v>
      </c>
      <c r="G76" s="33">
        <v>4755494</v>
      </c>
      <c r="H76" s="33">
        <v>3023528</v>
      </c>
      <c r="I76" s="33">
        <v>11796139</v>
      </c>
      <c r="J76" s="33">
        <v>4225577</v>
      </c>
      <c r="K76" s="33">
        <v>3034828</v>
      </c>
      <c r="L76" s="33">
        <v>1388093</v>
      </c>
      <c r="M76" s="33">
        <v>8648498</v>
      </c>
      <c r="N76" s="33">
        <v>7810106</v>
      </c>
      <c r="O76" s="33">
        <v>3787270</v>
      </c>
      <c r="P76" s="33">
        <v>2691281</v>
      </c>
      <c r="Q76" s="33">
        <v>14288657</v>
      </c>
      <c r="R76" s="33">
        <v>10802015</v>
      </c>
      <c r="S76" s="33">
        <v>6119655</v>
      </c>
      <c r="T76" s="33">
        <v>4506672</v>
      </c>
      <c r="U76" s="33">
        <v>21428342</v>
      </c>
      <c r="V76" s="33">
        <v>56161636</v>
      </c>
      <c r="W76" s="33">
        <v>130027100</v>
      </c>
      <c r="X76" s="33"/>
      <c r="Y76" s="32"/>
      <c r="Z76" s="34">
        <v>130027100</v>
      </c>
    </row>
    <row r="77" spans="1:26" ht="13.5" hidden="1">
      <c r="A77" s="36" t="s">
        <v>31</v>
      </c>
      <c r="B77" s="18">
        <v>7706433</v>
      </c>
      <c r="C77" s="18"/>
      <c r="D77" s="19">
        <v>15172596</v>
      </c>
      <c r="E77" s="20">
        <v>15172596</v>
      </c>
      <c r="F77" s="20">
        <v>991578</v>
      </c>
      <c r="G77" s="20">
        <v>888762</v>
      </c>
      <c r="H77" s="20">
        <v>540029</v>
      </c>
      <c r="I77" s="20">
        <v>2420369</v>
      </c>
      <c r="J77" s="20">
        <v>697122</v>
      </c>
      <c r="K77" s="20">
        <v>595724</v>
      </c>
      <c r="L77" s="20">
        <v>132164</v>
      </c>
      <c r="M77" s="20">
        <v>1425010</v>
      </c>
      <c r="N77" s="20">
        <v>2491520</v>
      </c>
      <c r="O77" s="20">
        <v>785469</v>
      </c>
      <c r="P77" s="20">
        <v>497516</v>
      </c>
      <c r="Q77" s="20">
        <v>3774505</v>
      </c>
      <c r="R77" s="20">
        <v>632685</v>
      </c>
      <c r="S77" s="20">
        <v>551510</v>
      </c>
      <c r="T77" s="20">
        <v>608721</v>
      </c>
      <c r="U77" s="20">
        <v>1792916</v>
      </c>
      <c r="V77" s="20">
        <v>9412800</v>
      </c>
      <c r="W77" s="20">
        <v>15172596</v>
      </c>
      <c r="X77" s="20"/>
      <c r="Y77" s="19"/>
      <c r="Z77" s="22">
        <v>15172596</v>
      </c>
    </row>
    <row r="78" spans="1:26" ht="13.5" hidden="1">
      <c r="A78" s="37" t="s">
        <v>32</v>
      </c>
      <c r="B78" s="18">
        <v>46024035</v>
      </c>
      <c r="C78" s="18"/>
      <c r="D78" s="19">
        <v>97854504</v>
      </c>
      <c r="E78" s="20">
        <v>97854504</v>
      </c>
      <c r="F78" s="20">
        <v>3025539</v>
      </c>
      <c r="G78" s="20">
        <v>3866732</v>
      </c>
      <c r="H78" s="20">
        <v>2483499</v>
      </c>
      <c r="I78" s="20">
        <v>9375770</v>
      </c>
      <c r="J78" s="20">
        <v>3528455</v>
      </c>
      <c r="K78" s="20">
        <v>2439104</v>
      </c>
      <c r="L78" s="20">
        <v>1255929</v>
      </c>
      <c r="M78" s="20">
        <v>7223488</v>
      </c>
      <c r="N78" s="20">
        <v>5318586</v>
      </c>
      <c r="O78" s="20">
        <v>3001801</v>
      </c>
      <c r="P78" s="20">
        <v>2193765</v>
      </c>
      <c r="Q78" s="20">
        <v>10514152</v>
      </c>
      <c r="R78" s="20">
        <v>10169330</v>
      </c>
      <c r="S78" s="20">
        <v>5568145</v>
      </c>
      <c r="T78" s="20">
        <v>3897951</v>
      </c>
      <c r="U78" s="20">
        <v>19635426</v>
      </c>
      <c r="V78" s="20">
        <v>46748836</v>
      </c>
      <c r="W78" s="20">
        <v>97854504</v>
      </c>
      <c r="X78" s="20"/>
      <c r="Y78" s="19"/>
      <c r="Z78" s="22">
        <v>97854504</v>
      </c>
    </row>
    <row r="79" spans="1:26" ht="13.5" hidden="1">
      <c r="A79" s="38" t="s">
        <v>107</v>
      </c>
      <c r="B79" s="18">
        <v>24573592</v>
      </c>
      <c r="C79" s="18"/>
      <c r="D79" s="19">
        <v>31982000</v>
      </c>
      <c r="E79" s="20">
        <v>31982000</v>
      </c>
      <c r="F79" s="20">
        <v>1865250</v>
      </c>
      <c r="G79" s="20">
        <v>2411480</v>
      </c>
      <c r="H79" s="20">
        <v>1582194</v>
      </c>
      <c r="I79" s="20">
        <v>5858924</v>
      </c>
      <c r="J79" s="20">
        <v>2387213</v>
      </c>
      <c r="K79" s="20">
        <v>1493561</v>
      </c>
      <c r="L79" s="20">
        <v>884998</v>
      </c>
      <c r="M79" s="20">
        <v>4765772</v>
      </c>
      <c r="N79" s="20">
        <v>3372065</v>
      </c>
      <c r="O79" s="20">
        <v>2143166</v>
      </c>
      <c r="P79" s="20">
        <v>1304476</v>
      </c>
      <c r="Q79" s="20">
        <v>6819707</v>
      </c>
      <c r="R79" s="20">
        <v>9036625</v>
      </c>
      <c r="S79" s="20">
        <v>4476557</v>
      </c>
      <c r="T79" s="20">
        <v>2471885</v>
      </c>
      <c r="U79" s="20">
        <v>15985067</v>
      </c>
      <c r="V79" s="20">
        <v>33429470</v>
      </c>
      <c r="W79" s="20">
        <v>31982000</v>
      </c>
      <c r="X79" s="20"/>
      <c r="Y79" s="19"/>
      <c r="Z79" s="22">
        <v>31982000</v>
      </c>
    </row>
    <row r="80" spans="1:26" ht="13.5" hidden="1">
      <c r="A80" s="38" t="s">
        <v>108</v>
      </c>
      <c r="B80" s="18">
        <v>11162273</v>
      </c>
      <c r="C80" s="18"/>
      <c r="D80" s="19">
        <v>32461000</v>
      </c>
      <c r="E80" s="20">
        <v>32461000</v>
      </c>
      <c r="F80" s="20">
        <v>470828</v>
      </c>
      <c r="G80" s="20">
        <v>574274</v>
      </c>
      <c r="H80" s="20">
        <v>416716</v>
      </c>
      <c r="I80" s="20">
        <v>1461818</v>
      </c>
      <c r="J80" s="20">
        <v>560698</v>
      </c>
      <c r="K80" s="20">
        <v>459701</v>
      </c>
      <c r="L80" s="20">
        <v>178684</v>
      </c>
      <c r="M80" s="20">
        <v>1199083</v>
      </c>
      <c r="N80" s="20">
        <v>1004568</v>
      </c>
      <c r="O80" s="20">
        <v>387665</v>
      </c>
      <c r="P80" s="20">
        <v>425523</v>
      </c>
      <c r="Q80" s="20">
        <v>1817756</v>
      </c>
      <c r="R80" s="20">
        <v>450322</v>
      </c>
      <c r="S80" s="20">
        <v>524487</v>
      </c>
      <c r="T80" s="20">
        <v>858906</v>
      </c>
      <c r="U80" s="20">
        <v>1833715</v>
      </c>
      <c r="V80" s="20">
        <v>6312372</v>
      </c>
      <c r="W80" s="20">
        <v>32461000</v>
      </c>
      <c r="X80" s="20"/>
      <c r="Y80" s="19"/>
      <c r="Z80" s="22">
        <v>32461000</v>
      </c>
    </row>
    <row r="81" spans="1:26" ht="13.5" hidden="1">
      <c r="A81" s="38" t="s">
        <v>109</v>
      </c>
      <c r="B81" s="18">
        <v>6595991</v>
      </c>
      <c r="C81" s="18"/>
      <c r="D81" s="19">
        <v>21402024</v>
      </c>
      <c r="E81" s="20">
        <v>21402024</v>
      </c>
      <c r="F81" s="20">
        <v>416552</v>
      </c>
      <c r="G81" s="20">
        <v>611277</v>
      </c>
      <c r="H81" s="20">
        <v>310826</v>
      </c>
      <c r="I81" s="20">
        <v>1338655</v>
      </c>
      <c r="J81" s="20">
        <v>349769</v>
      </c>
      <c r="K81" s="20">
        <v>313466</v>
      </c>
      <c r="L81" s="20">
        <v>113979</v>
      </c>
      <c r="M81" s="20">
        <v>777214</v>
      </c>
      <c r="N81" s="20">
        <v>534368</v>
      </c>
      <c r="O81" s="20">
        <v>271443</v>
      </c>
      <c r="P81" s="20">
        <v>298607</v>
      </c>
      <c r="Q81" s="20">
        <v>1104418</v>
      </c>
      <c r="R81" s="20">
        <v>462623</v>
      </c>
      <c r="S81" s="20">
        <v>339931</v>
      </c>
      <c r="T81" s="20">
        <v>349123</v>
      </c>
      <c r="U81" s="20">
        <v>1151677</v>
      </c>
      <c r="V81" s="20">
        <v>4371964</v>
      </c>
      <c r="W81" s="20">
        <v>21402024</v>
      </c>
      <c r="X81" s="20"/>
      <c r="Y81" s="19"/>
      <c r="Z81" s="22">
        <v>21402024</v>
      </c>
    </row>
    <row r="82" spans="1:26" ht="13.5" hidden="1">
      <c r="A82" s="38" t="s">
        <v>110</v>
      </c>
      <c r="B82" s="18">
        <v>3666184</v>
      </c>
      <c r="C82" s="18"/>
      <c r="D82" s="19">
        <v>12009480</v>
      </c>
      <c r="E82" s="20">
        <v>12009480</v>
      </c>
      <c r="F82" s="20">
        <v>272909</v>
      </c>
      <c r="G82" s="20">
        <v>269701</v>
      </c>
      <c r="H82" s="20">
        <v>173763</v>
      </c>
      <c r="I82" s="20">
        <v>716373</v>
      </c>
      <c r="J82" s="20">
        <v>230775</v>
      </c>
      <c r="K82" s="20">
        <v>172376</v>
      </c>
      <c r="L82" s="20">
        <v>78268</v>
      </c>
      <c r="M82" s="20">
        <v>481419</v>
      </c>
      <c r="N82" s="20">
        <v>407585</v>
      </c>
      <c r="O82" s="20">
        <v>199527</v>
      </c>
      <c r="P82" s="20">
        <v>165159</v>
      </c>
      <c r="Q82" s="20">
        <v>772271</v>
      </c>
      <c r="R82" s="20">
        <v>219760</v>
      </c>
      <c r="S82" s="20">
        <v>227170</v>
      </c>
      <c r="T82" s="20">
        <v>218037</v>
      </c>
      <c r="U82" s="20">
        <v>664967</v>
      </c>
      <c r="V82" s="20">
        <v>2635030</v>
      </c>
      <c r="W82" s="20">
        <v>12009480</v>
      </c>
      <c r="X82" s="20"/>
      <c r="Y82" s="19"/>
      <c r="Z82" s="22">
        <v>12009480</v>
      </c>
    </row>
    <row r="83" spans="1:26" ht="13.5" hidden="1">
      <c r="A83" s="38" t="s">
        <v>111</v>
      </c>
      <c r="B83" s="18">
        <v>25995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1202454</v>
      </c>
      <c r="C84" s="27"/>
      <c r="D84" s="28">
        <v>17000000</v>
      </c>
      <c r="E84" s="29">
        <v>17000000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17000000</v>
      </c>
      <c r="X84" s="29"/>
      <c r="Y84" s="28"/>
      <c r="Z84" s="30">
        <v>17000000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2518928</v>
      </c>
      <c r="C7" s="18">
        <v>0</v>
      </c>
      <c r="D7" s="63">
        <v>1560000</v>
      </c>
      <c r="E7" s="64">
        <v>0</v>
      </c>
      <c r="F7" s="64">
        <v>263663</v>
      </c>
      <c r="G7" s="64">
        <v>264847</v>
      </c>
      <c r="H7" s="64">
        <v>265650</v>
      </c>
      <c r="I7" s="64">
        <v>794160</v>
      </c>
      <c r="J7" s="64">
        <v>221780</v>
      </c>
      <c r="K7" s="64">
        <v>178890</v>
      </c>
      <c r="L7" s="64">
        <v>263516</v>
      </c>
      <c r="M7" s="64">
        <v>664186</v>
      </c>
      <c r="N7" s="64">
        <v>237541</v>
      </c>
      <c r="O7" s="64">
        <v>191640</v>
      </c>
      <c r="P7" s="64">
        <v>176988</v>
      </c>
      <c r="Q7" s="64">
        <v>606169</v>
      </c>
      <c r="R7" s="64">
        <v>197661</v>
      </c>
      <c r="S7" s="64">
        <v>45684</v>
      </c>
      <c r="T7" s="64">
        <v>165081</v>
      </c>
      <c r="U7" s="64">
        <v>408426</v>
      </c>
      <c r="V7" s="64">
        <v>2472941</v>
      </c>
      <c r="W7" s="64">
        <v>0</v>
      </c>
      <c r="X7" s="64">
        <v>2472941</v>
      </c>
      <c r="Y7" s="65">
        <v>0</v>
      </c>
      <c r="Z7" s="66">
        <v>0</v>
      </c>
    </row>
    <row r="8" spans="1:26" ht="13.5">
      <c r="A8" s="62" t="s">
        <v>34</v>
      </c>
      <c r="B8" s="18">
        <v>80630082</v>
      </c>
      <c r="C8" s="18">
        <v>0</v>
      </c>
      <c r="D8" s="63">
        <v>84421000</v>
      </c>
      <c r="E8" s="64">
        <v>85598332</v>
      </c>
      <c r="F8" s="64">
        <v>35011000</v>
      </c>
      <c r="G8" s="64">
        <v>1290000</v>
      </c>
      <c r="H8" s="64">
        <v>0</v>
      </c>
      <c r="I8" s="64">
        <v>36301000</v>
      </c>
      <c r="J8" s="64">
        <v>0</v>
      </c>
      <c r="K8" s="64">
        <v>26221000</v>
      </c>
      <c r="L8" s="64">
        <v>0</v>
      </c>
      <c r="M8" s="64">
        <v>26221000</v>
      </c>
      <c r="N8" s="64">
        <v>0</v>
      </c>
      <c r="O8" s="64">
        <v>300000</v>
      </c>
      <c r="P8" s="64">
        <v>20320000</v>
      </c>
      <c r="Q8" s="64">
        <v>20620000</v>
      </c>
      <c r="R8" s="64">
        <v>0</v>
      </c>
      <c r="S8" s="64">
        <v>0</v>
      </c>
      <c r="T8" s="64">
        <v>0</v>
      </c>
      <c r="U8" s="64">
        <v>0</v>
      </c>
      <c r="V8" s="64">
        <v>83142000</v>
      </c>
      <c r="W8" s="64">
        <v>85598332</v>
      </c>
      <c r="X8" s="64">
        <v>-2456332</v>
      </c>
      <c r="Y8" s="65">
        <v>-2.87</v>
      </c>
      <c r="Z8" s="66">
        <v>85598332</v>
      </c>
    </row>
    <row r="9" spans="1:26" ht="13.5">
      <c r="A9" s="62" t="s">
        <v>35</v>
      </c>
      <c r="B9" s="18">
        <v>222759</v>
      </c>
      <c r="C9" s="18">
        <v>0</v>
      </c>
      <c r="D9" s="63">
        <v>875000</v>
      </c>
      <c r="E9" s="64">
        <v>2996000</v>
      </c>
      <c r="F9" s="64">
        <v>8822</v>
      </c>
      <c r="G9" s="64">
        <v>6042</v>
      </c>
      <c r="H9" s="64">
        <v>6259</v>
      </c>
      <c r="I9" s="64">
        <v>21123</v>
      </c>
      <c r="J9" s="64">
        <v>8374</v>
      </c>
      <c r="K9" s="64">
        <v>3541</v>
      </c>
      <c r="L9" s="64">
        <v>635</v>
      </c>
      <c r="M9" s="64">
        <v>12550</v>
      </c>
      <c r="N9" s="64">
        <v>12135</v>
      </c>
      <c r="O9" s="64">
        <v>5585</v>
      </c>
      <c r="P9" s="64">
        <v>-265</v>
      </c>
      <c r="Q9" s="64">
        <v>17455</v>
      </c>
      <c r="R9" s="64">
        <v>8535</v>
      </c>
      <c r="S9" s="64">
        <v>54381</v>
      </c>
      <c r="T9" s="64">
        <v>6170</v>
      </c>
      <c r="U9" s="64">
        <v>69086</v>
      </c>
      <c r="V9" s="64">
        <v>120214</v>
      </c>
      <c r="W9" s="64">
        <v>2996000</v>
      </c>
      <c r="X9" s="64">
        <v>-2875786</v>
      </c>
      <c r="Y9" s="65">
        <v>-95.99</v>
      </c>
      <c r="Z9" s="66">
        <v>2996000</v>
      </c>
    </row>
    <row r="10" spans="1:26" ht="25.5">
      <c r="A10" s="67" t="s">
        <v>99</v>
      </c>
      <c r="B10" s="68">
        <f>SUM(B5:B9)</f>
        <v>83371769</v>
      </c>
      <c r="C10" s="68">
        <f>SUM(C5:C9)</f>
        <v>0</v>
      </c>
      <c r="D10" s="69">
        <f aca="true" t="shared" si="0" ref="D10:Z10">SUM(D5:D9)</f>
        <v>86856000</v>
      </c>
      <c r="E10" s="70">
        <f t="shared" si="0"/>
        <v>88594332</v>
      </c>
      <c r="F10" s="70">
        <f t="shared" si="0"/>
        <v>35283485</v>
      </c>
      <c r="G10" s="70">
        <f t="shared" si="0"/>
        <v>1560889</v>
      </c>
      <c r="H10" s="70">
        <f t="shared" si="0"/>
        <v>271909</v>
      </c>
      <c r="I10" s="70">
        <f t="shared" si="0"/>
        <v>37116283</v>
      </c>
      <c r="J10" s="70">
        <f t="shared" si="0"/>
        <v>230154</v>
      </c>
      <c r="K10" s="70">
        <f t="shared" si="0"/>
        <v>26403431</v>
      </c>
      <c r="L10" s="70">
        <f t="shared" si="0"/>
        <v>264151</v>
      </c>
      <c r="M10" s="70">
        <f t="shared" si="0"/>
        <v>26897736</v>
      </c>
      <c r="N10" s="70">
        <f t="shared" si="0"/>
        <v>249676</v>
      </c>
      <c r="O10" s="70">
        <f t="shared" si="0"/>
        <v>497225</v>
      </c>
      <c r="P10" s="70">
        <f t="shared" si="0"/>
        <v>20496723</v>
      </c>
      <c r="Q10" s="70">
        <f t="shared" si="0"/>
        <v>21243624</v>
      </c>
      <c r="R10" s="70">
        <f t="shared" si="0"/>
        <v>206196</v>
      </c>
      <c r="S10" s="70">
        <f t="shared" si="0"/>
        <v>100065</v>
      </c>
      <c r="T10" s="70">
        <f t="shared" si="0"/>
        <v>171251</v>
      </c>
      <c r="U10" s="70">
        <f t="shared" si="0"/>
        <v>477512</v>
      </c>
      <c r="V10" s="70">
        <f t="shared" si="0"/>
        <v>85735155</v>
      </c>
      <c r="W10" s="70">
        <f t="shared" si="0"/>
        <v>88594332</v>
      </c>
      <c r="X10" s="70">
        <f t="shared" si="0"/>
        <v>-2859177</v>
      </c>
      <c r="Y10" s="71">
        <f>+IF(W10&lt;&gt;0,(X10/W10)*100,0)</f>
        <v>-3.227268534515278</v>
      </c>
      <c r="Z10" s="72">
        <f t="shared" si="0"/>
        <v>88594332</v>
      </c>
    </row>
    <row r="11" spans="1:26" ht="13.5">
      <c r="A11" s="62" t="s">
        <v>36</v>
      </c>
      <c r="B11" s="18">
        <v>35329884</v>
      </c>
      <c r="C11" s="18">
        <v>0</v>
      </c>
      <c r="D11" s="63">
        <v>41576174</v>
      </c>
      <c r="E11" s="64">
        <v>41298618</v>
      </c>
      <c r="F11" s="64">
        <v>2980955</v>
      </c>
      <c r="G11" s="64">
        <v>3028436</v>
      </c>
      <c r="H11" s="64">
        <v>3445885</v>
      </c>
      <c r="I11" s="64">
        <v>9455276</v>
      </c>
      <c r="J11" s="64">
        <v>3672876</v>
      </c>
      <c r="K11" s="64">
        <v>3309817</v>
      </c>
      <c r="L11" s="64">
        <v>3635800</v>
      </c>
      <c r="M11" s="64">
        <v>10618493</v>
      </c>
      <c r="N11" s="64">
        <v>3707424</v>
      </c>
      <c r="O11" s="64">
        <v>3476420</v>
      </c>
      <c r="P11" s="64">
        <v>3476062</v>
      </c>
      <c r="Q11" s="64">
        <v>10659906</v>
      </c>
      <c r="R11" s="64">
        <v>3483725</v>
      </c>
      <c r="S11" s="64">
        <v>3532554</v>
      </c>
      <c r="T11" s="64">
        <v>3350481</v>
      </c>
      <c r="U11" s="64">
        <v>10366760</v>
      </c>
      <c r="V11" s="64">
        <v>41100435</v>
      </c>
      <c r="W11" s="64">
        <v>41298618</v>
      </c>
      <c r="X11" s="64">
        <v>-198183</v>
      </c>
      <c r="Y11" s="65">
        <v>-0.48</v>
      </c>
      <c r="Z11" s="66">
        <v>41298618</v>
      </c>
    </row>
    <row r="12" spans="1:26" ht="13.5">
      <c r="A12" s="62" t="s">
        <v>37</v>
      </c>
      <c r="B12" s="18">
        <v>7092378</v>
      </c>
      <c r="C12" s="18">
        <v>0</v>
      </c>
      <c r="D12" s="63">
        <v>8271994</v>
      </c>
      <c r="E12" s="64">
        <v>8549552</v>
      </c>
      <c r="F12" s="64">
        <v>678821</v>
      </c>
      <c r="G12" s="64">
        <v>690222</v>
      </c>
      <c r="H12" s="64">
        <v>717469</v>
      </c>
      <c r="I12" s="64">
        <v>2086512</v>
      </c>
      <c r="J12" s="64">
        <v>702540</v>
      </c>
      <c r="K12" s="64">
        <v>689043</v>
      </c>
      <c r="L12" s="64">
        <v>690200</v>
      </c>
      <c r="M12" s="64">
        <v>2081783</v>
      </c>
      <c r="N12" s="64">
        <v>700178</v>
      </c>
      <c r="O12" s="64">
        <v>1176451</v>
      </c>
      <c r="P12" s="64">
        <v>734211</v>
      </c>
      <c r="Q12" s="64">
        <v>2610840</v>
      </c>
      <c r="R12" s="64">
        <v>708884</v>
      </c>
      <c r="S12" s="64">
        <v>728033</v>
      </c>
      <c r="T12" s="64">
        <v>779940</v>
      </c>
      <c r="U12" s="64">
        <v>2216857</v>
      </c>
      <c r="V12" s="64">
        <v>8995992</v>
      </c>
      <c r="W12" s="64">
        <v>8549552</v>
      </c>
      <c r="X12" s="64">
        <v>446440</v>
      </c>
      <c r="Y12" s="65">
        <v>5.22</v>
      </c>
      <c r="Z12" s="66">
        <v>8549552</v>
      </c>
    </row>
    <row r="13" spans="1:26" ht="13.5">
      <c r="A13" s="62" t="s">
        <v>100</v>
      </c>
      <c r="B13" s="18">
        <v>1180678</v>
      </c>
      <c r="C13" s="18">
        <v>0</v>
      </c>
      <c r="D13" s="63">
        <v>800000</v>
      </c>
      <c r="E13" s="64">
        <v>1031072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1031072</v>
      </c>
      <c r="X13" s="64">
        <v>-1031072</v>
      </c>
      <c r="Y13" s="65">
        <v>-100</v>
      </c>
      <c r="Z13" s="66">
        <v>1031072</v>
      </c>
    </row>
    <row r="14" spans="1:26" ht="13.5">
      <c r="A14" s="62" t="s">
        <v>38</v>
      </c>
      <c r="B14" s="18">
        <v>249075</v>
      </c>
      <c r="C14" s="18">
        <v>0</v>
      </c>
      <c r="D14" s="63">
        <v>60000</v>
      </c>
      <c r="E14" s="64">
        <v>0</v>
      </c>
      <c r="F14" s="64">
        <v>4045</v>
      </c>
      <c r="G14" s="64">
        <v>0</v>
      </c>
      <c r="H14" s="64">
        <v>5747</v>
      </c>
      <c r="I14" s="64">
        <v>9792</v>
      </c>
      <c r="J14" s="64">
        <v>3096</v>
      </c>
      <c r="K14" s="64">
        <v>908</v>
      </c>
      <c r="L14" s="64">
        <v>3141</v>
      </c>
      <c r="M14" s="64">
        <v>7145</v>
      </c>
      <c r="N14" s="64">
        <v>4531</v>
      </c>
      <c r="O14" s="64">
        <v>3381</v>
      </c>
      <c r="P14" s="64">
        <v>5301</v>
      </c>
      <c r="Q14" s="64">
        <v>13213</v>
      </c>
      <c r="R14" s="64">
        <v>4409</v>
      </c>
      <c r="S14" s="64">
        <v>3400</v>
      </c>
      <c r="T14" s="64">
        <v>4760</v>
      </c>
      <c r="U14" s="64">
        <v>12569</v>
      </c>
      <c r="V14" s="64">
        <v>42719</v>
      </c>
      <c r="W14" s="64">
        <v>0</v>
      </c>
      <c r="X14" s="64">
        <v>42719</v>
      </c>
      <c r="Y14" s="65">
        <v>0</v>
      </c>
      <c r="Z14" s="66">
        <v>0</v>
      </c>
    </row>
    <row r="15" spans="1:26" ht="13.5">
      <c r="A15" s="62" t="s">
        <v>39</v>
      </c>
      <c r="B15" s="18">
        <v>924910</v>
      </c>
      <c r="C15" s="18">
        <v>0</v>
      </c>
      <c r="D15" s="63">
        <v>600000</v>
      </c>
      <c r="E15" s="64">
        <v>750000</v>
      </c>
      <c r="F15" s="64">
        <v>86768</v>
      </c>
      <c r="G15" s="64">
        <v>57899</v>
      </c>
      <c r="H15" s="64">
        <v>78237</v>
      </c>
      <c r="I15" s="64">
        <v>222904</v>
      </c>
      <c r="J15" s="64">
        <v>89425</v>
      </c>
      <c r="K15" s="64">
        <v>63676</v>
      </c>
      <c r="L15" s="64">
        <v>94967</v>
      </c>
      <c r="M15" s="64">
        <v>248068</v>
      </c>
      <c r="N15" s="64">
        <v>29629</v>
      </c>
      <c r="O15" s="64">
        <v>65593</v>
      </c>
      <c r="P15" s="64">
        <v>93577</v>
      </c>
      <c r="Q15" s="64">
        <v>188799</v>
      </c>
      <c r="R15" s="64">
        <v>50375</v>
      </c>
      <c r="S15" s="64">
        <v>123064</v>
      </c>
      <c r="T15" s="64">
        <v>134279</v>
      </c>
      <c r="U15" s="64">
        <v>307718</v>
      </c>
      <c r="V15" s="64">
        <v>967489</v>
      </c>
      <c r="W15" s="64">
        <v>750000</v>
      </c>
      <c r="X15" s="64">
        <v>217489</v>
      </c>
      <c r="Y15" s="65">
        <v>29</v>
      </c>
      <c r="Z15" s="66">
        <v>750000</v>
      </c>
    </row>
    <row r="16" spans="1:26" ht="13.5">
      <c r="A16" s="73" t="s">
        <v>40</v>
      </c>
      <c r="B16" s="18">
        <v>24888445</v>
      </c>
      <c r="C16" s="18">
        <v>0</v>
      </c>
      <c r="D16" s="63">
        <v>29500000</v>
      </c>
      <c r="E16" s="64">
        <v>26312883</v>
      </c>
      <c r="F16" s="64">
        <v>0</v>
      </c>
      <c r="G16" s="64">
        <v>0</v>
      </c>
      <c r="H16" s="64">
        <v>7874241</v>
      </c>
      <c r="I16" s="64">
        <v>7874241</v>
      </c>
      <c r="J16" s="64">
        <v>1382839</v>
      </c>
      <c r="K16" s="64">
        <v>868300</v>
      </c>
      <c r="L16" s="64">
        <v>2750940</v>
      </c>
      <c r="M16" s="64">
        <v>5002079</v>
      </c>
      <c r="N16" s="64">
        <v>2797393</v>
      </c>
      <c r="O16" s="64">
        <v>272819</v>
      </c>
      <c r="P16" s="64">
        <v>744730</v>
      </c>
      <c r="Q16" s="64">
        <v>3814942</v>
      </c>
      <c r="R16" s="64">
        <v>1274035</v>
      </c>
      <c r="S16" s="64">
        <v>495729</v>
      </c>
      <c r="T16" s="64">
        <v>1694650</v>
      </c>
      <c r="U16" s="64">
        <v>3464414</v>
      </c>
      <c r="V16" s="64">
        <v>20155676</v>
      </c>
      <c r="W16" s="64">
        <v>26312883</v>
      </c>
      <c r="X16" s="64">
        <v>-6157207</v>
      </c>
      <c r="Y16" s="65">
        <v>-23.4</v>
      </c>
      <c r="Z16" s="66">
        <v>26312883</v>
      </c>
    </row>
    <row r="17" spans="1:26" ht="13.5">
      <c r="A17" s="62" t="s">
        <v>41</v>
      </c>
      <c r="B17" s="18">
        <v>16677107</v>
      </c>
      <c r="C17" s="18">
        <v>0</v>
      </c>
      <c r="D17" s="63">
        <v>26637664</v>
      </c>
      <c r="E17" s="64">
        <v>29503709</v>
      </c>
      <c r="F17" s="64">
        <v>1991792</v>
      </c>
      <c r="G17" s="64">
        <v>2376570</v>
      </c>
      <c r="H17" s="64">
        <v>747901</v>
      </c>
      <c r="I17" s="64">
        <v>5116263</v>
      </c>
      <c r="J17" s="64">
        <v>2325458</v>
      </c>
      <c r="K17" s="64">
        <v>1086562</v>
      </c>
      <c r="L17" s="64">
        <v>1524955</v>
      </c>
      <c r="M17" s="64">
        <v>4936975</v>
      </c>
      <c r="N17" s="64">
        <v>1041049</v>
      </c>
      <c r="O17" s="64">
        <v>1910439</v>
      </c>
      <c r="P17" s="64">
        <v>3301962</v>
      </c>
      <c r="Q17" s="64">
        <v>6253450</v>
      </c>
      <c r="R17" s="64">
        <v>2328555</v>
      </c>
      <c r="S17" s="64">
        <v>2474316</v>
      </c>
      <c r="T17" s="64">
        <v>1997669</v>
      </c>
      <c r="U17" s="64">
        <v>6800540</v>
      </c>
      <c r="V17" s="64">
        <v>23107228</v>
      </c>
      <c r="W17" s="64">
        <v>29503709</v>
      </c>
      <c r="X17" s="64">
        <v>-6396481</v>
      </c>
      <c r="Y17" s="65">
        <v>-21.68</v>
      </c>
      <c r="Z17" s="66">
        <v>29503709</v>
      </c>
    </row>
    <row r="18" spans="1:26" ht="13.5">
      <c r="A18" s="74" t="s">
        <v>42</v>
      </c>
      <c r="B18" s="75">
        <f>SUM(B11:B17)</f>
        <v>86342477</v>
      </c>
      <c r="C18" s="75">
        <f>SUM(C11:C17)</f>
        <v>0</v>
      </c>
      <c r="D18" s="76">
        <f aca="true" t="shared" si="1" ref="D18:Z18">SUM(D11:D17)</f>
        <v>107445832</v>
      </c>
      <c r="E18" s="77">
        <f t="shared" si="1"/>
        <v>107445834</v>
      </c>
      <c r="F18" s="77">
        <f t="shared" si="1"/>
        <v>5742381</v>
      </c>
      <c r="G18" s="77">
        <f t="shared" si="1"/>
        <v>6153127</v>
      </c>
      <c r="H18" s="77">
        <f t="shared" si="1"/>
        <v>12869480</v>
      </c>
      <c r="I18" s="77">
        <f t="shared" si="1"/>
        <v>24764988</v>
      </c>
      <c r="J18" s="77">
        <f t="shared" si="1"/>
        <v>8176234</v>
      </c>
      <c r="K18" s="77">
        <f t="shared" si="1"/>
        <v>6018306</v>
      </c>
      <c r="L18" s="77">
        <f t="shared" si="1"/>
        <v>8700003</v>
      </c>
      <c r="M18" s="77">
        <f t="shared" si="1"/>
        <v>22894543</v>
      </c>
      <c r="N18" s="77">
        <f t="shared" si="1"/>
        <v>8280204</v>
      </c>
      <c r="O18" s="77">
        <f t="shared" si="1"/>
        <v>6905103</v>
      </c>
      <c r="P18" s="77">
        <f t="shared" si="1"/>
        <v>8355843</v>
      </c>
      <c r="Q18" s="77">
        <f t="shared" si="1"/>
        <v>23541150</v>
      </c>
      <c r="R18" s="77">
        <f t="shared" si="1"/>
        <v>7849983</v>
      </c>
      <c r="S18" s="77">
        <f t="shared" si="1"/>
        <v>7357096</v>
      </c>
      <c r="T18" s="77">
        <f t="shared" si="1"/>
        <v>7961779</v>
      </c>
      <c r="U18" s="77">
        <f t="shared" si="1"/>
        <v>23168858</v>
      </c>
      <c r="V18" s="77">
        <f t="shared" si="1"/>
        <v>94369539</v>
      </c>
      <c r="W18" s="77">
        <f t="shared" si="1"/>
        <v>107445834</v>
      </c>
      <c r="X18" s="77">
        <f t="shared" si="1"/>
        <v>-13076295</v>
      </c>
      <c r="Y18" s="71">
        <f>+IF(W18&lt;&gt;0,(X18/W18)*100,0)</f>
        <v>-12.170127508154481</v>
      </c>
      <c r="Z18" s="78">
        <f t="shared" si="1"/>
        <v>107445834</v>
      </c>
    </row>
    <row r="19" spans="1:26" ht="13.5">
      <c r="A19" s="74" t="s">
        <v>43</v>
      </c>
      <c r="B19" s="79">
        <f>+B10-B18</f>
        <v>-2970708</v>
      </c>
      <c r="C19" s="79">
        <f>+C10-C18</f>
        <v>0</v>
      </c>
      <c r="D19" s="80">
        <f aca="true" t="shared" si="2" ref="D19:Z19">+D10-D18</f>
        <v>-20589832</v>
      </c>
      <c r="E19" s="81">
        <f t="shared" si="2"/>
        <v>-18851502</v>
      </c>
      <c r="F19" s="81">
        <f t="shared" si="2"/>
        <v>29541104</v>
      </c>
      <c r="G19" s="81">
        <f t="shared" si="2"/>
        <v>-4592238</v>
      </c>
      <c r="H19" s="81">
        <f t="shared" si="2"/>
        <v>-12597571</v>
      </c>
      <c r="I19" s="81">
        <f t="shared" si="2"/>
        <v>12351295</v>
      </c>
      <c r="J19" s="81">
        <f t="shared" si="2"/>
        <v>-7946080</v>
      </c>
      <c r="K19" s="81">
        <f t="shared" si="2"/>
        <v>20385125</v>
      </c>
      <c r="L19" s="81">
        <f t="shared" si="2"/>
        <v>-8435852</v>
      </c>
      <c r="M19" s="81">
        <f t="shared" si="2"/>
        <v>4003193</v>
      </c>
      <c r="N19" s="81">
        <f t="shared" si="2"/>
        <v>-8030528</v>
      </c>
      <c r="O19" s="81">
        <f t="shared" si="2"/>
        <v>-6407878</v>
      </c>
      <c r="P19" s="81">
        <f t="shared" si="2"/>
        <v>12140880</v>
      </c>
      <c r="Q19" s="81">
        <f t="shared" si="2"/>
        <v>-2297526</v>
      </c>
      <c r="R19" s="81">
        <f t="shared" si="2"/>
        <v>-7643787</v>
      </c>
      <c r="S19" s="81">
        <f t="shared" si="2"/>
        <v>-7257031</v>
      </c>
      <c r="T19" s="81">
        <f t="shared" si="2"/>
        <v>-7790528</v>
      </c>
      <c r="U19" s="81">
        <f t="shared" si="2"/>
        <v>-22691346</v>
      </c>
      <c r="V19" s="81">
        <f t="shared" si="2"/>
        <v>-8634384</v>
      </c>
      <c r="W19" s="81">
        <f>IF(E10=E18,0,W10-W18)</f>
        <v>-18851502</v>
      </c>
      <c r="X19" s="81">
        <f t="shared" si="2"/>
        <v>10217118</v>
      </c>
      <c r="Y19" s="82">
        <f>+IF(W19&lt;&gt;0,(X19/W19)*100,0)</f>
        <v>-54.19789892603784</v>
      </c>
      <c r="Z19" s="83">
        <f t="shared" si="2"/>
        <v>-18851502</v>
      </c>
    </row>
    <row r="20" spans="1:26" ht="13.5">
      <c r="A20" s="62" t="s">
        <v>44</v>
      </c>
      <c r="B20" s="18">
        <v>2772265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-198443</v>
      </c>
      <c r="C22" s="90">
        <f>SUM(C19:C21)</f>
        <v>0</v>
      </c>
      <c r="D22" s="91">
        <f aca="true" t="shared" si="3" ref="D22:Z22">SUM(D19:D21)</f>
        <v>-20589832</v>
      </c>
      <c r="E22" s="92">
        <f t="shared" si="3"/>
        <v>-18851502</v>
      </c>
      <c r="F22" s="92">
        <f t="shared" si="3"/>
        <v>29541104</v>
      </c>
      <c r="G22" s="92">
        <f t="shared" si="3"/>
        <v>-4592238</v>
      </c>
      <c r="H22" s="92">
        <f t="shared" si="3"/>
        <v>-12597571</v>
      </c>
      <c r="I22" s="92">
        <f t="shared" si="3"/>
        <v>12351295</v>
      </c>
      <c r="J22" s="92">
        <f t="shared" si="3"/>
        <v>-7946080</v>
      </c>
      <c r="K22" s="92">
        <f t="shared" si="3"/>
        <v>20385125</v>
      </c>
      <c r="L22" s="92">
        <f t="shared" si="3"/>
        <v>-8435852</v>
      </c>
      <c r="M22" s="92">
        <f t="shared" si="3"/>
        <v>4003193</v>
      </c>
      <c r="N22" s="92">
        <f t="shared" si="3"/>
        <v>-8030528</v>
      </c>
      <c r="O22" s="92">
        <f t="shared" si="3"/>
        <v>-6407878</v>
      </c>
      <c r="P22" s="92">
        <f t="shared" si="3"/>
        <v>12140880</v>
      </c>
      <c r="Q22" s="92">
        <f t="shared" si="3"/>
        <v>-2297526</v>
      </c>
      <c r="R22" s="92">
        <f t="shared" si="3"/>
        <v>-7643787</v>
      </c>
      <c r="S22" s="92">
        <f t="shared" si="3"/>
        <v>-7257031</v>
      </c>
      <c r="T22" s="92">
        <f t="shared" si="3"/>
        <v>-7790528</v>
      </c>
      <c r="U22" s="92">
        <f t="shared" si="3"/>
        <v>-22691346</v>
      </c>
      <c r="V22" s="92">
        <f t="shared" si="3"/>
        <v>-8634384</v>
      </c>
      <c r="W22" s="92">
        <f t="shared" si="3"/>
        <v>-18851502</v>
      </c>
      <c r="X22" s="92">
        <f t="shared" si="3"/>
        <v>10217118</v>
      </c>
      <c r="Y22" s="93">
        <f>+IF(W22&lt;&gt;0,(X22/W22)*100,0)</f>
        <v>-54.19789892603784</v>
      </c>
      <c r="Z22" s="94">
        <f t="shared" si="3"/>
        <v>-18851502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-198443</v>
      </c>
      <c r="C24" s="79">
        <f>SUM(C22:C23)</f>
        <v>0</v>
      </c>
      <c r="D24" s="80">
        <f aca="true" t="shared" si="4" ref="D24:Z24">SUM(D22:D23)</f>
        <v>-20589832</v>
      </c>
      <c r="E24" s="81">
        <f t="shared" si="4"/>
        <v>-18851502</v>
      </c>
      <c r="F24" s="81">
        <f t="shared" si="4"/>
        <v>29541104</v>
      </c>
      <c r="G24" s="81">
        <f t="shared" si="4"/>
        <v>-4592238</v>
      </c>
      <c r="H24" s="81">
        <f t="shared" si="4"/>
        <v>-12597571</v>
      </c>
      <c r="I24" s="81">
        <f t="shared" si="4"/>
        <v>12351295</v>
      </c>
      <c r="J24" s="81">
        <f t="shared" si="4"/>
        <v>-7946080</v>
      </c>
      <c r="K24" s="81">
        <f t="shared" si="4"/>
        <v>20385125</v>
      </c>
      <c r="L24" s="81">
        <f t="shared" si="4"/>
        <v>-8435852</v>
      </c>
      <c r="M24" s="81">
        <f t="shared" si="4"/>
        <v>4003193</v>
      </c>
      <c r="N24" s="81">
        <f t="shared" si="4"/>
        <v>-8030528</v>
      </c>
      <c r="O24" s="81">
        <f t="shared" si="4"/>
        <v>-6407878</v>
      </c>
      <c r="P24" s="81">
        <f t="shared" si="4"/>
        <v>12140880</v>
      </c>
      <c r="Q24" s="81">
        <f t="shared" si="4"/>
        <v>-2297526</v>
      </c>
      <c r="R24" s="81">
        <f t="shared" si="4"/>
        <v>-7643787</v>
      </c>
      <c r="S24" s="81">
        <f t="shared" si="4"/>
        <v>-7257031</v>
      </c>
      <c r="T24" s="81">
        <f t="shared" si="4"/>
        <v>-7790528</v>
      </c>
      <c r="U24" s="81">
        <f t="shared" si="4"/>
        <v>-22691346</v>
      </c>
      <c r="V24" s="81">
        <f t="shared" si="4"/>
        <v>-8634384</v>
      </c>
      <c r="W24" s="81">
        <f t="shared" si="4"/>
        <v>-18851502</v>
      </c>
      <c r="X24" s="81">
        <f t="shared" si="4"/>
        <v>10217118</v>
      </c>
      <c r="Y24" s="82">
        <f>+IF(W24&lt;&gt;0,(X24/W24)*100,0)</f>
        <v>-54.19789892603784</v>
      </c>
      <c r="Z24" s="83">
        <f t="shared" si="4"/>
        <v>-18851502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5000000</v>
      </c>
      <c r="E27" s="104">
        <v>5000000</v>
      </c>
      <c r="F27" s="104">
        <v>79111</v>
      </c>
      <c r="G27" s="104">
        <v>131790</v>
      </c>
      <c r="H27" s="104">
        <v>142595</v>
      </c>
      <c r="I27" s="104">
        <v>353496</v>
      </c>
      <c r="J27" s="104">
        <v>30231</v>
      </c>
      <c r="K27" s="104">
        <v>9870</v>
      </c>
      <c r="L27" s="104">
        <v>1159</v>
      </c>
      <c r="M27" s="104">
        <v>41260</v>
      </c>
      <c r="N27" s="104">
        <v>15465</v>
      </c>
      <c r="O27" s="104">
        <v>409233</v>
      </c>
      <c r="P27" s="104">
        <v>352453</v>
      </c>
      <c r="Q27" s="104">
        <v>777151</v>
      </c>
      <c r="R27" s="104">
        <v>715084</v>
      </c>
      <c r="S27" s="104">
        <v>1409421</v>
      </c>
      <c r="T27" s="104">
        <v>269661</v>
      </c>
      <c r="U27" s="104">
        <v>2394166</v>
      </c>
      <c r="V27" s="104">
        <v>3566073</v>
      </c>
      <c r="W27" s="104">
        <v>5000000</v>
      </c>
      <c r="X27" s="104">
        <v>-1433927</v>
      </c>
      <c r="Y27" s="105">
        <v>-28.68</v>
      </c>
      <c r="Z27" s="106">
        <v>5000000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352453</v>
      </c>
      <c r="Q28" s="64">
        <v>352453</v>
      </c>
      <c r="R28" s="64">
        <v>715084</v>
      </c>
      <c r="S28" s="64">
        <v>1409421</v>
      </c>
      <c r="T28" s="64">
        <v>269661</v>
      </c>
      <c r="U28" s="64">
        <v>2394166</v>
      </c>
      <c r="V28" s="64">
        <v>2746619</v>
      </c>
      <c r="W28" s="64">
        <v>0</v>
      </c>
      <c r="X28" s="64">
        <v>2746619</v>
      </c>
      <c r="Y28" s="65">
        <v>0</v>
      </c>
      <c r="Z28" s="66">
        <v>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5000000</v>
      </c>
      <c r="E31" s="64">
        <v>5000000</v>
      </c>
      <c r="F31" s="64">
        <v>79111</v>
      </c>
      <c r="G31" s="64">
        <v>131790</v>
      </c>
      <c r="H31" s="64">
        <v>142595</v>
      </c>
      <c r="I31" s="64">
        <v>353496</v>
      </c>
      <c r="J31" s="64">
        <v>30231</v>
      </c>
      <c r="K31" s="64">
        <v>9870</v>
      </c>
      <c r="L31" s="64">
        <v>1159</v>
      </c>
      <c r="M31" s="64">
        <v>41260</v>
      </c>
      <c r="N31" s="64">
        <v>15465</v>
      </c>
      <c r="O31" s="64">
        <v>409233</v>
      </c>
      <c r="P31" s="64">
        <v>0</v>
      </c>
      <c r="Q31" s="64">
        <v>424698</v>
      </c>
      <c r="R31" s="64">
        <v>0</v>
      </c>
      <c r="S31" s="64">
        <v>0</v>
      </c>
      <c r="T31" s="64">
        <v>0</v>
      </c>
      <c r="U31" s="64">
        <v>0</v>
      </c>
      <c r="V31" s="64">
        <v>819454</v>
      </c>
      <c r="W31" s="64">
        <v>5000000</v>
      </c>
      <c r="X31" s="64">
        <v>-4180546</v>
      </c>
      <c r="Y31" s="65">
        <v>-83.61</v>
      </c>
      <c r="Z31" s="66">
        <v>5000000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5000000</v>
      </c>
      <c r="E32" s="104">
        <f t="shared" si="5"/>
        <v>5000000</v>
      </c>
      <c r="F32" s="104">
        <f t="shared" si="5"/>
        <v>79111</v>
      </c>
      <c r="G32" s="104">
        <f t="shared" si="5"/>
        <v>131790</v>
      </c>
      <c r="H32" s="104">
        <f t="shared" si="5"/>
        <v>142595</v>
      </c>
      <c r="I32" s="104">
        <f t="shared" si="5"/>
        <v>353496</v>
      </c>
      <c r="J32" s="104">
        <f t="shared" si="5"/>
        <v>30231</v>
      </c>
      <c r="K32" s="104">
        <f t="shared" si="5"/>
        <v>9870</v>
      </c>
      <c r="L32" s="104">
        <f t="shared" si="5"/>
        <v>1159</v>
      </c>
      <c r="M32" s="104">
        <f t="shared" si="5"/>
        <v>41260</v>
      </c>
      <c r="N32" s="104">
        <f t="shared" si="5"/>
        <v>15465</v>
      </c>
      <c r="O32" s="104">
        <f t="shared" si="5"/>
        <v>409233</v>
      </c>
      <c r="P32" s="104">
        <f t="shared" si="5"/>
        <v>352453</v>
      </c>
      <c r="Q32" s="104">
        <f t="shared" si="5"/>
        <v>777151</v>
      </c>
      <c r="R32" s="104">
        <f t="shared" si="5"/>
        <v>715084</v>
      </c>
      <c r="S32" s="104">
        <f t="shared" si="5"/>
        <v>1409421</v>
      </c>
      <c r="T32" s="104">
        <f t="shared" si="5"/>
        <v>269661</v>
      </c>
      <c r="U32" s="104">
        <f t="shared" si="5"/>
        <v>2394166</v>
      </c>
      <c r="V32" s="104">
        <f t="shared" si="5"/>
        <v>3566073</v>
      </c>
      <c r="W32" s="104">
        <f t="shared" si="5"/>
        <v>5000000</v>
      </c>
      <c r="X32" s="104">
        <f t="shared" si="5"/>
        <v>-1433927</v>
      </c>
      <c r="Y32" s="105">
        <f>+IF(W32&lt;&gt;0,(X32/W32)*100,0)</f>
        <v>-28.67854</v>
      </c>
      <c r="Z32" s="106">
        <f t="shared" si="5"/>
        <v>5000000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45283285</v>
      </c>
      <c r="C35" s="18">
        <v>0</v>
      </c>
      <c r="D35" s="63">
        <v>36880608</v>
      </c>
      <c r="E35" s="64">
        <v>36005608</v>
      </c>
      <c r="F35" s="64">
        <v>71285311</v>
      </c>
      <c r="G35" s="64">
        <v>64918087</v>
      </c>
      <c r="H35" s="64">
        <v>55435617</v>
      </c>
      <c r="I35" s="64">
        <v>55435617</v>
      </c>
      <c r="J35" s="64">
        <v>46385064</v>
      </c>
      <c r="K35" s="64">
        <v>66328421</v>
      </c>
      <c r="L35" s="64">
        <v>58086353</v>
      </c>
      <c r="M35" s="64">
        <v>58086353</v>
      </c>
      <c r="N35" s="64">
        <v>51629111</v>
      </c>
      <c r="O35" s="64">
        <v>41430835</v>
      </c>
      <c r="P35" s="64">
        <v>53679723</v>
      </c>
      <c r="Q35" s="64">
        <v>53679723</v>
      </c>
      <c r="R35" s="64">
        <v>44379056</v>
      </c>
      <c r="S35" s="64">
        <v>35545955</v>
      </c>
      <c r="T35" s="64">
        <v>28249430</v>
      </c>
      <c r="U35" s="64">
        <v>28249430</v>
      </c>
      <c r="V35" s="64">
        <v>28249430</v>
      </c>
      <c r="W35" s="64">
        <v>36005608</v>
      </c>
      <c r="X35" s="64">
        <v>-7756178</v>
      </c>
      <c r="Y35" s="65">
        <v>-21.54</v>
      </c>
      <c r="Z35" s="66">
        <v>36005608</v>
      </c>
    </row>
    <row r="36" spans="1:26" ht="13.5">
      <c r="A36" s="62" t="s">
        <v>53</v>
      </c>
      <c r="B36" s="18">
        <v>1965658</v>
      </c>
      <c r="C36" s="18">
        <v>0</v>
      </c>
      <c r="D36" s="63">
        <v>1312467</v>
      </c>
      <c r="E36" s="64">
        <v>8604621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8604621</v>
      </c>
      <c r="X36" s="64">
        <v>-8604621</v>
      </c>
      <c r="Y36" s="65">
        <v>-100</v>
      </c>
      <c r="Z36" s="66">
        <v>8604621</v>
      </c>
    </row>
    <row r="37" spans="1:26" ht="13.5">
      <c r="A37" s="62" t="s">
        <v>54</v>
      </c>
      <c r="B37" s="18">
        <v>28404222</v>
      </c>
      <c r="C37" s="18">
        <v>0</v>
      </c>
      <c r="D37" s="63">
        <v>5789689</v>
      </c>
      <c r="E37" s="64">
        <v>25870581</v>
      </c>
      <c r="F37" s="64">
        <v>8358649</v>
      </c>
      <c r="G37" s="64">
        <v>8404193</v>
      </c>
      <c r="H37" s="64">
        <v>17453198</v>
      </c>
      <c r="I37" s="64">
        <v>17453198</v>
      </c>
      <c r="J37" s="64">
        <v>17528091</v>
      </c>
      <c r="K37" s="64">
        <v>17418864</v>
      </c>
      <c r="L37" s="64">
        <v>17485490</v>
      </c>
      <c r="M37" s="64">
        <v>17485490</v>
      </c>
      <c r="N37" s="64">
        <v>18288833</v>
      </c>
      <c r="O37" s="64">
        <v>18921455</v>
      </c>
      <c r="P37" s="64">
        <v>16239072</v>
      </c>
      <c r="Q37" s="64">
        <v>16239072</v>
      </c>
      <c r="R37" s="64">
        <v>16583814</v>
      </c>
      <c r="S37" s="64">
        <v>16999468</v>
      </c>
      <c r="T37" s="64">
        <v>16544941</v>
      </c>
      <c r="U37" s="64">
        <v>16544941</v>
      </c>
      <c r="V37" s="64">
        <v>16544941</v>
      </c>
      <c r="W37" s="64">
        <v>25870581</v>
      </c>
      <c r="X37" s="64">
        <v>-9325640</v>
      </c>
      <c r="Y37" s="65">
        <v>-36.05</v>
      </c>
      <c r="Z37" s="66">
        <v>25870581</v>
      </c>
    </row>
    <row r="38" spans="1:26" ht="13.5">
      <c r="A38" s="62" t="s">
        <v>55</v>
      </c>
      <c r="B38" s="18">
        <v>1942000</v>
      </c>
      <c r="C38" s="18">
        <v>0</v>
      </c>
      <c r="D38" s="63">
        <v>850000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16902721</v>
      </c>
      <c r="C39" s="18">
        <v>0</v>
      </c>
      <c r="D39" s="63">
        <v>31553386</v>
      </c>
      <c r="E39" s="64">
        <v>18739648</v>
      </c>
      <c r="F39" s="64">
        <v>62926662</v>
      </c>
      <c r="G39" s="64">
        <v>56513894</v>
      </c>
      <c r="H39" s="64">
        <v>37982419</v>
      </c>
      <c r="I39" s="64">
        <v>37982419</v>
      </c>
      <c r="J39" s="64">
        <v>28856973</v>
      </c>
      <c r="K39" s="64">
        <v>48909557</v>
      </c>
      <c r="L39" s="64">
        <v>40600863</v>
      </c>
      <c r="M39" s="64">
        <v>40600863</v>
      </c>
      <c r="N39" s="64">
        <v>33340278</v>
      </c>
      <c r="O39" s="64">
        <v>22509380</v>
      </c>
      <c r="P39" s="64">
        <v>37440651</v>
      </c>
      <c r="Q39" s="64">
        <v>37440651</v>
      </c>
      <c r="R39" s="64">
        <v>27795242</v>
      </c>
      <c r="S39" s="64">
        <v>18546487</v>
      </c>
      <c r="T39" s="64">
        <v>11704489</v>
      </c>
      <c r="U39" s="64">
        <v>11704489</v>
      </c>
      <c r="V39" s="64">
        <v>11704489</v>
      </c>
      <c r="W39" s="64">
        <v>18739648</v>
      </c>
      <c r="X39" s="64">
        <v>-7035159</v>
      </c>
      <c r="Y39" s="65">
        <v>-37.54</v>
      </c>
      <c r="Z39" s="66">
        <v>18739648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2475977</v>
      </c>
      <c r="C42" s="18">
        <v>0</v>
      </c>
      <c r="D42" s="63">
        <v>-19788923</v>
      </c>
      <c r="E42" s="64">
        <v>-18847843</v>
      </c>
      <c r="F42" s="64">
        <v>27971031</v>
      </c>
      <c r="G42" s="64">
        <v>-6367224</v>
      </c>
      <c r="H42" s="64">
        <v>-9480460</v>
      </c>
      <c r="I42" s="64">
        <v>12123347</v>
      </c>
      <c r="J42" s="64">
        <v>-9042766</v>
      </c>
      <c r="K42" s="64">
        <v>19942295</v>
      </c>
      <c r="L42" s="64">
        <v>-8249753</v>
      </c>
      <c r="M42" s="64">
        <v>2649776</v>
      </c>
      <c r="N42" s="64">
        <v>-7500072</v>
      </c>
      <c r="O42" s="64">
        <v>-10198276</v>
      </c>
      <c r="P42" s="64">
        <v>12248885</v>
      </c>
      <c r="Q42" s="64">
        <v>-5449463</v>
      </c>
      <c r="R42" s="64">
        <v>-7614652</v>
      </c>
      <c r="S42" s="64">
        <v>-8833103</v>
      </c>
      <c r="T42" s="64">
        <v>-8346479</v>
      </c>
      <c r="U42" s="64">
        <v>-24794234</v>
      </c>
      <c r="V42" s="64">
        <v>-15470574</v>
      </c>
      <c r="W42" s="64">
        <v>-18847843</v>
      </c>
      <c r="X42" s="64">
        <v>3377269</v>
      </c>
      <c r="Y42" s="65">
        <v>-17.92</v>
      </c>
      <c r="Z42" s="66">
        <v>-18847843</v>
      </c>
    </row>
    <row r="43" spans="1:26" ht="13.5">
      <c r="A43" s="62" t="s">
        <v>59</v>
      </c>
      <c r="B43" s="18">
        <v>-106209</v>
      </c>
      <c r="C43" s="18">
        <v>0</v>
      </c>
      <c r="D43" s="63">
        <v>0</v>
      </c>
      <c r="E43" s="64">
        <v>-4999853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-4999853</v>
      </c>
      <c r="X43" s="64">
        <v>4999853</v>
      </c>
      <c r="Y43" s="65">
        <v>-100</v>
      </c>
      <c r="Z43" s="66">
        <v>-4999853</v>
      </c>
    </row>
    <row r="44" spans="1:26" ht="13.5">
      <c r="A44" s="62" t="s">
        <v>60</v>
      </c>
      <c r="B44" s="18">
        <v>-591309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43314285</v>
      </c>
      <c r="C45" s="21">
        <v>0</v>
      </c>
      <c r="D45" s="103">
        <v>23525362</v>
      </c>
      <c r="E45" s="104">
        <v>-23847696</v>
      </c>
      <c r="F45" s="104">
        <v>27971031</v>
      </c>
      <c r="G45" s="104">
        <v>21603807</v>
      </c>
      <c r="H45" s="104">
        <v>12123347</v>
      </c>
      <c r="I45" s="104">
        <v>12123347</v>
      </c>
      <c r="J45" s="104">
        <v>3080581</v>
      </c>
      <c r="K45" s="104">
        <v>23022876</v>
      </c>
      <c r="L45" s="104">
        <v>14773123</v>
      </c>
      <c r="M45" s="104">
        <v>14773123</v>
      </c>
      <c r="N45" s="104">
        <v>7273051</v>
      </c>
      <c r="O45" s="104">
        <v>-2925225</v>
      </c>
      <c r="P45" s="104">
        <v>9323660</v>
      </c>
      <c r="Q45" s="104">
        <v>7273051</v>
      </c>
      <c r="R45" s="104">
        <v>1709008</v>
      </c>
      <c r="S45" s="104">
        <v>-7124095</v>
      </c>
      <c r="T45" s="104">
        <v>-15470574</v>
      </c>
      <c r="U45" s="104">
        <v>-15470574</v>
      </c>
      <c r="V45" s="104">
        <v>-15470574</v>
      </c>
      <c r="W45" s="104">
        <v>-23847696</v>
      </c>
      <c r="X45" s="104">
        <v>8377122</v>
      </c>
      <c r="Y45" s="105">
        <v>-35.13</v>
      </c>
      <c r="Z45" s="106">
        <v>-23847696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52552308</v>
      </c>
      <c r="W49" s="58">
        <v>52552308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1265571</v>
      </c>
      <c r="C51" s="56">
        <v>0</v>
      </c>
      <c r="D51" s="133">
        <v>0</v>
      </c>
      <c r="E51" s="58">
        <v>3200</v>
      </c>
      <c r="F51" s="58">
        <v>0</v>
      </c>
      <c r="G51" s="58">
        <v>0</v>
      </c>
      <c r="H51" s="58">
        <v>0</v>
      </c>
      <c r="I51" s="58">
        <v>227015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15049155</v>
      </c>
      <c r="W51" s="58">
        <v>16544941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>
        <v>2200000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2200000</v>
      </c>
      <c r="X67" s="25"/>
      <c r="Y67" s="24"/>
      <c r="Z67" s="26">
        <v>2200000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>
        <v>2200000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2200000</v>
      </c>
      <c r="X75" s="29"/>
      <c r="Y75" s="28"/>
      <c r="Z75" s="30">
        <v>2200000</v>
      </c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6749755</v>
      </c>
      <c r="C5" s="18">
        <v>0</v>
      </c>
      <c r="D5" s="63">
        <v>6739000</v>
      </c>
      <c r="E5" s="64">
        <v>6739000</v>
      </c>
      <c r="F5" s="64">
        <v>817200</v>
      </c>
      <c r="G5" s="64">
        <v>823119</v>
      </c>
      <c r="H5" s="64">
        <v>832479</v>
      </c>
      <c r="I5" s="64">
        <v>2472798</v>
      </c>
      <c r="J5" s="64">
        <v>829412</v>
      </c>
      <c r="K5" s="64">
        <v>797825</v>
      </c>
      <c r="L5" s="64">
        <v>801372</v>
      </c>
      <c r="M5" s="64">
        <v>2428609</v>
      </c>
      <c r="N5" s="64">
        <v>794405</v>
      </c>
      <c r="O5" s="64">
        <v>826416</v>
      </c>
      <c r="P5" s="64">
        <v>828661</v>
      </c>
      <c r="Q5" s="64">
        <v>2449482</v>
      </c>
      <c r="R5" s="64">
        <v>818167</v>
      </c>
      <c r="S5" s="64">
        <v>654823</v>
      </c>
      <c r="T5" s="64">
        <v>566863</v>
      </c>
      <c r="U5" s="64">
        <v>2039853</v>
      </c>
      <c r="V5" s="64">
        <v>9390742</v>
      </c>
      <c r="W5" s="64">
        <v>6739000</v>
      </c>
      <c r="X5" s="64">
        <v>2651742</v>
      </c>
      <c r="Y5" s="65">
        <v>39.35</v>
      </c>
      <c r="Z5" s="66">
        <v>6739000</v>
      </c>
    </row>
    <row r="6" spans="1:26" ht="13.5">
      <c r="A6" s="62" t="s">
        <v>32</v>
      </c>
      <c r="B6" s="18">
        <v>27296241</v>
      </c>
      <c r="C6" s="18">
        <v>0</v>
      </c>
      <c r="D6" s="63">
        <v>44221820</v>
      </c>
      <c r="E6" s="64">
        <v>44222320</v>
      </c>
      <c r="F6" s="64">
        <v>2838121</v>
      </c>
      <c r="G6" s="64">
        <v>3288271</v>
      </c>
      <c r="H6" s="64">
        <v>3153845</v>
      </c>
      <c r="I6" s="64">
        <v>9280237</v>
      </c>
      <c r="J6" s="64">
        <v>3094960</v>
      </c>
      <c r="K6" s="64">
        <v>2366663</v>
      </c>
      <c r="L6" s="64">
        <v>2327369</v>
      </c>
      <c r="M6" s="64">
        <v>7788992</v>
      </c>
      <c r="N6" s="64">
        <v>2465722</v>
      </c>
      <c r="O6" s="64">
        <v>2437470</v>
      </c>
      <c r="P6" s="64">
        <v>2350020</v>
      </c>
      <c r="Q6" s="64">
        <v>7253212</v>
      </c>
      <c r="R6" s="64">
        <v>2472502</v>
      </c>
      <c r="S6" s="64">
        <v>2431630</v>
      </c>
      <c r="T6" s="64">
        <v>2507367</v>
      </c>
      <c r="U6" s="64">
        <v>7411499</v>
      </c>
      <c r="V6" s="64">
        <v>31733940</v>
      </c>
      <c r="W6" s="64">
        <v>44222320</v>
      </c>
      <c r="X6" s="64">
        <v>-12488380</v>
      </c>
      <c r="Y6" s="65">
        <v>-28.24</v>
      </c>
      <c r="Z6" s="66">
        <v>44222320</v>
      </c>
    </row>
    <row r="7" spans="1:26" ht="13.5">
      <c r="A7" s="62" t="s">
        <v>33</v>
      </c>
      <c r="B7" s="18">
        <v>415771</v>
      </c>
      <c r="C7" s="18">
        <v>0</v>
      </c>
      <c r="D7" s="63">
        <v>1352000</v>
      </c>
      <c r="E7" s="64">
        <v>1352000</v>
      </c>
      <c r="F7" s="64">
        <v>0</v>
      </c>
      <c r="G7" s="64">
        <v>0</v>
      </c>
      <c r="H7" s="64">
        <v>43936</v>
      </c>
      <c r="I7" s="64">
        <v>43936</v>
      </c>
      <c r="J7" s="64">
        <v>215618</v>
      </c>
      <c r="K7" s="64">
        <v>227053</v>
      </c>
      <c r="L7" s="64">
        <v>240212</v>
      </c>
      <c r="M7" s="64">
        <v>682883</v>
      </c>
      <c r="N7" s="64">
        <v>224853</v>
      </c>
      <c r="O7" s="64">
        <v>261256</v>
      </c>
      <c r="P7" s="64">
        <v>274971</v>
      </c>
      <c r="Q7" s="64">
        <v>761080</v>
      </c>
      <c r="R7" s="64">
        <v>245140</v>
      </c>
      <c r="S7" s="64">
        <v>291369</v>
      </c>
      <c r="T7" s="64">
        <v>289837</v>
      </c>
      <c r="U7" s="64">
        <v>826346</v>
      </c>
      <c r="V7" s="64">
        <v>2314245</v>
      </c>
      <c r="W7" s="64">
        <v>1352000</v>
      </c>
      <c r="X7" s="64">
        <v>962245</v>
      </c>
      <c r="Y7" s="65">
        <v>71.17</v>
      </c>
      <c r="Z7" s="66">
        <v>1352000</v>
      </c>
    </row>
    <row r="8" spans="1:26" ht="13.5">
      <c r="A8" s="62" t="s">
        <v>34</v>
      </c>
      <c r="B8" s="18">
        <v>54627930</v>
      </c>
      <c r="C8" s="18">
        <v>0</v>
      </c>
      <c r="D8" s="63">
        <v>53974000</v>
      </c>
      <c r="E8" s="64">
        <v>53974000</v>
      </c>
      <c r="F8" s="64">
        <v>22664000</v>
      </c>
      <c r="G8" s="64">
        <v>1290000</v>
      </c>
      <c r="H8" s="64">
        <v>0</v>
      </c>
      <c r="I8" s="64">
        <v>23954000</v>
      </c>
      <c r="J8" s="64">
        <v>239708</v>
      </c>
      <c r="K8" s="64">
        <v>0</v>
      </c>
      <c r="L8" s="64">
        <v>0</v>
      </c>
      <c r="M8" s="64">
        <v>239708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24193708</v>
      </c>
      <c r="W8" s="64">
        <v>53974000</v>
      </c>
      <c r="X8" s="64">
        <v>-29780292</v>
      </c>
      <c r="Y8" s="65">
        <v>-55.18</v>
      </c>
      <c r="Z8" s="66">
        <v>53974000</v>
      </c>
    </row>
    <row r="9" spans="1:26" ht="13.5">
      <c r="A9" s="62" t="s">
        <v>35</v>
      </c>
      <c r="B9" s="18">
        <v>10145673</v>
      </c>
      <c r="C9" s="18">
        <v>0</v>
      </c>
      <c r="D9" s="63">
        <v>2323180</v>
      </c>
      <c r="E9" s="64">
        <v>2322680</v>
      </c>
      <c r="F9" s="64">
        <v>86130</v>
      </c>
      <c r="G9" s="64">
        <v>53478</v>
      </c>
      <c r="H9" s="64">
        <v>56707</v>
      </c>
      <c r="I9" s="64">
        <v>196315</v>
      </c>
      <c r="J9" s="64">
        <v>77751</v>
      </c>
      <c r="K9" s="64">
        <v>19775</v>
      </c>
      <c r="L9" s="64">
        <v>19775</v>
      </c>
      <c r="M9" s="64">
        <v>117301</v>
      </c>
      <c r="N9" s="64">
        <v>19775</v>
      </c>
      <c r="O9" s="64">
        <v>71991</v>
      </c>
      <c r="P9" s="64">
        <v>19595</v>
      </c>
      <c r="Q9" s="64">
        <v>111361</v>
      </c>
      <c r="R9" s="64">
        <v>44540</v>
      </c>
      <c r="S9" s="64">
        <v>19595</v>
      </c>
      <c r="T9" s="64">
        <v>18380</v>
      </c>
      <c r="U9" s="64">
        <v>82515</v>
      </c>
      <c r="V9" s="64">
        <v>507492</v>
      </c>
      <c r="W9" s="64">
        <v>2322680</v>
      </c>
      <c r="X9" s="64">
        <v>-1815188</v>
      </c>
      <c r="Y9" s="65">
        <v>-78.15</v>
      </c>
      <c r="Z9" s="66">
        <v>2322680</v>
      </c>
    </row>
    <row r="10" spans="1:26" ht="25.5">
      <c r="A10" s="67" t="s">
        <v>99</v>
      </c>
      <c r="B10" s="68">
        <f>SUM(B5:B9)</f>
        <v>99235370</v>
      </c>
      <c r="C10" s="68">
        <f>SUM(C5:C9)</f>
        <v>0</v>
      </c>
      <c r="D10" s="69">
        <f aca="true" t="shared" si="0" ref="D10:Z10">SUM(D5:D9)</f>
        <v>108610000</v>
      </c>
      <c r="E10" s="70">
        <f t="shared" si="0"/>
        <v>108610000</v>
      </c>
      <c r="F10" s="70">
        <f t="shared" si="0"/>
        <v>26405451</v>
      </c>
      <c r="G10" s="70">
        <f t="shared" si="0"/>
        <v>5454868</v>
      </c>
      <c r="H10" s="70">
        <f t="shared" si="0"/>
        <v>4086967</v>
      </c>
      <c r="I10" s="70">
        <f t="shared" si="0"/>
        <v>35947286</v>
      </c>
      <c r="J10" s="70">
        <f t="shared" si="0"/>
        <v>4457449</v>
      </c>
      <c r="K10" s="70">
        <f t="shared" si="0"/>
        <v>3411316</v>
      </c>
      <c r="L10" s="70">
        <f t="shared" si="0"/>
        <v>3388728</v>
      </c>
      <c r="M10" s="70">
        <f t="shared" si="0"/>
        <v>11257493</v>
      </c>
      <c r="N10" s="70">
        <f t="shared" si="0"/>
        <v>3504755</v>
      </c>
      <c r="O10" s="70">
        <f t="shared" si="0"/>
        <v>3597133</v>
      </c>
      <c r="P10" s="70">
        <f t="shared" si="0"/>
        <v>3473247</v>
      </c>
      <c r="Q10" s="70">
        <f t="shared" si="0"/>
        <v>10575135</v>
      </c>
      <c r="R10" s="70">
        <f t="shared" si="0"/>
        <v>3580349</v>
      </c>
      <c r="S10" s="70">
        <f t="shared" si="0"/>
        <v>3397417</v>
      </c>
      <c r="T10" s="70">
        <f t="shared" si="0"/>
        <v>3382447</v>
      </c>
      <c r="U10" s="70">
        <f t="shared" si="0"/>
        <v>10360213</v>
      </c>
      <c r="V10" s="70">
        <f t="shared" si="0"/>
        <v>68140127</v>
      </c>
      <c r="W10" s="70">
        <f t="shared" si="0"/>
        <v>108610000</v>
      </c>
      <c r="X10" s="70">
        <f t="shared" si="0"/>
        <v>-40469873</v>
      </c>
      <c r="Y10" s="71">
        <f>+IF(W10&lt;&gt;0,(X10/W10)*100,0)</f>
        <v>-37.261645336525184</v>
      </c>
      <c r="Z10" s="72">
        <f t="shared" si="0"/>
        <v>108610000</v>
      </c>
    </row>
    <row r="11" spans="1:26" ht="13.5">
      <c r="A11" s="62" t="s">
        <v>36</v>
      </c>
      <c r="B11" s="18">
        <v>26736335</v>
      </c>
      <c r="C11" s="18">
        <v>0</v>
      </c>
      <c r="D11" s="63">
        <v>35971000</v>
      </c>
      <c r="E11" s="64">
        <v>34077000</v>
      </c>
      <c r="F11" s="64">
        <v>2264709</v>
      </c>
      <c r="G11" s="64">
        <v>2317078</v>
      </c>
      <c r="H11" s="64">
        <v>2445052</v>
      </c>
      <c r="I11" s="64">
        <v>7026839</v>
      </c>
      <c r="J11" s="64">
        <v>2398858</v>
      </c>
      <c r="K11" s="64">
        <v>2348789</v>
      </c>
      <c r="L11" s="64">
        <v>2374675</v>
      </c>
      <c r="M11" s="64">
        <v>7122322</v>
      </c>
      <c r="N11" s="64">
        <v>2212013</v>
      </c>
      <c r="O11" s="64">
        <v>2427025</v>
      </c>
      <c r="P11" s="64">
        <v>2377387</v>
      </c>
      <c r="Q11" s="64">
        <v>7016425</v>
      </c>
      <c r="R11" s="64">
        <v>2711512</v>
      </c>
      <c r="S11" s="64">
        <v>2248297</v>
      </c>
      <c r="T11" s="64">
        <v>2601866</v>
      </c>
      <c r="U11" s="64">
        <v>7561675</v>
      </c>
      <c r="V11" s="64">
        <v>28727261</v>
      </c>
      <c r="W11" s="64">
        <v>34077000</v>
      </c>
      <c r="X11" s="64">
        <v>-5349739</v>
      </c>
      <c r="Y11" s="65">
        <v>-15.7</v>
      </c>
      <c r="Z11" s="66">
        <v>34077000</v>
      </c>
    </row>
    <row r="12" spans="1:26" ht="13.5">
      <c r="A12" s="62" t="s">
        <v>37</v>
      </c>
      <c r="B12" s="18">
        <v>2792166</v>
      </c>
      <c r="C12" s="18">
        <v>0</v>
      </c>
      <c r="D12" s="63">
        <v>3575000</v>
      </c>
      <c r="E12" s="64">
        <v>3575000</v>
      </c>
      <c r="F12" s="64">
        <v>251325</v>
      </c>
      <c r="G12" s="64">
        <v>229707</v>
      </c>
      <c r="H12" s="64">
        <v>229707</v>
      </c>
      <c r="I12" s="64">
        <v>710739</v>
      </c>
      <c r="J12" s="64">
        <v>229707</v>
      </c>
      <c r="K12" s="64">
        <v>229714</v>
      </c>
      <c r="L12" s="64">
        <v>0</v>
      </c>
      <c r="M12" s="64">
        <v>459421</v>
      </c>
      <c r="N12" s="64">
        <v>229665</v>
      </c>
      <c r="O12" s="64">
        <v>229665</v>
      </c>
      <c r="P12" s="64">
        <v>437410</v>
      </c>
      <c r="Q12" s="64">
        <v>896740</v>
      </c>
      <c r="R12" s="64">
        <v>283420</v>
      </c>
      <c r="S12" s="64">
        <v>258407</v>
      </c>
      <c r="T12" s="64">
        <v>258411</v>
      </c>
      <c r="U12" s="64">
        <v>800238</v>
      </c>
      <c r="V12" s="64">
        <v>2867138</v>
      </c>
      <c r="W12" s="64">
        <v>3575000</v>
      </c>
      <c r="X12" s="64">
        <v>-707862</v>
      </c>
      <c r="Y12" s="65">
        <v>-19.8</v>
      </c>
      <c r="Z12" s="66">
        <v>3575000</v>
      </c>
    </row>
    <row r="13" spans="1:26" ht="13.5">
      <c r="A13" s="62" t="s">
        <v>100</v>
      </c>
      <c r="B13" s="18">
        <v>0</v>
      </c>
      <c r="C13" s="18">
        <v>0</v>
      </c>
      <c r="D13" s="63">
        <v>6438000</v>
      </c>
      <c r="E13" s="64">
        <v>6438531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6438531</v>
      </c>
      <c r="X13" s="64">
        <v>-6438531</v>
      </c>
      <c r="Y13" s="65">
        <v>-100</v>
      </c>
      <c r="Z13" s="66">
        <v>6438531</v>
      </c>
    </row>
    <row r="14" spans="1:26" ht="13.5">
      <c r="A14" s="62" t="s">
        <v>38</v>
      </c>
      <c r="B14" s="18">
        <v>28040</v>
      </c>
      <c r="C14" s="18">
        <v>0</v>
      </c>
      <c r="D14" s="63">
        <v>68000</v>
      </c>
      <c r="E14" s="64">
        <v>118149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819</v>
      </c>
      <c r="M14" s="64">
        <v>819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819</v>
      </c>
      <c r="W14" s="64">
        <v>118149</v>
      </c>
      <c r="X14" s="64">
        <v>-117330</v>
      </c>
      <c r="Y14" s="65">
        <v>-99.31</v>
      </c>
      <c r="Z14" s="66">
        <v>118149</v>
      </c>
    </row>
    <row r="15" spans="1:26" ht="13.5">
      <c r="A15" s="62" t="s">
        <v>39</v>
      </c>
      <c r="B15" s="18">
        <v>19078230</v>
      </c>
      <c r="C15" s="18">
        <v>0</v>
      </c>
      <c r="D15" s="63">
        <v>20701000</v>
      </c>
      <c r="E15" s="64">
        <v>22701440</v>
      </c>
      <c r="F15" s="64">
        <v>0</v>
      </c>
      <c r="G15" s="64">
        <v>2652383</v>
      </c>
      <c r="H15" s="64">
        <v>531484</v>
      </c>
      <c r="I15" s="64">
        <v>3183867</v>
      </c>
      <c r="J15" s="64">
        <v>4082669</v>
      </c>
      <c r="K15" s="64">
        <v>1400283</v>
      </c>
      <c r="L15" s="64">
        <v>1824418</v>
      </c>
      <c r="M15" s="64">
        <v>7307370</v>
      </c>
      <c r="N15" s="64">
        <v>1696928</v>
      </c>
      <c r="O15" s="64">
        <v>1318153</v>
      </c>
      <c r="P15" s="64">
        <v>1743036</v>
      </c>
      <c r="Q15" s="64">
        <v>4758117</v>
      </c>
      <c r="R15" s="64">
        <v>1705954</v>
      </c>
      <c r="S15" s="64">
        <v>1221689</v>
      </c>
      <c r="T15" s="64">
        <v>2121048</v>
      </c>
      <c r="U15" s="64">
        <v>5048691</v>
      </c>
      <c r="V15" s="64">
        <v>20298045</v>
      </c>
      <c r="W15" s="64">
        <v>22701440</v>
      </c>
      <c r="X15" s="64">
        <v>-2403395</v>
      </c>
      <c r="Y15" s="65">
        <v>-10.59</v>
      </c>
      <c r="Z15" s="66">
        <v>22701440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727226</v>
      </c>
      <c r="L16" s="64">
        <v>461066</v>
      </c>
      <c r="M16" s="64">
        <v>1188292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1188292</v>
      </c>
      <c r="W16" s="64">
        <v>0</v>
      </c>
      <c r="X16" s="64">
        <v>1188292</v>
      </c>
      <c r="Y16" s="65">
        <v>0</v>
      </c>
      <c r="Z16" s="66">
        <v>0</v>
      </c>
    </row>
    <row r="17" spans="1:26" ht="13.5">
      <c r="A17" s="62" t="s">
        <v>41</v>
      </c>
      <c r="B17" s="18">
        <v>23049164</v>
      </c>
      <c r="C17" s="18">
        <v>0</v>
      </c>
      <c r="D17" s="63">
        <v>45447000</v>
      </c>
      <c r="E17" s="64">
        <v>48191000</v>
      </c>
      <c r="F17" s="64">
        <v>2297838</v>
      </c>
      <c r="G17" s="64">
        <v>1654975</v>
      </c>
      <c r="H17" s="64">
        <v>2590814</v>
      </c>
      <c r="I17" s="64">
        <v>6543627</v>
      </c>
      <c r="J17" s="64">
        <v>1852167</v>
      </c>
      <c r="K17" s="64">
        <v>1470417</v>
      </c>
      <c r="L17" s="64">
        <v>1291002</v>
      </c>
      <c r="M17" s="64">
        <v>4613586</v>
      </c>
      <c r="N17" s="64">
        <v>1707091</v>
      </c>
      <c r="O17" s="64">
        <v>1776090</v>
      </c>
      <c r="P17" s="64">
        <v>3143172</v>
      </c>
      <c r="Q17" s="64">
        <v>6626353</v>
      </c>
      <c r="R17" s="64">
        <v>1974238</v>
      </c>
      <c r="S17" s="64">
        <v>1050145</v>
      </c>
      <c r="T17" s="64">
        <v>2638303</v>
      </c>
      <c r="U17" s="64">
        <v>5662686</v>
      </c>
      <c r="V17" s="64">
        <v>23446252</v>
      </c>
      <c r="W17" s="64">
        <v>48191000</v>
      </c>
      <c r="X17" s="64">
        <v>-24744748</v>
      </c>
      <c r="Y17" s="65">
        <v>-51.35</v>
      </c>
      <c r="Z17" s="66">
        <v>48191000</v>
      </c>
    </row>
    <row r="18" spans="1:26" ht="13.5">
      <c r="A18" s="74" t="s">
        <v>42</v>
      </c>
      <c r="B18" s="75">
        <f>SUM(B11:B17)</f>
        <v>71683935</v>
      </c>
      <c r="C18" s="75">
        <f>SUM(C11:C17)</f>
        <v>0</v>
      </c>
      <c r="D18" s="76">
        <f aca="true" t="shared" si="1" ref="D18:Z18">SUM(D11:D17)</f>
        <v>112200000</v>
      </c>
      <c r="E18" s="77">
        <f t="shared" si="1"/>
        <v>115101120</v>
      </c>
      <c r="F18" s="77">
        <f t="shared" si="1"/>
        <v>4813872</v>
      </c>
      <c r="G18" s="77">
        <f t="shared" si="1"/>
        <v>6854143</v>
      </c>
      <c r="H18" s="77">
        <f t="shared" si="1"/>
        <v>5797057</v>
      </c>
      <c r="I18" s="77">
        <f t="shared" si="1"/>
        <v>17465072</v>
      </c>
      <c r="J18" s="77">
        <f t="shared" si="1"/>
        <v>8563401</v>
      </c>
      <c r="K18" s="77">
        <f t="shared" si="1"/>
        <v>6176429</v>
      </c>
      <c r="L18" s="77">
        <f t="shared" si="1"/>
        <v>5951980</v>
      </c>
      <c r="M18" s="77">
        <f t="shared" si="1"/>
        <v>20691810</v>
      </c>
      <c r="N18" s="77">
        <f t="shared" si="1"/>
        <v>5845697</v>
      </c>
      <c r="O18" s="77">
        <f t="shared" si="1"/>
        <v>5750933</v>
      </c>
      <c r="P18" s="77">
        <f t="shared" si="1"/>
        <v>7701005</v>
      </c>
      <c r="Q18" s="77">
        <f t="shared" si="1"/>
        <v>19297635</v>
      </c>
      <c r="R18" s="77">
        <f t="shared" si="1"/>
        <v>6675124</v>
      </c>
      <c r="S18" s="77">
        <f t="shared" si="1"/>
        <v>4778538</v>
      </c>
      <c r="T18" s="77">
        <f t="shared" si="1"/>
        <v>7619628</v>
      </c>
      <c r="U18" s="77">
        <f t="shared" si="1"/>
        <v>19073290</v>
      </c>
      <c r="V18" s="77">
        <f t="shared" si="1"/>
        <v>76527807</v>
      </c>
      <c r="W18" s="77">
        <f t="shared" si="1"/>
        <v>115101120</v>
      </c>
      <c r="X18" s="77">
        <f t="shared" si="1"/>
        <v>-38573313</v>
      </c>
      <c r="Y18" s="71">
        <f>+IF(W18&lt;&gt;0,(X18/W18)*100,0)</f>
        <v>-33.51254357907204</v>
      </c>
      <c r="Z18" s="78">
        <f t="shared" si="1"/>
        <v>115101120</v>
      </c>
    </row>
    <row r="19" spans="1:26" ht="13.5">
      <c r="A19" s="74" t="s">
        <v>43</v>
      </c>
      <c r="B19" s="79">
        <f>+B10-B18</f>
        <v>27551435</v>
      </c>
      <c r="C19" s="79">
        <f>+C10-C18</f>
        <v>0</v>
      </c>
      <c r="D19" s="80">
        <f aca="true" t="shared" si="2" ref="D19:Z19">+D10-D18</f>
        <v>-3590000</v>
      </c>
      <c r="E19" s="81">
        <f t="shared" si="2"/>
        <v>-6491120</v>
      </c>
      <c r="F19" s="81">
        <f t="shared" si="2"/>
        <v>21591579</v>
      </c>
      <c r="G19" s="81">
        <f t="shared" si="2"/>
        <v>-1399275</v>
      </c>
      <c r="H19" s="81">
        <f t="shared" si="2"/>
        <v>-1710090</v>
      </c>
      <c r="I19" s="81">
        <f t="shared" si="2"/>
        <v>18482214</v>
      </c>
      <c r="J19" s="81">
        <f t="shared" si="2"/>
        <v>-4105952</v>
      </c>
      <c r="K19" s="81">
        <f t="shared" si="2"/>
        <v>-2765113</v>
      </c>
      <c r="L19" s="81">
        <f t="shared" si="2"/>
        <v>-2563252</v>
      </c>
      <c r="M19" s="81">
        <f t="shared" si="2"/>
        <v>-9434317</v>
      </c>
      <c r="N19" s="81">
        <f t="shared" si="2"/>
        <v>-2340942</v>
      </c>
      <c r="O19" s="81">
        <f t="shared" si="2"/>
        <v>-2153800</v>
      </c>
      <c r="P19" s="81">
        <f t="shared" si="2"/>
        <v>-4227758</v>
      </c>
      <c r="Q19" s="81">
        <f t="shared" si="2"/>
        <v>-8722500</v>
      </c>
      <c r="R19" s="81">
        <f t="shared" si="2"/>
        <v>-3094775</v>
      </c>
      <c r="S19" s="81">
        <f t="shared" si="2"/>
        <v>-1381121</v>
      </c>
      <c r="T19" s="81">
        <f t="shared" si="2"/>
        <v>-4237181</v>
      </c>
      <c r="U19" s="81">
        <f t="shared" si="2"/>
        <v>-8713077</v>
      </c>
      <c r="V19" s="81">
        <f t="shared" si="2"/>
        <v>-8387680</v>
      </c>
      <c r="W19" s="81">
        <f>IF(E10=E18,0,W10-W18)</f>
        <v>-6491120</v>
      </c>
      <c r="X19" s="81">
        <f t="shared" si="2"/>
        <v>-1896560</v>
      </c>
      <c r="Y19" s="82">
        <f>+IF(W19&lt;&gt;0,(X19/W19)*100,0)</f>
        <v>29.21776211193138</v>
      </c>
      <c r="Z19" s="83">
        <f t="shared" si="2"/>
        <v>-6491120</v>
      </c>
    </row>
    <row r="20" spans="1:26" ht="13.5">
      <c r="A20" s="62" t="s">
        <v>44</v>
      </c>
      <c r="B20" s="18">
        <v>17732000</v>
      </c>
      <c r="C20" s="18">
        <v>0</v>
      </c>
      <c r="D20" s="63">
        <v>42306000</v>
      </c>
      <c r="E20" s="64">
        <v>0</v>
      </c>
      <c r="F20" s="64">
        <v>4160000</v>
      </c>
      <c r="G20" s="64">
        <v>0</v>
      </c>
      <c r="H20" s="64">
        <v>0</v>
      </c>
      <c r="I20" s="64">
        <v>4160000</v>
      </c>
      <c r="J20" s="64">
        <v>0</v>
      </c>
      <c r="K20" s="64">
        <v>0</v>
      </c>
      <c r="L20" s="64">
        <v>-107343</v>
      </c>
      <c r="M20" s="64">
        <v>-107343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4052657</v>
      </c>
      <c r="W20" s="64">
        <v>0</v>
      </c>
      <c r="X20" s="64">
        <v>4052657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2506157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45283435</v>
      </c>
      <c r="C22" s="90">
        <f>SUM(C19:C21)</f>
        <v>0</v>
      </c>
      <c r="D22" s="91">
        <f aca="true" t="shared" si="3" ref="D22:Z22">SUM(D19:D21)</f>
        <v>41222157</v>
      </c>
      <c r="E22" s="92">
        <f t="shared" si="3"/>
        <v>-6491120</v>
      </c>
      <c r="F22" s="92">
        <f t="shared" si="3"/>
        <v>25751579</v>
      </c>
      <c r="G22" s="92">
        <f t="shared" si="3"/>
        <v>-1399275</v>
      </c>
      <c r="H22" s="92">
        <f t="shared" si="3"/>
        <v>-1710090</v>
      </c>
      <c r="I22" s="92">
        <f t="shared" si="3"/>
        <v>22642214</v>
      </c>
      <c r="J22" s="92">
        <f t="shared" si="3"/>
        <v>-4105952</v>
      </c>
      <c r="K22" s="92">
        <f t="shared" si="3"/>
        <v>-2765113</v>
      </c>
      <c r="L22" s="92">
        <f t="shared" si="3"/>
        <v>-2670595</v>
      </c>
      <c r="M22" s="92">
        <f t="shared" si="3"/>
        <v>-9541660</v>
      </c>
      <c r="N22" s="92">
        <f t="shared" si="3"/>
        <v>-2340942</v>
      </c>
      <c r="O22" s="92">
        <f t="shared" si="3"/>
        <v>-2153800</v>
      </c>
      <c r="P22" s="92">
        <f t="shared" si="3"/>
        <v>-4227758</v>
      </c>
      <c r="Q22" s="92">
        <f t="shared" si="3"/>
        <v>-8722500</v>
      </c>
      <c r="R22" s="92">
        <f t="shared" si="3"/>
        <v>-3094775</v>
      </c>
      <c r="S22" s="92">
        <f t="shared" si="3"/>
        <v>-1381121</v>
      </c>
      <c r="T22" s="92">
        <f t="shared" si="3"/>
        <v>-4237181</v>
      </c>
      <c r="U22" s="92">
        <f t="shared" si="3"/>
        <v>-8713077</v>
      </c>
      <c r="V22" s="92">
        <f t="shared" si="3"/>
        <v>-4335023</v>
      </c>
      <c r="W22" s="92">
        <f t="shared" si="3"/>
        <v>-6491120</v>
      </c>
      <c r="X22" s="92">
        <f t="shared" si="3"/>
        <v>2156097</v>
      </c>
      <c r="Y22" s="93">
        <f>+IF(W22&lt;&gt;0,(X22/W22)*100,0)</f>
        <v>-33.21610138157976</v>
      </c>
      <c r="Z22" s="94">
        <f t="shared" si="3"/>
        <v>-6491120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45283435</v>
      </c>
      <c r="C24" s="79">
        <f>SUM(C22:C23)</f>
        <v>0</v>
      </c>
      <c r="D24" s="80">
        <f aca="true" t="shared" si="4" ref="D24:Z24">SUM(D22:D23)</f>
        <v>41222157</v>
      </c>
      <c r="E24" s="81">
        <f t="shared" si="4"/>
        <v>-6491120</v>
      </c>
      <c r="F24" s="81">
        <f t="shared" si="4"/>
        <v>25751579</v>
      </c>
      <c r="G24" s="81">
        <f t="shared" si="4"/>
        <v>-1399275</v>
      </c>
      <c r="H24" s="81">
        <f t="shared" si="4"/>
        <v>-1710090</v>
      </c>
      <c r="I24" s="81">
        <f t="shared" si="4"/>
        <v>22642214</v>
      </c>
      <c r="J24" s="81">
        <f t="shared" si="4"/>
        <v>-4105952</v>
      </c>
      <c r="K24" s="81">
        <f t="shared" si="4"/>
        <v>-2765113</v>
      </c>
      <c r="L24" s="81">
        <f t="shared" si="4"/>
        <v>-2670595</v>
      </c>
      <c r="M24" s="81">
        <f t="shared" si="4"/>
        <v>-9541660</v>
      </c>
      <c r="N24" s="81">
        <f t="shared" si="4"/>
        <v>-2340942</v>
      </c>
      <c r="O24" s="81">
        <f t="shared" si="4"/>
        <v>-2153800</v>
      </c>
      <c r="P24" s="81">
        <f t="shared" si="4"/>
        <v>-4227758</v>
      </c>
      <c r="Q24" s="81">
        <f t="shared" si="4"/>
        <v>-8722500</v>
      </c>
      <c r="R24" s="81">
        <f t="shared" si="4"/>
        <v>-3094775</v>
      </c>
      <c r="S24" s="81">
        <f t="shared" si="4"/>
        <v>-1381121</v>
      </c>
      <c r="T24" s="81">
        <f t="shared" si="4"/>
        <v>-4237181</v>
      </c>
      <c r="U24" s="81">
        <f t="shared" si="4"/>
        <v>-8713077</v>
      </c>
      <c r="V24" s="81">
        <f t="shared" si="4"/>
        <v>-4335023</v>
      </c>
      <c r="W24" s="81">
        <f t="shared" si="4"/>
        <v>-6491120</v>
      </c>
      <c r="X24" s="81">
        <f t="shared" si="4"/>
        <v>2156097</v>
      </c>
      <c r="Y24" s="82">
        <f>+IF(W24&lt;&gt;0,(X24/W24)*100,0)</f>
        <v>-33.21610138157976</v>
      </c>
      <c r="Z24" s="83">
        <f t="shared" si="4"/>
        <v>-6491120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4244379</v>
      </c>
      <c r="C27" s="21">
        <v>0</v>
      </c>
      <c r="D27" s="103">
        <v>44812314</v>
      </c>
      <c r="E27" s="104">
        <v>45294000</v>
      </c>
      <c r="F27" s="104">
        <v>3452023</v>
      </c>
      <c r="G27" s="104">
        <v>948851</v>
      </c>
      <c r="H27" s="104">
        <v>1590088</v>
      </c>
      <c r="I27" s="104">
        <v>5990962</v>
      </c>
      <c r="J27" s="104">
        <v>2670984</v>
      </c>
      <c r="K27" s="104">
        <v>3120957</v>
      </c>
      <c r="L27" s="104">
        <v>1163639</v>
      </c>
      <c r="M27" s="104">
        <v>6955580</v>
      </c>
      <c r="N27" s="104">
        <v>1611291</v>
      </c>
      <c r="O27" s="104">
        <v>90899</v>
      </c>
      <c r="P27" s="104">
        <v>538240</v>
      </c>
      <c r="Q27" s="104">
        <v>2240430</v>
      </c>
      <c r="R27" s="104">
        <v>3525773</v>
      </c>
      <c r="S27" s="104">
        <v>1935600</v>
      </c>
      <c r="T27" s="104">
        <v>5267806</v>
      </c>
      <c r="U27" s="104">
        <v>10729179</v>
      </c>
      <c r="V27" s="104">
        <v>25916151</v>
      </c>
      <c r="W27" s="104">
        <v>45294000</v>
      </c>
      <c r="X27" s="104">
        <v>-19377849</v>
      </c>
      <c r="Y27" s="105">
        <v>-42.78</v>
      </c>
      <c r="Z27" s="106">
        <v>45294000</v>
      </c>
    </row>
    <row r="28" spans="1:26" ht="13.5">
      <c r="A28" s="107" t="s">
        <v>44</v>
      </c>
      <c r="B28" s="18">
        <v>4050409</v>
      </c>
      <c r="C28" s="18">
        <v>0</v>
      </c>
      <c r="D28" s="63">
        <v>42305710</v>
      </c>
      <c r="E28" s="64">
        <v>42386000</v>
      </c>
      <c r="F28" s="64">
        <v>2678655</v>
      </c>
      <c r="G28" s="64">
        <v>552347</v>
      </c>
      <c r="H28" s="64">
        <v>1064473</v>
      </c>
      <c r="I28" s="64">
        <v>4295475</v>
      </c>
      <c r="J28" s="64">
        <v>2182901</v>
      </c>
      <c r="K28" s="64">
        <v>2167902</v>
      </c>
      <c r="L28" s="64">
        <v>1113319</v>
      </c>
      <c r="M28" s="64">
        <v>5464122</v>
      </c>
      <c r="N28" s="64">
        <v>1441634</v>
      </c>
      <c r="O28" s="64">
        <v>0</v>
      </c>
      <c r="P28" s="64">
        <v>192858</v>
      </c>
      <c r="Q28" s="64">
        <v>1634492</v>
      </c>
      <c r="R28" s="64">
        <v>2843818</v>
      </c>
      <c r="S28" s="64">
        <v>1851922</v>
      </c>
      <c r="T28" s="64">
        <v>5141113</v>
      </c>
      <c r="U28" s="64">
        <v>9836853</v>
      </c>
      <c r="V28" s="64">
        <v>21230942</v>
      </c>
      <c r="W28" s="64">
        <v>42386000</v>
      </c>
      <c r="X28" s="64">
        <v>-21155058</v>
      </c>
      <c r="Y28" s="65">
        <v>-49.91</v>
      </c>
      <c r="Z28" s="66">
        <v>42386000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2027000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2027000</v>
      </c>
      <c r="X29" s="64">
        <v>-2027000</v>
      </c>
      <c r="Y29" s="65">
        <v>-100</v>
      </c>
      <c r="Z29" s="66">
        <v>2027000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193970</v>
      </c>
      <c r="C31" s="18">
        <v>0</v>
      </c>
      <c r="D31" s="63">
        <v>2506604</v>
      </c>
      <c r="E31" s="64">
        <v>881000</v>
      </c>
      <c r="F31" s="64">
        <v>773368</v>
      </c>
      <c r="G31" s="64">
        <v>396504</v>
      </c>
      <c r="H31" s="64">
        <v>525615</v>
      </c>
      <c r="I31" s="64">
        <v>1695487</v>
      </c>
      <c r="J31" s="64">
        <v>488083</v>
      </c>
      <c r="K31" s="64">
        <v>953055</v>
      </c>
      <c r="L31" s="64">
        <v>50320</v>
      </c>
      <c r="M31" s="64">
        <v>1491458</v>
      </c>
      <c r="N31" s="64">
        <v>169657</v>
      </c>
      <c r="O31" s="64">
        <v>90899</v>
      </c>
      <c r="P31" s="64">
        <v>345382</v>
      </c>
      <c r="Q31" s="64">
        <v>605938</v>
      </c>
      <c r="R31" s="64">
        <v>681955</v>
      </c>
      <c r="S31" s="64">
        <v>83678</v>
      </c>
      <c r="T31" s="64">
        <v>126693</v>
      </c>
      <c r="U31" s="64">
        <v>892326</v>
      </c>
      <c r="V31" s="64">
        <v>4685209</v>
      </c>
      <c r="W31" s="64">
        <v>881000</v>
      </c>
      <c r="X31" s="64">
        <v>3804209</v>
      </c>
      <c r="Y31" s="65">
        <v>431.81</v>
      </c>
      <c r="Z31" s="66">
        <v>881000</v>
      </c>
    </row>
    <row r="32" spans="1:26" ht="13.5">
      <c r="A32" s="74" t="s">
        <v>50</v>
      </c>
      <c r="B32" s="21">
        <f>SUM(B28:B31)</f>
        <v>4244379</v>
      </c>
      <c r="C32" s="21">
        <f>SUM(C28:C31)</f>
        <v>0</v>
      </c>
      <c r="D32" s="103">
        <f aca="true" t="shared" si="5" ref="D32:Z32">SUM(D28:D31)</f>
        <v>44812314</v>
      </c>
      <c r="E32" s="104">
        <f t="shared" si="5"/>
        <v>45294000</v>
      </c>
      <c r="F32" s="104">
        <f t="shared" si="5"/>
        <v>3452023</v>
      </c>
      <c r="G32" s="104">
        <f t="shared" si="5"/>
        <v>948851</v>
      </c>
      <c r="H32" s="104">
        <f t="shared" si="5"/>
        <v>1590088</v>
      </c>
      <c r="I32" s="104">
        <f t="shared" si="5"/>
        <v>5990962</v>
      </c>
      <c r="J32" s="104">
        <f t="shared" si="5"/>
        <v>2670984</v>
      </c>
      <c r="K32" s="104">
        <f t="shared" si="5"/>
        <v>3120957</v>
      </c>
      <c r="L32" s="104">
        <f t="shared" si="5"/>
        <v>1163639</v>
      </c>
      <c r="M32" s="104">
        <f t="shared" si="5"/>
        <v>6955580</v>
      </c>
      <c r="N32" s="104">
        <f t="shared" si="5"/>
        <v>1611291</v>
      </c>
      <c r="O32" s="104">
        <f t="shared" si="5"/>
        <v>90899</v>
      </c>
      <c r="P32" s="104">
        <f t="shared" si="5"/>
        <v>538240</v>
      </c>
      <c r="Q32" s="104">
        <f t="shared" si="5"/>
        <v>2240430</v>
      </c>
      <c r="R32" s="104">
        <f t="shared" si="5"/>
        <v>3525773</v>
      </c>
      <c r="S32" s="104">
        <f t="shared" si="5"/>
        <v>1935600</v>
      </c>
      <c r="T32" s="104">
        <f t="shared" si="5"/>
        <v>5267806</v>
      </c>
      <c r="U32" s="104">
        <f t="shared" si="5"/>
        <v>10729179</v>
      </c>
      <c r="V32" s="104">
        <f t="shared" si="5"/>
        <v>25916151</v>
      </c>
      <c r="W32" s="104">
        <f t="shared" si="5"/>
        <v>45294000</v>
      </c>
      <c r="X32" s="104">
        <f t="shared" si="5"/>
        <v>-19377849</v>
      </c>
      <c r="Y32" s="105">
        <f>+IF(W32&lt;&gt;0,(X32/W32)*100,0)</f>
        <v>-42.782375149026365</v>
      </c>
      <c r="Z32" s="106">
        <f t="shared" si="5"/>
        <v>45294000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42018111</v>
      </c>
      <c r="C35" s="18">
        <v>0</v>
      </c>
      <c r="D35" s="63">
        <v>43347000</v>
      </c>
      <c r="E35" s="64">
        <v>43347000</v>
      </c>
      <c r="F35" s="64">
        <v>11904920</v>
      </c>
      <c r="G35" s="64">
        <v>9670674</v>
      </c>
      <c r="H35" s="64">
        <v>1846659</v>
      </c>
      <c r="I35" s="64">
        <v>1846659</v>
      </c>
      <c r="J35" s="64">
        <v>3335901</v>
      </c>
      <c r="K35" s="64">
        <v>-4260541</v>
      </c>
      <c r="L35" s="64">
        <v>3041228</v>
      </c>
      <c r="M35" s="64">
        <v>3041228</v>
      </c>
      <c r="N35" s="64">
        <v>42286779</v>
      </c>
      <c r="O35" s="64">
        <v>42286779</v>
      </c>
      <c r="P35" s="64">
        <v>42286779</v>
      </c>
      <c r="Q35" s="64">
        <v>42286779</v>
      </c>
      <c r="R35" s="64">
        <v>42286779</v>
      </c>
      <c r="S35" s="64">
        <v>42286779</v>
      </c>
      <c r="T35" s="64">
        <v>42286779</v>
      </c>
      <c r="U35" s="64">
        <v>42286779</v>
      </c>
      <c r="V35" s="64">
        <v>42286779</v>
      </c>
      <c r="W35" s="64">
        <v>43347000</v>
      </c>
      <c r="X35" s="64">
        <v>-1060221</v>
      </c>
      <c r="Y35" s="65">
        <v>-2.45</v>
      </c>
      <c r="Z35" s="66">
        <v>43347000</v>
      </c>
    </row>
    <row r="36" spans="1:26" ht="13.5">
      <c r="A36" s="62" t="s">
        <v>53</v>
      </c>
      <c r="B36" s="18">
        <v>628629724</v>
      </c>
      <c r="C36" s="18">
        <v>0</v>
      </c>
      <c r="D36" s="63">
        <v>626405000</v>
      </c>
      <c r="E36" s="64">
        <v>626405000</v>
      </c>
      <c r="F36" s="64">
        <v>2742090</v>
      </c>
      <c r="G36" s="64">
        <v>484514</v>
      </c>
      <c r="H36" s="64">
        <v>1838964</v>
      </c>
      <c r="I36" s="64">
        <v>1838964</v>
      </c>
      <c r="J36" s="64">
        <v>1984451</v>
      </c>
      <c r="K36" s="64">
        <v>1716687</v>
      </c>
      <c r="L36" s="64">
        <v>976595</v>
      </c>
      <c r="M36" s="64">
        <v>976595</v>
      </c>
      <c r="N36" s="64">
        <v>719614116</v>
      </c>
      <c r="O36" s="64">
        <v>719614116</v>
      </c>
      <c r="P36" s="64">
        <v>719614116</v>
      </c>
      <c r="Q36" s="64">
        <v>719614116</v>
      </c>
      <c r="R36" s="64">
        <v>719614116</v>
      </c>
      <c r="S36" s="64">
        <v>719614116</v>
      </c>
      <c r="T36" s="64">
        <v>719614116</v>
      </c>
      <c r="U36" s="64">
        <v>719614116</v>
      </c>
      <c r="V36" s="64">
        <v>719614116</v>
      </c>
      <c r="W36" s="64">
        <v>626405000</v>
      </c>
      <c r="X36" s="64">
        <v>93209116</v>
      </c>
      <c r="Y36" s="65">
        <v>14.88</v>
      </c>
      <c r="Z36" s="66">
        <v>626405000</v>
      </c>
    </row>
    <row r="37" spans="1:26" ht="13.5">
      <c r="A37" s="62" t="s">
        <v>54</v>
      </c>
      <c r="B37" s="18">
        <v>12790305</v>
      </c>
      <c r="C37" s="18">
        <v>0</v>
      </c>
      <c r="D37" s="63">
        <v>18579000</v>
      </c>
      <c r="E37" s="64">
        <v>18579000</v>
      </c>
      <c r="F37" s="64">
        <v>-15093249</v>
      </c>
      <c r="G37" s="64">
        <v>11405189</v>
      </c>
      <c r="H37" s="64">
        <v>6126840</v>
      </c>
      <c r="I37" s="64">
        <v>6126840</v>
      </c>
      <c r="J37" s="64">
        <v>11780619</v>
      </c>
      <c r="K37" s="64">
        <v>1689577</v>
      </c>
      <c r="L37" s="64">
        <v>6690417</v>
      </c>
      <c r="M37" s="64">
        <v>6690417</v>
      </c>
      <c r="N37" s="64">
        <v>12898733</v>
      </c>
      <c r="O37" s="64">
        <v>12898733</v>
      </c>
      <c r="P37" s="64">
        <v>12898733</v>
      </c>
      <c r="Q37" s="64">
        <v>12898733</v>
      </c>
      <c r="R37" s="64">
        <v>12898733</v>
      </c>
      <c r="S37" s="64">
        <v>12898733</v>
      </c>
      <c r="T37" s="64">
        <v>12898733</v>
      </c>
      <c r="U37" s="64">
        <v>12898733</v>
      </c>
      <c r="V37" s="64">
        <v>12898733</v>
      </c>
      <c r="W37" s="64">
        <v>18579000</v>
      </c>
      <c r="X37" s="64">
        <v>-5680267</v>
      </c>
      <c r="Y37" s="65">
        <v>-30.57</v>
      </c>
      <c r="Z37" s="66">
        <v>18579000</v>
      </c>
    </row>
    <row r="38" spans="1:26" ht="13.5">
      <c r="A38" s="62" t="s">
        <v>55</v>
      </c>
      <c r="B38" s="18">
        <v>41157231</v>
      </c>
      <c r="C38" s="18">
        <v>0</v>
      </c>
      <c r="D38" s="63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42140790</v>
      </c>
      <c r="O38" s="64">
        <v>42140790</v>
      </c>
      <c r="P38" s="64">
        <v>42140790</v>
      </c>
      <c r="Q38" s="64">
        <v>42140790</v>
      </c>
      <c r="R38" s="64">
        <v>42140790</v>
      </c>
      <c r="S38" s="64">
        <v>42140790</v>
      </c>
      <c r="T38" s="64">
        <v>42140790</v>
      </c>
      <c r="U38" s="64">
        <v>42140790</v>
      </c>
      <c r="V38" s="64">
        <v>42140790</v>
      </c>
      <c r="W38" s="64">
        <v>0</v>
      </c>
      <c r="X38" s="64">
        <v>42140790</v>
      </c>
      <c r="Y38" s="65">
        <v>0</v>
      </c>
      <c r="Z38" s="66">
        <v>0</v>
      </c>
    </row>
    <row r="39" spans="1:26" ht="13.5">
      <c r="A39" s="62" t="s">
        <v>56</v>
      </c>
      <c r="B39" s="18">
        <v>616700299</v>
      </c>
      <c r="C39" s="18">
        <v>0</v>
      </c>
      <c r="D39" s="63">
        <v>651173000</v>
      </c>
      <c r="E39" s="64">
        <v>651173000</v>
      </c>
      <c r="F39" s="64">
        <v>29740259</v>
      </c>
      <c r="G39" s="64">
        <v>-1250001</v>
      </c>
      <c r="H39" s="64">
        <v>-2441217</v>
      </c>
      <c r="I39" s="64">
        <v>-2441217</v>
      </c>
      <c r="J39" s="64">
        <v>-6460267</v>
      </c>
      <c r="K39" s="64">
        <v>-4233431</v>
      </c>
      <c r="L39" s="64">
        <v>-2672594</v>
      </c>
      <c r="M39" s="64">
        <v>-2672594</v>
      </c>
      <c r="N39" s="64">
        <v>706861372</v>
      </c>
      <c r="O39" s="64">
        <v>706861372</v>
      </c>
      <c r="P39" s="64">
        <v>706861372</v>
      </c>
      <c r="Q39" s="64">
        <v>706861372</v>
      </c>
      <c r="R39" s="64">
        <v>706861372</v>
      </c>
      <c r="S39" s="64">
        <v>706861372</v>
      </c>
      <c r="T39" s="64">
        <v>706861372</v>
      </c>
      <c r="U39" s="64">
        <v>706861372</v>
      </c>
      <c r="V39" s="64">
        <v>706861372</v>
      </c>
      <c r="W39" s="64">
        <v>651173000</v>
      </c>
      <c r="X39" s="64">
        <v>55688372</v>
      </c>
      <c r="Y39" s="65">
        <v>8.55</v>
      </c>
      <c r="Z39" s="66">
        <v>651173000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43092954</v>
      </c>
      <c r="C42" s="18">
        <v>0</v>
      </c>
      <c r="D42" s="63">
        <v>-15342999</v>
      </c>
      <c r="E42" s="64">
        <v>-15342999</v>
      </c>
      <c r="F42" s="64">
        <v>18768627</v>
      </c>
      <c r="G42" s="64">
        <v>2449443</v>
      </c>
      <c r="H42" s="64">
        <v>-740830</v>
      </c>
      <c r="I42" s="64">
        <v>20477240</v>
      </c>
      <c r="J42" s="64">
        <v>-7412151</v>
      </c>
      <c r="K42" s="64">
        <v>4639265</v>
      </c>
      <c r="L42" s="64">
        <v>-3778203</v>
      </c>
      <c r="M42" s="64">
        <v>-6551089</v>
      </c>
      <c r="N42" s="64">
        <v>13432529</v>
      </c>
      <c r="O42" s="64">
        <v>-2281113</v>
      </c>
      <c r="P42" s="64">
        <v>27913421</v>
      </c>
      <c r="Q42" s="64">
        <v>39064837</v>
      </c>
      <c r="R42" s="64">
        <v>-2383905</v>
      </c>
      <c r="S42" s="64">
        <v>1426990</v>
      </c>
      <c r="T42" s="64">
        <v>-3685233</v>
      </c>
      <c r="U42" s="64">
        <v>-4642148</v>
      </c>
      <c r="V42" s="64">
        <v>48348840</v>
      </c>
      <c r="W42" s="64">
        <v>-15342999</v>
      </c>
      <c r="X42" s="64">
        <v>63691839</v>
      </c>
      <c r="Y42" s="65">
        <v>-415.12</v>
      </c>
      <c r="Z42" s="66">
        <v>-15342999</v>
      </c>
    </row>
    <row r="43" spans="1:26" ht="13.5">
      <c r="A43" s="62" t="s">
        <v>59</v>
      </c>
      <c r="B43" s="18">
        <v>-19352903</v>
      </c>
      <c r="C43" s="18">
        <v>0</v>
      </c>
      <c r="D43" s="63">
        <v>-28604016</v>
      </c>
      <c r="E43" s="64">
        <v>-28604016</v>
      </c>
      <c r="F43" s="64">
        <v>-14106793</v>
      </c>
      <c r="G43" s="64">
        <v>-4299474</v>
      </c>
      <c r="H43" s="64">
        <v>-1974988</v>
      </c>
      <c r="I43" s="64">
        <v>-20381255</v>
      </c>
      <c r="J43" s="64">
        <v>-2670984</v>
      </c>
      <c r="K43" s="64">
        <v>-593055</v>
      </c>
      <c r="L43" s="64">
        <v>-1163639</v>
      </c>
      <c r="M43" s="64">
        <v>-4427678</v>
      </c>
      <c r="N43" s="64">
        <v>-1611291</v>
      </c>
      <c r="O43" s="64">
        <v>-90899</v>
      </c>
      <c r="P43" s="64">
        <v>-538240</v>
      </c>
      <c r="Q43" s="64">
        <v>-2240430</v>
      </c>
      <c r="R43" s="64">
        <v>-3525773</v>
      </c>
      <c r="S43" s="64">
        <v>-1935600</v>
      </c>
      <c r="T43" s="64">
        <v>-5267806</v>
      </c>
      <c r="U43" s="64">
        <v>-10729179</v>
      </c>
      <c r="V43" s="64">
        <v>-37778542</v>
      </c>
      <c r="W43" s="64">
        <v>-28604016</v>
      </c>
      <c r="X43" s="64">
        <v>-9174526</v>
      </c>
      <c r="Y43" s="65">
        <v>32.07</v>
      </c>
      <c r="Z43" s="66">
        <v>-28604016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10090</v>
      </c>
      <c r="G44" s="64">
        <v>7465</v>
      </c>
      <c r="H44" s="64">
        <v>1450</v>
      </c>
      <c r="I44" s="64">
        <v>19005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19005</v>
      </c>
      <c r="W44" s="64">
        <v>0</v>
      </c>
      <c r="X44" s="64">
        <v>19005</v>
      </c>
      <c r="Y44" s="65">
        <v>0</v>
      </c>
      <c r="Z44" s="66">
        <v>0</v>
      </c>
    </row>
    <row r="45" spans="1:26" ht="13.5">
      <c r="A45" s="74" t="s">
        <v>61</v>
      </c>
      <c r="B45" s="21">
        <v>388034606</v>
      </c>
      <c r="C45" s="21">
        <v>0</v>
      </c>
      <c r="D45" s="103">
        <v>-1947015</v>
      </c>
      <c r="E45" s="104">
        <v>-1947015</v>
      </c>
      <c r="F45" s="104">
        <v>18180078</v>
      </c>
      <c r="G45" s="104">
        <v>16337512</v>
      </c>
      <c r="H45" s="104">
        <v>13623144</v>
      </c>
      <c r="I45" s="104">
        <v>13623144</v>
      </c>
      <c r="J45" s="104">
        <v>3540009</v>
      </c>
      <c r="K45" s="104">
        <v>7586219</v>
      </c>
      <c r="L45" s="104">
        <v>2644377</v>
      </c>
      <c r="M45" s="104">
        <v>2644377</v>
      </c>
      <c r="N45" s="104">
        <v>14465615</v>
      </c>
      <c r="O45" s="104">
        <v>12093603</v>
      </c>
      <c r="P45" s="104">
        <v>39468784</v>
      </c>
      <c r="Q45" s="104">
        <v>14465615</v>
      </c>
      <c r="R45" s="104">
        <v>33559106</v>
      </c>
      <c r="S45" s="104">
        <v>33050496</v>
      </c>
      <c r="T45" s="104">
        <v>24097457</v>
      </c>
      <c r="U45" s="104">
        <v>24097457</v>
      </c>
      <c r="V45" s="104">
        <v>24097457</v>
      </c>
      <c r="W45" s="104">
        <v>-1947015</v>
      </c>
      <c r="X45" s="104">
        <v>26044472</v>
      </c>
      <c r="Y45" s="105">
        <v>-1337.66</v>
      </c>
      <c r="Z45" s="106">
        <v>-1947015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13000</v>
      </c>
      <c r="C51" s="56">
        <v>0</v>
      </c>
      <c r="D51" s="133">
        <v>2880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4731</v>
      </c>
      <c r="W51" s="58">
        <v>20611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86.55696840239304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357.3171275518621</v>
      </c>
      <c r="G58" s="7">
        <f t="shared" si="6"/>
        <v>100.97341774922836</v>
      </c>
      <c r="H58" s="7">
        <f t="shared" si="6"/>
        <v>100.33592352252352</v>
      </c>
      <c r="I58" s="7">
        <f t="shared" si="6"/>
        <v>180.48286251168315</v>
      </c>
      <c r="J58" s="7">
        <f t="shared" si="6"/>
        <v>60.22706308168543</v>
      </c>
      <c r="K58" s="7">
        <f t="shared" si="6"/>
        <v>74.57553955015787</v>
      </c>
      <c r="L58" s="7">
        <f t="shared" si="6"/>
        <v>46.33694511626242</v>
      </c>
      <c r="M58" s="7">
        <f t="shared" si="6"/>
        <v>60.417616620574634</v>
      </c>
      <c r="N58" s="7">
        <f t="shared" si="6"/>
        <v>73.37815367315446</v>
      </c>
      <c r="O58" s="7">
        <f t="shared" si="6"/>
        <v>85.67701200348297</v>
      </c>
      <c r="P58" s="7">
        <f t="shared" si="6"/>
        <v>110.57457480005071</v>
      </c>
      <c r="Q58" s="7">
        <f t="shared" si="6"/>
        <v>89.70121081835623</v>
      </c>
      <c r="R58" s="7">
        <f t="shared" si="6"/>
        <v>126.82797935617347</v>
      </c>
      <c r="S58" s="7">
        <f t="shared" si="6"/>
        <v>195.22685101636085</v>
      </c>
      <c r="T58" s="7">
        <f t="shared" si="6"/>
        <v>124.41717112903068</v>
      </c>
      <c r="U58" s="7">
        <f t="shared" si="6"/>
        <v>148.3802952212551</v>
      </c>
      <c r="V58" s="7">
        <f t="shared" si="6"/>
        <v>121.85583100679051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83.32663926320288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1233.2739843367597</v>
      </c>
      <c r="G59" s="10">
        <f t="shared" si="7"/>
        <v>99.97339388350895</v>
      </c>
      <c r="H59" s="10">
        <f t="shared" si="7"/>
        <v>108.84911210973489</v>
      </c>
      <c r="I59" s="10">
        <f t="shared" si="7"/>
        <v>477.4899122370691</v>
      </c>
      <c r="J59" s="10">
        <f t="shared" si="7"/>
        <v>51.39086485365536</v>
      </c>
      <c r="K59" s="10">
        <f t="shared" si="7"/>
        <v>33.440917494438004</v>
      </c>
      <c r="L59" s="10">
        <f t="shared" si="7"/>
        <v>21.03841911122425</v>
      </c>
      <c r="M59" s="10">
        <f t="shared" si="7"/>
        <v>35.478662888921185</v>
      </c>
      <c r="N59" s="10">
        <f t="shared" si="7"/>
        <v>50.730169120285</v>
      </c>
      <c r="O59" s="10">
        <f t="shared" si="7"/>
        <v>66.53707091827845</v>
      </c>
      <c r="P59" s="10">
        <f t="shared" si="7"/>
        <v>188.2509252879042</v>
      </c>
      <c r="Q59" s="10">
        <f t="shared" si="7"/>
        <v>102.58650604495155</v>
      </c>
      <c r="R59" s="10">
        <f t="shared" si="7"/>
        <v>236.13699892564722</v>
      </c>
      <c r="S59" s="10">
        <f t="shared" si="7"/>
        <v>353.74918107641304</v>
      </c>
      <c r="T59" s="10">
        <f t="shared" si="7"/>
        <v>105.93864831537778</v>
      </c>
      <c r="U59" s="10">
        <f t="shared" si="7"/>
        <v>237.7109036778631</v>
      </c>
      <c r="V59" s="10">
        <f t="shared" si="7"/>
        <v>213.30359198453115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87.35575715352162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105.09675239357308</v>
      </c>
      <c r="G60" s="13">
        <f t="shared" si="7"/>
        <v>101.2237434201743</v>
      </c>
      <c r="H60" s="13">
        <f t="shared" si="7"/>
        <v>98.08880905688136</v>
      </c>
      <c r="I60" s="13">
        <f t="shared" si="7"/>
        <v>101.34281053382581</v>
      </c>
      <c r="J60" s="13">
        <f t="shared" si="7"/>
        <v>62.59505777134437</v>
      </c>
      <c r="K60" s="13">
        <f t="shared" si="7"/>
        <v>88.44241871360646</v>
      </c>
      <c r="L60" s="13">
        <f t="shared" si="7"/>
        <v>55.04786735579962</v>
      </c>
      <c r="M60" s="13">
        <f t="shared" si="7"/>
        <v>68.19358653854054</v>
      </c>
      <c r="N60" s="13">
        <f t="shared" si="7"/>
        <v>80.67486926750055</v>
      </c>
      <c r="O60" s="13">
        <f t="shared" si="7"/>
        <v>92.16634461142085</v>
      </c>
      <c r="P60" s="13">
        <f t="shared" si="7"/>
        <v>83.18444098348098</v>
      </c>
      <c r="Q60" s="13">
        <f t="shared" si="7"/>
        <v>85.34971816624139</v>
      </c>
      <c r="R60" s="13">
        <f t="shared" si="7"/>
        <v>90.65691352322466</v>
      </c>
      <c r="S60" s="13">
        <f t="shared" si="7"/>
        <v>152.53776273528456</v>
      </c>
      <c r="T60" s="13">
        <f t="shared" si="7"/>
        <v>128.5947769113975</v>
      </c>
      <c r="U60" s="13">
        <f t="shared" si="7"/>
        <v>123.79399902772705</v>
      </c>
      <c r="V60" s="13">
        <f t="shared" si="7"/>
        <v>94.79451023100188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113.22779115350411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112.50966426306859</v>
      </c>
      <c r="G61" s="13">
        <f t="shared" si="7"/>
        <v>102.97368759431333</v>
      </c>
      <c r="H61" s="13">
        <f t="shared" si="7"/>
        <v>95.22893980925573</v>
      </c>
      <c r="I61" s="13">
        <f t="shared" si="7"/>
        <v>103.30293135953306</v>
      </c>
      <c r="J61" s="13">
        <f t="shared" si="7"/>
        <v>110.89601516958484</v>
      </c>
      <c r="K61" s="13">
        <f t="shared" si="7"/>
        <v>289.6793833161487</v>
      </c>
      <c r="L61" s="13">
        <f t="shared" si="7"/>
        <v>189.24970490395964</v>
      </c>
      <c r="M61" s="13">
        <f t="shared" si="7"/>
        <v>170.12797774133867</v>
      </c>
      <c r="N61" s="13">
        <f t="shared" si="7"/>
        <v>253.8236501264086</v>
      </c>
      <c r="O61" s="13">
        <f t="shared" si="7"/>
        <v>275.27662884351486</v>
      </c>
      <c r="P61" s="13">
        <f t="shared" si="7"/>
        <v>255.54143338381712</v>
      </c>
      <c r="Q61" s="13">
        <f t="shared" si="7"/>
        <v>261.6660865605983</v>
      </c>
      <c r="R61" s="13">
        <f t="shared" si="7"/>
        <v>289.9377818606982</v>
      </c>
      <c r="S61" s="13">
        <f t="shared" si="7"/>
        <v>465.8516593168034</v>
      </c>
      <c r="T61" s="13">
        <f t="shared" si="7"/>
        <v>470.1603795838022</v>
      </c>
      <c r="U61" s="13">
        <f t="shared" si="7"/>
        <v>410.0007746533426</v>
      </c>
      <c r="V61" s="13">
        <f t="shared" si="7"/>
        <v>197.2281440503769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52.19920381507141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43.44573710293134</v>
      </c>
      <c r="K62" s="13">
        <f t="shared" si="7"/>
        <v>53.95359036790415</v>
      </c>
      <c r="L62" s="13">
        <f t="shared" si="7"/>
        <v>30.261251902142106</v>
      </c>
      <c r="M62" s="13">
        <f t="shared" si="7"/>
        <v>42.78857566141129</v>
      </c>
      <c r="N62" s="13">
        <f t="shared" si="7"/>
        <v>41.6082402279762</v>
      </c>
      <c r="O62" s="13">
        <f t="shared" si="7"/>
        <v>59.366611842105264</v>
      </c>
      <c r="P62" s="13">
        <f t="shared" si="7"/>
        <v>52.535259037336424</v>
      </c>
      <c r="Q62" s="13">
        <f t="shared" si="7"/>
        <v>51.07941072149587</v>
      </c>
      <c r="R62" s="13">
        <f t="shared" si="7"/>
        <v>48.69948798971853</v>
      </c>
      <c r="S62" s="13">
        <f t="shared" si="7"/>
        <v>86.45479579697003</v>
      </c>
      <c r="T62" s="13">
        <f t="shared" si="7"/>
        <v>56.10243360733039</v>
      </c>
      <c r="U62" s="13">
        <f t="shared" si="7"/>
        <v>62.72405904343701</v>
      </c>
      <c r="V62" s="13">
        <f t="shared" si="7"/>
        <v>64.29851389531606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30.543050106050657</v>
      </c>
      <c r="K63" s="13">
        <f t="shared" si="7"/>
        <v>29.154552695583842</v>
      </c>
      <c r="L63" s="13">
        <f t="shared" si="7"/>
        <v>18.62294728617424</v>
      </c>
      <c r="M63" s="13">
        <f t="shared" si="7"/>
        <v>26.048901917157295</v>
      </c>
      <c r="N63" s="13">
        <f t="shared" si="7"/>
        <v>28.03080869063065</v>
      </c>
      <c r="O63" s="13">
        <f t="shared" si="7"/>
        <v>36.39893593877297</v>
      </c>
      <c r="P63" s="13">
        <f t="shared" si="7"/>
        <v>37.926347083313395</v>
      </c>
      <c r="Q63" s="13">
        <f t="shared" si="7"/>
        <v>34.122299692991966</v>
      </c>
      <c r="R63" s="13">
        <f t="shared" si="7"/>
        <v>39.59595929357987</v>
      </c>
      <c r="S63" s="13">
        <f t="shared" si="7"/>
        <v>60.86727215952978</v>
      </c>
      <c r="T63" s="13">
        <f t="shared" si="7"/>
        <v>45.132502960435964</v>
      </c>
      <c r="U63" s="13">
        <f t="shared" si="7"/>
        <v>48.542475064942195</v>
      </c>
      <c r="V63" s="13">
        <f t="shared" si="7"/>
        <v>50.67020657781847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33.27643022456521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29.48172941265551</v>
      </c>
      <c r="K64" s="13">
        <f t="shared" si="7"/>
        <v>27.17326591047915</v>
      </c>
      <c r="L64" s="13">
        <f t="shared" si="7"/>
        <v>16.93319393493229</v>
      </c>
      <c r="M64" s="13">
        <f t="shared" si="7"/>
        <v>24.530892306994588</v>
      </c>
      <c r="N64" s="13">
        <f t="shared" si="7"/>
        <v>29.455407253398675</v>
      </c>
      <c r="O64" s="13">
        <f t="shared" si="7"/>
        <v>33.609778337422114</v>
      </c>
      <c r="P64" s="13">
        <f t="shared" si="7"/>
        <v>32.07501974244417</v>
      </c>
      <c r="Q64" s="13">
        <f t="shared" si="7"/>
        <v>31.711984069047883</v>
      </c>
      <c r="R64" s="13">
        <f t="shared" si="7"/>
        <v>39.85538049182381</v>
      </c>
      <c r="S64" s="13">
        <f t="shared" si="7"/>
        <v>60.13342535081666</v>
      </c>
      <c r="T64" s="13">
        <f t="shared" si="7"/>
        <v>41.71872796338687</v>
      </c>
      <c r="U64" s="13">
        <f t="shared" si="7"/>
        <v>47.24577614537019</v>
      </c>
      <c r="V64" s="13">
        <f t="shared" si="7"/>
        <v>50.86285226892412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34045996</v>
      </c>
      <c r="C67" s="23"/>
      <c r="D67" s="24">
        <v>50960820</v>
      </c>
      <c r="E67" s="25">
        <v>50961320</v>
      </c>
      <c r="F67" s="25">
        <v>3655321</v>
      </c>
      <c r="G67" s="25">
        <v>4111390</v>
      </c>
      <c r="H67" s="25">
        <v>3986324</v>
      </c>
      <c r="I67" s="25">
        <v>11753035</v>
      </c>
      <c r="J67" s="25">
        <v>3924372</v>
      </c>
      <c r="K67" s="25">
        <v>3164488</v>
      </c>
      <c r="L67" s="25">
        <v>3128741</v>
      </c>
      <c r="M67" s="25">
        <v>10217601</v>
      </c>
      <c r="N67" s="25">
        <v>3260127</v>
      </c>
      <c r="O67" s="25">
        <v>3263886</v>
      </c>
      <c r="P67" s="25">
        <v>3178681</v>
      </c>
      <c r="Q67" s="25">
        <v>9702694</v>
      </c>
      <c r="R67" s="25">
        <v>3290669</v>
      </c>
      <c r="S67" s="25">
        <v>3086453</v>
      </c>
      <c r="T67" s="25">
        <v>3074230</v>
      </c>
      <c r="U67" s="25">
        <v>9451352</v>
      </c>
      <c r="V67" s="25">
        <v>41124682</v>
      </c>
      <c r="W67" s="25">
        <v>50961320</v>
      </c>
      <c r="X67" s="25"/>
      <c r="Y67" s="24"/>
      <c r="Z67" s="26">
        <v>50961320</v>
      </c>
    </row>
    <row r="68" spans="1:26" ht="13.5" hidden="1">
      <c r="A68" s="36" t="s">
        <v>31</v>
      </c>
      <c r="B68" s="18">
        <v>6749755</v>
      </c>
      <c r="C68" s="18"/>
      <c r="D68" s="19">
        <v>6739000</v>
      </c>
      <c r="E68" s="20">
        <v>6739000</v>
      </c>
      <c r="F68" s="20">
        <v>817200</v>
      </c>
      <c r="G68" s="20">
        <v>823119</v>
      </c>
      <c r="H68" s="20">
        <v>832479</v>
      </c>
      <c r="I68" s="20">
        <v>2472798</v>
      </c>
      <c r="J68" s="20">
        <v>829412</v>
      </c>
      <c r="K68" s="20">
        <v>797825</v>
      </c>
      <c r="L68" s="20">
        <v>801372</v>
      </c>
      <c r="M68" s="20">
        <v>2428609</v>
      </c>
      <c r="N68" s="20">
        <v>794405</v>
      </c>
      <c r="O68" s="20">
        <v>826416</v>
      </c>
      <c r="P68" s="20">
        <v>828661</v>
      </c>
      <c r="Q68" s="20">
        <v>2449482</v>
      </c>
      <c r="R68" s="20">
        <v>818167</v>
      </c>
      <c r="S68" s="20">
        <v>654823</v>
      </c>
      <c r="T68" s="20">
        <v>566863</v>
      </c>
      <c r="U68" s="20">
        <v>2039853</v>
      </c>
      <c r="V68" s="20">
        <v>9390742</v>
      </c>
      <c r="W68" s="20">
        <v>6739000</v>
      </c>
      <c r="X68" s="20"/>
      <c r="Y68" s="19"/>
      <c r="Z68" s="22">
        <v>6739000</v>
      </c>
    </row>
    <row r="69" spans="1:26" ht="13.5" hidden="1">
      <c r="A69" s="37" t="s">
        <v>32</v>
      </c>
      <c r="B69" s="18">
        <v>27296241</v>
      </c>
      <c r="C69" s="18"/>
      <c r="D69" s="19">
        <v>44221820</v>
      </c>
      <c r="E69" s="20">
        <v>44222320</v>
      </c>
      <c r="F69" s="20">
        <v>2838121</v>
      </c>
      <c r="G69" s="20">
        <v>3288271</v>
      </c>
      <c r="H69" s="20">
        <v>3153845</v>
      </c>
      <c r="I69" s="20">
        <v>9280237</v>
      </c>
      <c r="J69" s="20">
        <v>3094960</v>
      </c>
      <c r="K69" s="20">
        <v>2366663</v>
      </c>
      <c r="L69" s="20">
        <v>2327369</v>
      </c>
      <c r="M69" s="20">
        <v>7788992</v>
      </c>
      <c r="N69" s="20">
        <v>2465722</v>
      </c>
      <c r="O69" s="20">
        <v>2437470</v>
      </c>
      <c r="P69" s="20">
        <v>2350020</v>
      </c>
      <c r="Q69" s="20">
        <v>7253212</v>
      </c>
      <c r="R69" s="20">
        <v>2472502</v>
      </c>
      <c r="S69" s="20">
        <v>2431630</v>
      </c>
      <c r="T69" s="20">
        <v>2507367</v>
      </c>
      <c r="U69" s="20">
        <v>7411499</v>
      </c>
      <c r="V69" s="20">
        <v>31733940</v>
      </c>
      <c r="W69" s="20">
        <v>44222320</v>
      </c>
      <c r="X69" s="20"/>
      <c r="Y69" s="19"/>
      <c r="Z69" s="22">
        <v>44222320</v>
      </c>
    </row>
    <row r="70" spans="1:26" ht="13.5" hidden="1">
      <c r="A70" s="38" t="s">
        <v>107</v>
      </c>
      <c r="B70" s="18">
        <v>13767892</v>
      </c>
      <c r="C70" s="18"/>
      <c r="D70" s="19">
        <v>22642000</v>
      </c>
      <c r="E70" s="20">
        <v>22642000</v>
      </c>
      <c r="F70" s="20">
        <v>1156322</v>
      </c>
      <c r="G70" s="20">
        <v>1353202</v>
      </c>
      <c r="H70" s="20">
        <v>1263367</v>
      </c>
      <c r="I70" s="20">
        <v>3772891</v>
      </c>
      <c r="J70" s="20">
        <v>1137012</v>
      </c>
      <c r="K70" s="20">
        <v>488808</v>
      </c>
      <c r="L70" s="20">
        <v>465950</v>
      </c>
      <c r="M70" s="20">
        <v>2091770</v>
      </c>
      <c r="N70" s="20">
        <v>533587</v>
      </c>
      <c r="O70" s="20">
        <v>518113</v>
      </c>
      <c r="P70" s="20">
        <v>468137</v>
      </c>
      <c r="Q70" s="20">
        <v>1519837</v>
      </c>
      <c r="R70" s="20">
        <v>478960</v>
      </c>
      <c r="S70" s="20">
        <v>513615</v>
      </c>
      <c r="T70" s="20">
        <v>479051</v>
      </c>
      <c r="U70" s="20">
        <v>1471626</v>
      </c>
      <c r="V70" s="20">
        <v>8856124</v>
      </c>
      <c r="W70" s="20">
        <v>22642000</v>
      </c>
      <c r="X70" s="20"/>
      <c r="Y70" s="19"/>
      <c r="Z70" s="22">
        <v>22642000</v>
      </c>
    </row>
    <row r="71" spans="1:26" ht="13.5" hidden="1">
      <c r="A71" s="38" t="s">
        <v>108</v>
      </c>
      <c r="B71" s="18">
        <v>7158136</v>
      </c>
      <c r="C71" s="18"/>
      <c r="D71" s="19">
        <v>7695000</v>
      </c>
      <c r="E71" s="20">
        <v>7695500</v>
      </c>
      <c r="F71" s="20">
        <v>592375</v>
      </c>
      <c r="G71" s="20">
        <v>635907</v>
      </c>
      <c r="H71" s="20">
        <v>597321</v>
      </c>
      <c r="I71" s="20">
        <v>1825603</v>
      </c>
      <c r="J71" s="20">
        <v>660654</v>
      </c>
      <c r="K71" s="20">
        <v>574579</v>
      </c>
      <c r="L71" s="20">
        <v>546752</v>
      </c>
      <c r="M71" s="20">
        <v>1781985</v>
      </c>
      <c r="N71" s="20">
        <v>619012</v>
      </c>
      <c r="O71" s="20">
        <v>608000</v>
      </c>
      <c r="P71" s="20">
        <v>566096</v>
      </c>
      <c r="Q71" s="20">
        <v>1793108</v>
      </c>
      <c r="R71" s="20">
        <v>678502</v>
      </c>
      <c r="S71" s="20">
        <v>600995</v>
      </c>
      <c r="T71" s="20">
        <v>716796</v>
      </c>
      <c r="U71" s="20">
        <v>1996293</v>
      </c>
      <c r="V71" s="20">
        <v>7396989</v>
      </c>
      <c r="W71" s="20">
        <v>7695500</v>
      </c>
      <c r="X71" s="20"/>
      <c r="Y71" s="19"/>
      <c r="Z71" s="22">
        <v>7695500</v>
      </c>
    </row>
    <row r="72" spans="1:26" ht="13.5" hidden="1">
      <c r="A72" s="38" t="s">
        <v>109</v>
      </c>
      <c r="B72" s="18"/>
      <c r="C72" s="18"/>
      <c r="D72" s="19">
        <v>6939009</v>
      </c>
      <c r="E72" s="20">
        <v>6939009</v>
      </c>
      <c r="F72" s="20">
        <v>442690</v>
      </c>
      <c r="G72" s="20">
        <v>652011</v>
      </c>
      <c r="H72" s="20">
        <v>648952</v>
      </c>
      <c r="I72" s="20">
        <v>1743653</v>
      </c>
      <c r="J72" s="20">
        <v>650161</v>
      </c>
      <c r="K72" s="20">
        <v>656611</v>
      </c>
      <c r="L72" s="20">
        <v>668079</v>
      </c>
      <c r="M72" s="20">
        <v>1974851</v>
      </c>
      <c r="N72" s="20">
        <v>666695</v>
      </c>
      <c r="O72" s="20">
        <v>666503</v>
      </c>
      <c r="P72" s="20">
        <v>668704</v>
      </c>
      <c r="Q72" s="20">
        <v>2001902</v>
      </c>
      <c r="R72" s="20">
        <v>668101</v>
      </c>
      <c r="S72" s="20">
        <v>669317</v>
      </c>
      <c r="T72" s="20">
        <v>666287</v>
      </c>
      <c r="U72" s="20">
        <v>2003705</v>
      </c>
      <c r="V72" s="20">
        <v>7724111</v>
      </c>
      <c r="W72" s="20">
        <v>6939009</v>
      </c>
      <c r="X72" s="20"/>
      <c r="Y72" s="19"/>
      <c r="Z72" s="22">
        <v>6939009</v>
      </c>
    </row>
    <row r="73" spans="1:26" ht="13.5" hidden="1">
      <c r="A73" s="38" t="s">
        <v>110</v>
      </c>
      <c r="B73" s="18">
        <v>6367549</v>
      </c>
      <c r="C73" s="18"/>
      <c r="D73" s="19">
        <v>6945811</v>
      </c>
      <c r="E73" s="20">
        <v>6945811</v>
      </c>
      <c r="F73" s="20">
        <v>646734</v>
      </c>
      <c r="G73" s="20">
        <v>647151</v>
      </c>
      <c r="H73" s="20">
        <v>644205</v>
      </c>
      <c r="I73" s="20">
        <v>1938090</v>
      </c>
      <c r="J73" s="20">
        <v>647133</v>
      </c>
      <c r="K73" s="20">
        <v>646665</v>
      </c>
      <c r="L73" s="20">
        <v>646588</v>
      </c>
      <c r="M73" s="20">
        <v>1940386</v>
      </c>
      <c r="N73" s="20">
        <v>646428</v>
      </c>
      <c r="O73" s="20">
        <v>644854</v>
      </c>
      <c r="P73" s="20">
        <v>647083</v>
      </c>
      <c r="Q73" s="20">
        <v>1938365</v>
      </c>
      <c r="R73" s="20">
        <v>646939</v>
      </c>
      <c r="S73" s="20">
        <v>647703</v>
      </c>
      <c r="T73" s="20">
        <v>645233</v>
      </c>
      <c r="U73" s="20">
        <v>1939875</v>
      </c>
      <c r="V73" s="20">
        <v>7756716</v>
      </c>
      <c r="W73" s="20">
        <v>6945811</v>
      </c>
      <c r="X73" s="20"/>
      <c r="Y73" s="19"/>
      <c r="Z73" s="22">
        <v>6945811</v>
      </c>
    </row>
    <row r="74" spans="1:26" ht="13.5" hidden="1">
      <c r="A74" s="38" t="s">
        <v>111</v>
      </c>
      <c r="B74" s="18">
        <v>2664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29469182</v>
      </c>
      <c r="C76" s="31"/>
      <c r="D76" s="32"/>
      <c r="E76" s="33"/>
      <c r="F76" s="33">
        <v>13061088</v>
      </c>
      <c r="G76" s="33">
        <v>4151411</v>
      </c>
      <c r="H76" s="33">
        <v>3999715</v>
      </c>
      <c r="I76" s="33">
        <v>21212214</v>
      </c>
      <c r="J76" s="33">
        <v>2363534</v>
      </c>
      <c r="K76" s="33">
        <v>2359934</v>
      </c>
      <c r="L76" s="33">
        <v>1449763</v>
      </c>
      <c r="M76" s="33">
        <v>6173231</v>
      </c>
      <c r="N76" s="33">
        <v>2392221</v>
      </c>
      <c r="O76" s="33">
        <v>2796400</v>
      </c>
      <c r="P76" s="33">
        <v>3514813</v>
      </c>
      <c r="Q76" s="33">
        <v>8703434</v>
      </c>
      <c r="R76" s="33">
        <v>4173489</v>
      </c>
      <c r="S76" s="33">
        <v>6025585</v>
      </c>
      <c r="T76" s="33">
        <v>3824870</v>
      </c>
      <c r="U76" s="33">
        <v>14023944</v>
      </c>
      <c r="V76" s="33">
        <v>50112823</v>
      </c>
      <c r="W76" s="33"/>
      <c r="X76" s="33"/>
      <c r="Y76" s="32"/>
      <c r="Z76" s="34"/>
    </row>
    <row r="77" spans="1:26" ht="13.5" hidden="1">
      <c r="A77" s="36" t="s">
        <v>31</v>
      </c>
      <c r="B77" s="18">
        <v>5624344</v>
      </c>
      <c r="C77" s="18"/>
      <c r="D77" s="19"/>
      <c r="E77" s="20"/>
      <c r="F77" s="20">
        <v>10078315</v>
      </c>
      <c r="G77" s="20">
        <v>822900</v>
      </c>
      <c r="H77" s="20">
        <v>906146</v>
      </c>
      <c r="I77" s="20">
        <v>11807361</v>
      </c>
      <c r="J77" s="20">
        <v>426242</v>
      </c>
      <c r="K77" s="20">
        <v>266800</v>
      </c>
      <c r="L77" s="20">
        <v>168596</v>
      </c>
      <c r="M77" s="20">
        <v>861638</v>
      </c>
      <c r="N77" s="20">
        <v>403003</v>
      </c>
      <c r="O77" s="20">
        <v>549873</v>
      </c>
      <c r="P77" s="20">
        <v>1559962</v>
      </c>
      <c r="Q77" s="20">
        <v>2512838</v>
      </c>
      <c r="R77" s="20">
        <v>1931995</v>
      </c>
      <c r="S77" s="20">
        <v>2316431</v>
      </c>
      <c r="T77" s="20">
        <v>600527</v>
      </c>
      <c r="U77" s="20">
        <v>4848953</v>
      </c>
      <c r="V77" s="20">
        <v>20030790</v>
      </c>
      <c r="W77" s="20"/>
      <c r="X77" s="20"/>
      <c r="Y77" s="19"/>
      <c r="Z77" s="22"/>
    </row>
    <row r="78" spans="1:26" ht="13.5" hidden="1">
      <c r="A78" s="37" t="s">
        <v>32</v>
      </c>
      <c r="B78" s="18">
        <v>23844838</v>
      </c>
      <c r="C78" s="18"/>
      <c r="D78" s="19"/>
      <c r="E78" s="20"/>
      <c r="F78" s="20">
        <v>2982773</v>
      </c>
      <c r="G78" s="20">
        <v>3328511</v>
      </c>
      <c r="H78" s="20">
        <v>3093569</v>
      </c>
      <c r="I78" s="20">
        <v>9404853</v>
      </c>
      <c r="J78" s="20">
        <v>1937292</v>
      </c>
      <c r="K78" s="20">
        <v>2093134</v>
      </c>
      <c r="L78" s="20">
        <v>1281167</v>
      </c>
      <c r="M78" s="20">
        <v>5311593</v>
      </c>
      <c r="N78" s="20">
        <v>1989218</v>
      </c>
      <c r="O78" s="20">
        <v>2246527</v>
      </c>
      <c r="P78" s="20">
        <v>1954851</v>
      </c>
      <c r="Q78" s="20">
        <v>6190596</v>
      </c>
      <c r="R78" s="20">
        <v>2241494</v>
      </c>
      <c r="S78" s="20">
        <v>3709154</v>
      </c>
      <c r="T78" s="20">
        <v>3224343</v>
      </c>
      <c r="U78" s="20">
        <v>9174991</v>
      </c>
      <c r="V78" s="20">
        <v>30082033</v>
      </c>
      <c r="W78" s="20"/>
      <c r="X78" s="20"/>
      <c r="Y78" s="19"/>
      <c r="Z78" s="22"/>
    </row>
    <row r="79" spans="1:26" ht="13.5" hidden="1">
      <c r="A79" s="38" t="s">
        <v>107</v>
      </c>
      <c r="B79" s="18">
        <v>15589080</v>
      </c>
      <c r="C79" s="18"/>
      <c r="D79" s="19"/>
      <c r="E79" s="20"/>
      <c r="F79" s="20">
        <v>1300974</v>
      </c>
      <c r="G79" s="20">
        <v>1393442</v>
      </c>
      <c r="H79" s="20">
        <v>1203091</v>
      </c>
      <c r="I79" s="20">
        <v>3897507</v>
      </c>
      <c r="J79" s="20">
        <v>1260901</v>
      </c>
      <c r="K79" s="20">
        <v>1415976</v>
      </c>
      <c r="L79" s="20">
        <v>881809</v>
      </c>
      <c r="M79" s="20">
        <v>3558686</v>
      </c>
      <c r="N79" s="20">
        <v>1354370</v>
      </c>
      <c r="O79" s="20">
        <v>1426244</v>
      </c>
      <c r="P79" s="20">
        <v>1196284</v>
      </c>
      <c r="Q79" s="20">
        <v>3976898</v>
      </c>
      <c r="R79" s="20">
        <v>1388686</v>
      </c>
      <c r="S79" s="20">
        <v>2392684</v>
      </c>
      <c r="T79" s="20">
        <v>2252308</v>
      </c>
      <c r="U79" s="20">
        <v>6033678</v>
      </c>
      <c r="V79" s="20">
        <v>17466769</v>
      </c>
      <c r="W79" s="20"/>
      <c r="X79" s="20"/>
      <c r="Y79" s="19"/>
      <c r="Z79" s="22"/>
    </row>
    <row r="80" spans="1:26" ht="13.5" hidden="1">
      <c r="A80" s="38" t="s">
        <v>108</v>
      </c>
      <c r="B80" s="18">
        <v>3736490</v>
      </c>
      <c r="C80" s="18"/>
      <c r="D80" s="19"/>
      <c r="E80" s="20"/>
      <c r="F80" s="20">
        <v>592375</v>
      </c>
      <c r="G80" s="20">
        <v>635907</v>
      </c>
      <c r="H80" s="20">
        <v>597321</v>
      </c>
      <c r="I80" s="20">
        <v>1825603</v>
      </c>
      <c r="J80" s="20">
        <v>287026</v>
      </c>
      <c r="K80" s="20">
        <v>310006</v>
      </c>
      <c r="L80" s="20">
        <v>165454</v>
      </c>
      <c r="M80" s="20">
        <v>762486</v>
      </c>
      <c r="N80" s="20">
        <v>257560</v>
      </c>
      <c r="O80" s="20">
        <v>360949</v>
      </c>
      <c r="P80" s="20">
        <v>297400</v>
      </c>
      <c r="Q80" s="20">
        <v>915909</v>
      </c>
      <c r="R80" s="20">
        <v>330427</v>
      </c>
      <c r="S80" s="20">
        <v>519589</v>
      </c>
      <c r="T80" s="20">
        <v>402140</v>
      </c>
      <c r="U80" s="20">
        <v>1252156</v>
      </c>
      <c r="V80" s="20">
        <v>4756154</v>
      </c>
      <c r="W80" s="20"/>
      <c r="X80" s="20"/>
      <c r="Y80" s="19"/>
      <c r="Z80" s="22"/>
    </row>
    <row r="81" spans="1:26" ht="13.5" hidden="1">
      <c r="A81" s="38" t="s">
        <v>109</v>
      </c>
      <c r="B81" s="18">
        <v>2400375</v>
      </c>
      <c r="C81" s="18"/>
      <c r="D81" s="19"/>
      <c r="E81" s="20"/>
      <c r="F81" s="20">
        <v>442690</v>
      </c>
      <c r="G81" s="20">
        <v>652011</v>
      </c>
      <c r="H81" s="20">
        <v>648952</v>
      </c>
      <c r="I81" s="20">
        <v>1743653</v>
      </c>
      <c r="J81" s="20">
        <v>198579</v>
      </c>
      <c r="K81" s="20">
        <v>191432</v>
      </c>
      <c r="L81" s="20">
        <v>124416</v>
      </c>
      <c r="M81" s="20">
        <v>514427</v>
      </c>
      <c r="N81" s="20">
        <v>186880</v>
      </c>
      <c r="O81" s="20">
        <v>242600</v>
      </c>
      <c r="P81" s="20">
        <v>253615</v>
      </c>
      <c r="Q81" s="20">
        <v>683095</v>
      </c>
      <c r="R81" s="20">
        <v>264541</v>
      </c>
      <c r="S81" s="20">
        <v>407395</v>
      </c>
      <c r="T81" s="20">
        <v>300712</v>
      </c>
      <c r="U81" s="20">
        <v>972648</v>
      </c>
      <c r="V81" s="20">
        <v>3913823</v>
      </c>
      <c r="W81" s="20"/>
      <c r="X81" s="20"/>
      <c r="Y81" s="19"/>
      <c r="Z81" s="22"/>
    </row>
    <row r="82" spans="1:26" ht="13.5" hidden="1">
      <c r="A82" s="38" t="s">
        <v>110</v>
      </c>
      <c r="B82" s="18">
        <v>2118893</v>
      </c>
      <c r="C82" s="18"/>
      <c r="D82" s="19"/>
      <c r="E82" s="20"/>
      <c r="F82" s="20">
        <v>646734</v>
      </c>
      <c r="G82" s="20">
        <v>647151</v>
      </c>
      <c r="H82" s="20">
        <v>644205</v>
      </c>
      <c r="I82" s="20">
        <v>1938090</v>
      </c>
      <c r="J82" s="20">
        <v>190786</v>
      </c>
      <c r="K82" s="20">
        <v>175720</v>
      </c>
      <c r="L82" s="20">
        <v>109488</v>
      </c>
      <c r="M82" s="20">
        <v>475994</v>
      </c>
      <c r="N82" s="20">
        <v>190408</v>
      </c>
      <c r="O82" s="20">
        <v>216734</v>
      </c>
      <c r="P82" s="20">
        <v>207552</v>
      </c>
      <c r="Q82" s="20">
        <v>614694</v>
      </c>
      <c r="R82" s="20">
        <v>257840</v>
      </c>
      <c r="S82" s="20">
        <v>389486</v>
      </c>
      <c r="T82" s="20">
        <v>269183</v>
      </c>
      <c r="U82" s="20">
        <v>916509</v>
      </c>
      <c r="V82" s="20">
        <v>3945287</v>
      </c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50524000</v>
      </c>
      <c r="E5" s="64">
        <v>50524000</v>
      </c>
      <c r="F5" s="64">
        <v>6509970</v>
      </c>
      <c r="G5" s="64">
        <v>2201615</v>
      </c>
      <c r="H5" s="64">
        <v>3424889</v>
      </c>
      <c r="I5" s="64">
        <v>12136474</v>
      </c>
      <c r="J5" s="64">
        <v>3409306</v>
      </c>
      <c r="K5" s="64">
        <v>3454924</v>
      </c>
      <c r="L5" s="64">
        <v>3451572</v>
      </c>
      <c r="M5" s="64">
        <v>10315802</v>
      </c>
      <c r="N5" s="64">
        <v>3445250</v>
      </c>
      <c r="O5" s="64">
        <v>3394749</v>
      </c>
      <c r="P5" s="64">
        <v>3408823</v>
      </c>
      <c r="Q5" s="64">
        <v>10248822</v>
      </c>
      <c r="R5" s="64">
        <v>3418520</v>
      </c>
      <c r="S5" s="64">
        <v>3380401</v>
      </c>
      <c r="T5" s="64">
        <v>2292910</v>
      </c>
      <c r="U5" s="64">
        <v>9091831</v>
      </c>
      <c r="V5" s="64">
        <v>41792929</v>
      </c>
      <c r="W5" s="64">
        <v>50524000</v>
      </c>
      <c r="X5" s="64">
        <v>-8731071</v>
      </c>
      <c r="Y5" s="65">
        <v>-17.28</v>
      </c>
      <c r="Z5" s="66">
        <v>50524000</v>
      </c>
    </row>
    <row r="6" spans="1:26" ht="13.5">
      <c r="A6" s="62" t="s">
        <v>32</v>
      </c>
      <c r="B6" s="18">
        <v>0</v>
      </c>
      <c r="C6" s="18">
        <v>0</v>
      </c>
      <c r="D6" s="63">
        <v>351558000</v>
      </c>
      <c r="E6" s="64">
        <v>351558000</v>
      </c>
      <c r="F6" s="64">
        <v>26860405</v>
      </c>
      <c r="G6" s="64">
        <v>25277888</v>
      </c>
      <c r="H6" s="64">
        <v>28263445</v>
      </c>
      <c r="I6" s="64">
        <v>80401738</v>
      </c>
      <c r="J6" s="64">
        <v>25966576</v>
      </c>
      <c r="K6" s="64">
        <v>26114988</v>
      </c>
      <c r="L6" s="64">
        <v>25444969</v>
      </c>
      <c r="M6" s="64">
        <v>77526533</v>
      </c>
      <c r="N6" s="64">
        <v>26295322</v>
      </c>
      <c r="O6" s="64">
        <v>24788475</v>
      </c>
      <c r="P6" s="64">
        <v>27636366</v>
      </c>
      <c r="Q6" s="64">
        <v>78720163</v>
      </c>
      <c r="R6" s="64">
        <v>24904120</v>
      </c>
      <c r="S6" s="64">
        <v>25687381</v>
      </c>
      <c r="T6" s="64">
        <v>32196274</v>
      </c>
      <c r="U6" s="64">
        <v>82787775</v>
      </c>
      <c r="V6" s="64">
        <v>319436209</v>
      </c>
      <c r="W6" s="64">
        <v>351558000</v>
      </c>
      <c r="X6" s="64">
        <v>-32121791</v>
      </c>
      <c r="Y6" s="65">
        <v>-9.14</v>
      </c>
      <c r="Z6" s="66">
        <v>351558000</v>
      </c>
    </row>
    <row r="7" spans="1:26" ht="13.5">
      <c r="A7" s="62" t="s">
        <v>33</v>
      </c>
      <c r="B7" s="18">
        <v>0</v>
      </c>
      <c r="C7" s="18">
        <v>0</v>
      </c>
      <c r="D7" s="63">
        <v>500000</v>
      </c>
      <c r="E7" s="64">
        <v>500000</v>
      </c>
      <c r="F7" s="64">
        <v>15322</v>
      </c>
      <c r="G7" s="64">
        <v>58790</v>
      </c>
      <c r="H7" s="64">
        <v>38817</v>
      </c>
      <c r="I7" s="64">
        <v>112929</v>
      </c>
      <c r="J7" s="64">
        <v>173809</v>
      </c>
      <c r="K7" s="64">
        <v>20658</v>
      </c>
      <c r="L7" s="64">
        <v>-307396</v>
      </c>
      <c r="M7" s="64">
        <v>-112929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500000</v>
      </c>
      <c r="X7" s="64">
        <v>-500000</v>
      </c>
      <c r="Y7" s="65">
        <v>-100</v>
      </c>
      <c r="Z7" s="66">
        <v>500000</v>
      </c>
    </row>
    <row r="8" spans="1:26" ht="13.5">
      <c r="A8" s="62" t="s">
        <v>34</v>
      </c>
      <c r="B8" s="18">
        <v>0</v>
      </c>
      <c r="C8" s="18">
        <v>0</v>
      </c>
      <c r="D8" s="63">
        <v>170462000</v>
      </c>
      <c r="E8" s="64">
        <v>170462000</v>
      </c>
      <c r="F8" s="64">
        <v>64112000</v>
      </c>
      <c r="G8" s="64">
        <v>0</v>
      </c>
      <c r="H8" s="64">
        <v>0</v>
      </c>
      <c r="I8" s="64">
        <v>64112000</v>
      </c>
      <c r="J8" s="64">
        <v>167159</v>
      </c>
      <c r="K8" s="64">
        <v>0</v>
      </c>
      <c r="L8" s="64">
        <v>500145</v>
      </c>
      <c r="M8" s="64">
        <v>667304</v>
      </c>
      <c r="N8" s="64">
        <v>0</v>
      </c>
      <c r="O8" s="64">
        <v>0</v>
      </c>
      <c r="P8" s="64">
        <v>41121000</v>
      </c>
      <c r="Q8" s="64">
        <v>41121000</v>
      </c>
      <c r="R8" s="64">
        <v>0</v>
      </c>
      <c r="S8" s="64">
        <v>0</v>
      </c>
      <c r="T8" s="64">
        <v>0</v>
      </c>
      <c r="U8" s="64">
        <v>0</v>
      </c>
      <c r="V8" s="64">
        <v>105900304</v>
      </c>
      <c r="W8" s="64">
        <v>170462000</v>
      </c>
      <c r="X8" s="64">
        <v>-64561696</v>
      </c>
      <c r="Y8" s="65">
        <v>-37.87</v>
      </c>
      <c r="Z8" s="66">
        <v>170462000</v>
      </c>
    </row>
    <row r="9" spans="1:26" ht="13.5">
      <c r="A9" s="62" t="s">
        <v>35</v>
      </c>
      <c r="B9" s="18">
        <v>0</v>
      </c>
      <c r="C9" s="18">
        <v>0</v>
      </c>
      <c r="D9" s="63">
        <v>19418000</v>
      </c>
      <c r="E9" s="64">
        <v>19418000</v>
      </c>
      <c r="F9" s="64">
        <v>1538086</v>
      </c>
      <c r="G9" s="64">
        <v>1961928</v>
      </c>
      <c r="H9" s="64">
        <v>1701300</v>
      </c>
      <c r="I9" s="64">
        <v>5201314</v>
      </c>
      <c r="J9" s="64">
        <v>2677843</v>
      </c>
      <c r="K9" s="64">
        <v>1091081</v>
      </c>
      <c r="L9" s="64">
        <v>727570</v>
      </c>
      <c r="M9" s="64">
        <v>4496494</v>
      </c>
      <c r="N9" s="64">
        <v>974860</v>
      </c>
      <c r="O9" s="64">
        <v>2218160</v>
      </c>
      <c r="P9" s="64">
        <v>1156537</v>
      </c>
      <c r="Q9" s="64">
        <v>4349557</v>
      </c>
      <c r="R9" s="64">
        <v>1414031</v>
      </c>
      <c r="S9" s="64">
        <v>1608339</v>
      </c>
      <c r="T9" s="64">
        <v>1910054</v>
      </c>
      <c r="U9" s="64">
        <v>4932424</v>
      </c>
      <c r="V9" s="64">
        <v>18979789</v>
      </c>
      <c r="W9" s="64">
        <v>19418000</v>
      </c>
      <c r="X9" s="64">
        <v>-438211</v>
      </c>
      <c r="Y9" s="65">
        <v>-2.26</v>
      </c>
      <c r="Z9" s="66">
        <v>19418000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592462000</v>
      </c>
      <c r="E10" s="70">
        <f t="shared" si="0"/>
        <v>592462000</v>
      </c>
      <c r="F10" s="70">
        <f t="shared" si="0"/>
        <v>99035783</v>
      </c>
      <c r="G10" s="70">
        <f t="shared" si="0"/>
        <v>29500221</v>
      </c>
      <c r="H10" s="70">
        <f t="shared" si="0"/>
        <v>33428451</v>
      </c>
      <c r="I10" s="70">
        <f t="shared" si="0"/>
        <v>161964455</v>
      </c>
      <c r="J10" s="70">
        <f t="shared" si="0"/>
        <v>32394693</v>
      </c>
      <c r="K10" s="70">
        <f t="shared" si="0"/>
        <v>30681651</v>
      </c>
      <c r="L10" s="70">
        <f t="shared" si="0"/>
        <v>29816860</v>
      </c>
      <c r="M10" s="70">
        <f t="shared" si="0"/>
        <v>92893204</v>
      </c>
      <c r="N10" s="70">
        <f t="shared" si="0"/>
        <v>30715432</v>
      </c>
      <c r="O10" s="70">
        <f t="shared" si="0"/>
        <v>30401384</v>
      </c>
      <c r="P10" s="70">
        <f t="shared" si="0"/>
        <v>73322726</v>
      </c>
      <c r="Q10" s="70">
        <f t="shared" si="0"/>
        <v>134439542</v>
      </c>
      <c r="R10" s="70">
        <f t="shared" si="0"/>
        <v>29736671</v>
      </c>
      <c r="S10" s="70">
        <f t="shared" si="0"/>
        <v>30676121</v>
      </c>
      <c r="T10" s="70">
        <f t="shared" si="0"/>
        <v>36399238</v>
      </c>
      <c r="U10" s="70">
        <f t="shared" si="0"/>
        <v>96812030</v>
      </c>
      <c r="V10" s="70">
        <f t="shared" si="0"/>
        <v>486109231</v>
      </c>
      <c r="W10" s="70">
        <f t="shared" si="0"/>
        <v>592462000</v>
      </c>
      <c r="X10" s="70">
        <f t="shared" si="0"/>
        <v>-106352769</v>
      </c>
      <c r="Y10" s="71">
        <f>+IF(W10&lt;&gt;0,(X10/W10)*100,0)</f>
        <v>-17.950985717227432</v>
      </c>
      <c r="Z10" s="72">
        <f t="shared" si="0"/>
        <v>592462000</v>
      </c>
    </row>
    <row r="11" spans="1:26" ht="13.5">
      <c r="A11" s="62" t="s">
        <v>36</v>
      </c>
      <c r="B11" s="18">
        <v>0</v>
      </c>
      <c r="C11" s="18">
        <v>0</v>
      </c>
      <c r="D11" s="63">
        <v>178254000</v>
      </c>
      <c r="E11" s="64">
        <v>178254000</v>
      </c>
      <c r="F11" s="64">
        <v>13592667</v>
      </c>
      <c r="G11" s="64">
        <v>13186558</v>
      </c>
      <c r="H11" s="64">
        <v>12901218</v>
      </c>
      <c r="I11" s="64">
        <v>39680443</v>
      </c>
      <c r="J11" s="64">
        <v>13572376</v>
      </c>
      <c r="K11" s="64">
        <v>13744840</v>
      </c>
      <c r="L11" s="64">
        <v>13705125</v>
      </c>
      <c r="M11" s="64">
        <v>41022341</v>
      </c>
      <c r="N11" s="64">
        <v>-13481538</v>
      </c>
      <c r="O11" s="64">
        <v>11197827</v>
      </c>
      <c r="P11" s="64">
        <v>13977563</v>
      </c>
      <c r="Q11" s="64">
        <v>11693852</v>
      </c>
      <c r="R11" s="64">
        <v>12713279</v>
      </c>
      <c r="S11" s="64">
        <v>13345388</v>
      </c>
      <c r="T11" s="64">
        <v>13266358</v>
      </c>
      <c r="U11" s="64">
        <v>39325025</v>
      </c>
      <c r="V11" s="64">
        <v>131721661</v>
      </c>
      <c r="W11" s="64">
        <v>178254000</v>
      </c>
      <c r="X11" s="64">
        <v>-46532339</v>
      </c>
      <c r="Y11" s="65">
        <v>-26.1</v>
      </c>
      <c r="Z11" s="66">
        <v>178254000</v>
      </c>
    </row>
    <row r="12" spans="1:26" ht="13.5">
      <c r="A12" s="62" t="s">
        <v>37</v>
      </c>
      <c r="B12" s="18">
        <v>0</v>
      </c>
      <c r="C12" s="18">
        <v>0</v>
      </c>
      <c r="D12" s="63">
        <v>16036000</v>
      </c>
      <c r="E12" s="64">
        <v>16036000</v>
      </c>
      <c r="F12" s="64">
        <v>1220545</v>
      </c>
      <c r="G12" s="64">
        <v>1220545</v>
      </c>
      <c r="H12" s="64">
        <v>1220545</v>
      </c>
      <c r="I12" s="64">
        <v>3661635</v>
      </c>
      <c r="J12" s="64">
        <v>1238335</v>
      </c>
      <c r="K12" s="64">
        <v>1368835</v>
      </c>
      <c r="L12" s="64">
        <v>1249435</v>
      </c>
      <c r="M12" s="64">
        <v>3856605</v>
      </c>
      <c r="N12" s="64">
        <v>-1249435</v>
      </c>
      <c r="O12" s="64">
        <v>1888818</v>
      </c>
      <c r="P12" s="64">
        <v>1485948</v>
      </c>
      <c r="Q12" s="64">
        <v>2125331</v>
      </c>
      <c r="R12" s="64">
        <v>1290718</v>
      </c>
      <c r="S12" s="64">
        <v>1165931</v>
      </c>
      <c r="T12" s="64">
        <v>1209331</v>
      </c>
      <c r="U12" s="64">
        <v>3665980</v>
      </c>
      <c r="V12" s="64">
        <v>13309551</v>
      </c>
      <c r="W12" s="64">
        <v>16036000</v>
      </c>
      <c r="X12" s="64">
        <v>-2726449</v>
      </c>
      <c r="Y12" s="65">
        <v>-17</v>
      </c>
      <c r="Z12" s="66">
        <v>16036000</v>
      </c>
    </row>
    <row r="13" spans="1:26" ht="13.5">
      <c r="A13" s="62" t="s">
        <v>100</v>
      </c>
      <c r="B13" s="18">
        <v>0</v>
      </c>
      <c r="C13" s="18">
        <v>0</v>
      </c>
      <c r="D13" s="63">
        <v>28893000</v>
      </c>
      <c r="E13" s="64">
        <v>28893000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28893000</v>
      </c>
      <c r="X13" s="64">
        <v>-28893000</v>
      </c>
      <c r="Y13" s="65">
        <v>-100</v>
      </c>
      <c r="Z13" s="66">
        <v>28893000</v>
      </c>
    </row>
    <row r="14" spans="1:26" ht="13.5">
      <c r="A14" s="62" t="s">
        <v>38</v>
      </c>
      <c r="B14" s="18">
        <v>0</v>
      </c>
      <c r="C14" s="18">
        <v>0</v>
      </c>
      <c r="D14" s="63">
        <v>5275000</v>
      </c>
      <c r="E14" s="64">
        <v>5275000</v>
      </c>
      <c r="F14" s="64">
        <v>838761</v>
      </c>
      <c r="G14" s="64">
        <v>0</v>
      </c>
      <c r="H14" s="64">
        <v>515729</v>
      </c>
      <c r="I14" s="64">
        <v>1354490</v>
      </c>
      <c r="J14" s="64">
        <v>0</v>
      </c>
      <c r="K14" s="64">
        <v>0</v>
      </c>
      <c r="L14" s="64">
        <v>-1354490</v>
      </c>
      <c r="M14" s="64">
        <v>-1354490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5275000</v>
      </c>
      <c r="X14" s="64">
        <v>-5275000</v>
      </c>
      <c r="Y14" s="65">
        <v>-100</v>
      </c>
      <c r="Z14" s="66">
        <v>5275000</v>
      </c>
    </row>
    <row r="15" spans="1:26" ht="13.5">
      <c r="A15" s="62" t="s">
        <v>39</v>
      </c>
      <c r="B15" s="18">
        <v>0</v>
      </c>
      <c r="C15" s="18">
        <v>0</v>
      </c>
      <c r="D15" s="63">
        <v>176880000</v>
      </c>
      <c r="E15" s="64">
        <v>176880000</v>
      </c>
      <c r="F15" s="64">
        <v>-4915437</v>
      </c>
      <c r="G15" s="64">
        <v>15831340</v>
      </c>
      <c r="H15" s="64">
        <v>8459397</v>
      </c>
      <c r="I15" s="64">
        <v>19375300</v>
      </c>
      <c r="J15" s="64">
        <v>10503925</v>
      </c>
      <c r="K15" s="64">
        <v>91845921</v>
      </c>
      <c r="L15" s="64">
        <v>4156258</v>
      </c>
      <c r="M15" s="64">
        <v>106506104</v>
      </c>
      <c r="N15" s="64">
        <v>20616423</v>
      </c>
      <c r="O15" s="64">
        <v>2203906</v>
      </c>
      <c r="P15" s="64">
        <v>27448998</v>
      </c>
      <c r="Q15" s="64">
        <v>50269327</v>
      </c>
      <c r="R15" s="64">
        <v>13184129</v>
      </c>
      <c r="S15" s="64">
        <v>5845340</v>
      </c>
      <c r="T15" s="64">
        <v>6948904</v>
      </c>
      <c r="U15" s="64">
        <v>25978373</v>
      </c>
      <c r="V15" s="64">
        <v>202129104</v>
      </c>
      <c r="W15" s="64">
        <v>176880000</v>
      </c>
      <c r="X15" s="64">
        <v>25249104</v>
      </c>
      <c r="Y15" s="65">
        <v>14.27</v>
      </c>
      <c r="Z15" s="66">
        <v>176880000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177094000</v>
      </c>
      <c r="E17" s="64">
        <v>177094000</v>
      </c>
      <c r="F17" s="64">
        <v>-270756</v>
      </c>
      <c r="G17" s="64">
        <v>5164750</v>
      </c>
      <c r="H17" s="64">
        <v>4936130</v>
      </c>
      <c r="I17" s="64">
        <v>9830124</v>
      </c>
      <c r="J17" s="64">
        <v>7104448</v>
      </c>
      <c r="K17" s="64">
        <v>4857352</v>
      </c>
      <c r="L17" s="64">
        <v>6329416</v>
      </c>
      <c r="M17" s="64">
        <v>18291216</v>
      </c>
      <c r="N17" s="64">
        <v>-4331543</v>
      </c>
      <c r="O17" s="64">
        <v>4719346</v>
      </c>
      <c r="P17" s="64">
        <v>6819553</v>
      </c>
      <c r="Q17" s="64">
        <v>7207356</v>
      </c>
      <c r="R17" s="64">
        <v>8338913</v>
      </c>
      <c r="S17" s="64">
        <v>7455869</v>
      </c>
      <c r="T17" s="64">
        <v>11541028</v>
      </c>
      <c r="U17" s="64">
        <v>27335810</v>
      </c>
      <c r="V17" s="64">
        <v>62664506</v>
      </c>
      <c r="W17" s="64">
        <v>177094000</v>
      </c>
      <c r="X17" s="64">
        <v>-114429494</v>
      </c>
      <c r="Y17" s="65">
        <v>-64.62</v>
      </c>
      <c r="Z17" s="66">
        <v>177094000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582432000</v>
      </c>
      <c r="E18" s="77">
        <f t="shared" si="1"/>
        <v>582432000</v>
      </c>
      <c r="F18" s="77">
        <f t="shared" si="1"/>
        <v>10465780</v>
      </c>
      <c r="G18" s="77">
        <f t="shared" si="1"/>
        <v>35403193</v>
      </c>
      <c r="H18" s="77">
        <f t="shared" si="1"/>
        <v>28033019</v>
      </c>
      <c r="I18" s="77">
        <f t="shared" si="1"/>
        <v>73901992</v>
      </c>
      <c r="J18" s="77">
        <f t="shared" si="1"/>
        <v>32419084</v>
      </c>
      <c r="K18" s="77">
        <f t="shared" si="1"/>
        <v>111816948</v>
      </c>
      <c r="L18" s="77">
        <f t="shared" si="1"/>
        <v>24085744</v>
      </c>
      <c r="M18" s="77">
        <f t="shared" si="1"/>
        <v>168321776</v>
      </c>
      <c r="N18" s="77">
        <f t="shared" si="1"/>
        <v>1553907</v>
      </c>
      <c r="O18" s="77">
        <f t="shared" si="1"/>
        <v>20009897</v>
      </c>
      <c r="P18" s="77">
        <f t="shared" si="1"/>
        <v>49732062</v>
      </c>
      <c r="Q18" s="77">
        <f t="shared" si="1"/>
        <v>71295866</v>
      </c>
      <c r="R18" s="77">
        <f t="shared" si="1"/>
        <v>35527039</v>
      </c>
      <c r="S18" s="77">
        <f t="shared" si="1"/>
        <v>27812528</v>
      </c>
      <c r="T18" s="77">
        <f t="shared" si="1"/>
        <v>32965621</v>
      </c>
      <c r="U18" s="77">
        <f t="shared" si="1"/>
        <v>96305188</v>
      </c>
      <c r="V18" s="77">
        <f t="shared" si="1"/>
        <v>409824822</v>
      </c>
      <c r="W18" s="77">
        <f t="shared" si="1"/>
        <v>582432000</v>
      </c>
      <c r="X18" s="77">
        <f t="shared" si="1"/>
        <v>-172607178</v>
      </c>
      <c r="Y18" s="71">
        <f>+IF(W18&lt;&gt;0,(X18/W18)*100,0)</f>
        <v>-29.6355931679578</v>
      </c>
      <c r="Z18" s="78">
        <f t="shared" si="1"/>
        <v>582432000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10030000</v>
      </c>
      <c r="E19" s="81">
        <f t="shared" si="2"/>
        <v>10030000</v>
      </c>
      <c r="F19" s="81">
        <f t="shared" si="2"/>
        <v>88570003</v>
      </c>
      <c r="G19" s="81">
        <f t="shared" si="2"/>
        <v>-5902972</v>
      </c>
      <c r="H19" s="81">
        <f t="shared" si="2"/>
        <v>5395432</v>
      </c>
      <c r="I19" s="81">
        <f t="shared" si="2"/>
        <v>88062463</v>
      </c>
      <c r="J19" s="81">
        <f t="shared" si="2"/>
        <v>-24391</v>
      </c>
      <c r="K19" s="81">
        <f t="shared" si="2"/>
        <v>-81135297</v>
      </c>
      <c r="L19" s="81">
        <f t="shared" si="2"/>
        <v>5731116</v>
      </c>
      <c r="M19" s="81">
        <f t="shared" si="2"/>
        <v>-75428572</v>
      </c>
      <c r="N19" s="81">
        <f t="shared" si="2"/>
        <v>29161525</v>
      </c>
      <c r="O19" s="81">
        <f t="shared" si="2"/>
        <v>10391487</v>
      </c>
      <c r="P19" s="81">
        <f t="shared" si="2"/>
        <v>23590664</v>
      </c>
      <c r="Q19" s="81">
        <f t="shared" si="2"/>
        <v>63143676</v>
      </c>
      <c r="R19" s="81">
        <f t="shared" si="2"/>
        <v>-5790368</v>
      </c>
      <c r="S19" s="81">
        <f t="shared" si="2"/>
        <v>2863593</v>
      </c>
      <c r="T19" s="81">
        <f t="shared" si="2"/>
        <v>3433617</v>
      </c>
      <c r="U19" s="81">
        <f t="shared" si="2"/>
        <v>506842</v>
      </c>
      <c r="V19" s="81">
        <f t="shared" si="2"/>
        <v>76284409</v>
      </c>
      <c r="W19" s="81">
        <f>IF(E10=E18,0,W10-W18)</f>
        <v>10030000</v>
      </c>
      <c r="X19" s="81">
        <f t="shared" si="2"/>
        <v>66254409</v>
      </c>
      <c r="Y19" s="82">
        <f>+IF(W19&lt;&gt;0,(X19/W19)*100,0)</f>
        <v>660.5624027916251</v>
      </c>
      <c r="Z19" s="83">
        <f t="shared" si="2"/>
        <v>10030000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10030000</v>
      </c>
      <c r="E22" s="92">
        <f t="shared" si="3"/>
        <v>10030000</v>
      </c>
      <c r="F22" s="92">
        <f t="shared" si="3"/>
        <v>88570003</v>
      </c>
      <c r="G22" s="92">
        <f t="shared" si="3"/>
        <v>-5902972</v>
      </c>
      <c r="H22" s="92">
        <f t="shared" si="3"/>
        <v>5395432</v>
      </c>
      <c r="I22" s="92">
        <f t="shared" si="3"/>
        <v>88062463</v>
      </c>
      <c r="J22" s="92">
        <f t="shared" si="3"/>
        <v>-24391</v>
      </c>
      <c r="K22" s="92">
        <f t="shared" si="3"/>
        <v>-81135297</v>
      </c>
      <c r="L22" s="92">
        <f t="shared" si="3"/>
        <v>5731116</v>
      </c>
      <c r="M22" s="92">
        <f t="shared" si="3"/>
        <v>-75428572</v>
      </c>
      <c r="N22" s="92">
        <f t="shared" si="3"/>
        <v>29161525</v>
      </c>
      <c r="O22" s="92">
        <f t="shared" si="3"/>
        <v>10391487</v>
      </c>
      <c r="P22" s="92">
        <f t="shared" si="3"/>
        <v>23590664</v>
      </c>
      <c r="Q22" s="92">
        <f t="shared" si="3"/>
        <v>63143676</v>
      </c>
      <c r="R22" s="92">
        <f t="shared" si="3"/>
        <v>-5790368</v>
      </c>
      <c r="S22" s="92">
        <f t="shared" si="3"/>
        <v>2863593</v>
      </c>
      <c r="T22" s="92">
        <f t="shared" si="3"/>
        <v>3433617</v>
      </c>
      <c r="U22" s="92">
        <f t="shared" si="3"/>
        <v>506842</v>
      </c>
      <c r="V22" s="92">
        <f t="shared" si="3"/>
        <v>76284409</v>
      </c>
      <c r="W22" s="92">
        <f t="shared" si="3"/>
        <v>10030000</v>
      </c>
      <c r="X22" s="92">
        <f t="shared" si="3"/>
        <v>66254409</v>
      </c>
      <c r="Y22" s="93">
        <f>+IF(W22&lt;&gt;0,(X22/W22)*100,0)</f>
        <v>660.5624027916251</v>
      </c>
      <c r="Z22" s="94">
        <f t="shared" si="3"/>
        <v>10030000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10030000</v>
      </c>
      <c r="E24" s="81">
        <f t="shared" si="4"/>
        <v>10030000</v>
      </c>
      <c r="F24" s="81">
        <f t="shared" si="4"/>
        <v>88570003</v>
      </c>
      <c r="G24" s="81">
        <f t="shared" si="4"/>
        <v>-5902972</v>
      </c>
      <c r="H24" s="81">
        <f t="shared" si="4"/>
        <v>5395432</v>
      </c>
      <c r="I24" s="81">
        <f t="shared" si="4"/>
        <v>88062463</v>
      </c>
      <c r="J24" s="81">
        <f t="shared" si="4"/>
        <v>-24391</v>
      </c>
      <c r="K24" s="81">
        <f t="shared" si="4"/>
        <v>-81135297</v>
      </c>
      <c r="L24" s="81">
        <f t="shared" si="4"/>
        <v>5731116</v>
      </c>
      <c r="M24" s="81">
        <f t="shared" si="4"/>
        <v>-75428572</v>
      </c>
      <c r="N24" s="81">
        <f t="shared" si="4"/>
        <v>29161525</v>
      </c>
      <c r="O24" s="81">
        <f t="shared" si="4"/>
        <v>10391487</v>
      </c>
      <c r="P24" s="81">
        <f t="shared" si="4"/>
        <v>23590664</v>
      </c>
      <c r="Q24" s="81">
        <f t="shared" si="4"/>
        <v>63143676</v>
      </c>
      <c r="R24" s="81">
        <f t="shared" si="4"/>
        <v>-5790368</v>
      </c>
      <c r="S24" s="81">
        <f t="shared" si="4"/>
        <v>2863593</v>
      </c>
      <c r="T24" s="81">
        <f t="shared" si="4"/>
        <v>3433617</v>
      </c>
      <c r="U24" s="81">
        <f t="shared" si="4"/>
        <v>506842</v>
      </c>
      <c r="V24" s="81">
        <f t="shared" si="4"/>
        <v>76284409</v>
      </c>
      <c r="W24" s="81">
        <f t="shared" si="4"/>
        <v>10030000</v>
      </c>
      <c r="X24" s="81">
        <f t="shared" si="4"/>
        <v>66254409</v>
      </c>
      <c r="Y24" s="82">
        <f>+IF(W24&lt;&gt;0,(X24/W24)*100,0)</f>
        <v>660.5624027916251</v>
      </c>
      <c r="Z24" s="83">
        <f t="shared" si="4"/>
        <v>10030000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27512927</v>
      </c>
      <c r="C27" s="21">
        <v>0</v>
      </c>
      <c r="D27" s="103">
        <v>95524263</v>
      </c>
      <c r="E27" s="104">
        <v>95524263</v>
      </c>
      <c r="F27" s="104">
        <v>0</v>
      </c>
      <c r="G27" s="104">
        <v>0</v>
      </c>
      <c r="H27" s="104">
        <v>1445708</v>
      </c>
      <c r="I27" s="104">
        <v>1445708</v>
      </c>
      <c r="J27" s="104">
        <v>0</v>
      </c>
      <c r="K27" s="104">
        <v>4571190</v>
      </c>
      <c r="L27" s="104">
        <v>0</v>
      </c>
      <c r="M27" s="104">
        <v>4571190</v>
      </c>
      <c r="N27" s="104">
        <v>0</v>
      </c>
      <c r="O27" s="104">
        <v>0</v>
      </c>
      <c r="P27" s="104">
        <v>2299105</v>
      </c>
      <c r="Q27" s="104">
        <v>2299105</v>
      </c>
      <c r="R27" s="104">
        <v>5639101</v>
      </c>
      <c r="S27" s="104">
        <v>15192494</v>
      </c>
      <c r="T27" s="104">
        <v>0</v>
      </c>
      <c r="U27" s="104">
        <v>20831595</v>
      </c>
      <c r="V27" s="104">
        <v>29147598</v>
      </c>
      <c r="W27" s="104">
        <v>95524263</v>
      </c>
      <c r="X27" s="104">
        <v>-66376665</v>
      </c>
      <c r="Y27" s="105">
        <v>-69.49</v>
      </c>
      <c r="Z27" s="106">
        <v>95524263</v>
      </c>
    </row>
    <row r="28" spans="1:26" ht="13.5">
      <c r="A28" s="107" t="s">
        <v>44</v>
      </c>
      <c r="B28" s="18">
        <v>21132914</v>
      </c>
      <c r="C28" s="18">
        <v>0</v>
      </c>
      <c r="D28" s="63">
        <v>95524263</v>
      </c>
      <c r="E28" s="64">
        <v>95524263</v>
      </c>
      <c r="F28" s="64">
        <v>0</v>
      </c>
      <c r="G28" s="64">
        <v>0</v>
      </c>
      <c r="H28" s="64">
        <v>375</v>
      </c>
      <c r="I28" s="64">
        <v>375</v>
      </c>
      <c r="J28" s="64">
        <v>0</v>
      </c>
      <c r="K28" s="64">
        <v>4549723</v>
      </c>
      <c r="L28" s="64">
        <v>0</v>
      </c>
      <c r="M28" s="64">
        <v>4549723</v>
      </c>
      <c r="N28" s="64">
        <v>0</v>
      </c>
      <c r="O28" s="64">
        <v>0</v>
      </c>
      <c r="P28" s="64">
        <v>81886</v>
      </c>
      <c r="Q28" s="64">
        <v>81886</v>
      </c>
      <c r="R28" s="64">
        <v>5639101</v>
      </c>
      <c r="S28" s="64">
        <v>15192494</v>
      </c>
      <c r="T28" s="64">
        <v>0</v>
      </c>
      <c r="U28" s="64">
        <v>20831595</v>
      </c>
      <c r="V28" s="64">
        <v>25463579</v>
      </c>
      <c r="W28" s="64">
        <v>95524263</v>
      </c>
      <c r="X28" s="64">
        <v>-70060684</v>
      </c>
      <c r="Y28" s="65">
        <v>-73.34</v>
      </c>
      <c r="Z28" s="66">
        <v>95524263</v>
      </c>
    </row>
    <row r="29" spans="1:26" ht="13.5">
      <c r="A29" s="62" t="s">
        <v>104</v>
      </c>
      <c r="B29" s="18">
        <v>6380013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23603</v>
      </c>
      <c r="I31" s="64">
        <v>23603</v>
      </c>
      <c r="J31" s="64">
        <v>0</v>
      </c>
      <c r="K31" s="64">
        <v>21468</v>
      </c>
      <c r="L31" s="64">
        <v>0</v>
      </c>
      <c r="M31" s="64">
        <v>21468</v>
      </c>
      <c r="N31" s="64">
        <v>0</v>
      </c>
      <c r="O31" s="64">
        <v>0</v>
      </c>
      <c r="P31" s="64">
        <v>2217217</v>
      </c>
      <c r="Q31" s="64">
        <v>2217217</v>
      </c>
      <c r="R31" s="64">
        <v>0</v>
      </c>
      <c r="S31" s="64">
        <v>0</v>
      </c>
      <c r="T31" s="64">
        <v>0</v>
      </c>
      <c r="U31" s="64">
        <v>0</v>
      </c>
      <c r="V31" s="64">
        <v>2262288</v>
      </c>
      <c r="W31" s="64">
        <v>0</v>
      </c>
      <c r="X31" s="64">
        <v>2262288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27512927</v>
      </c>
      <c r="C32" s="21">
        <f>SUM(C28:C31)</f>
        <v>0</v>
      </c>
      <c r="D32" s="103">
        <f aca="true" t="shared" si="5" ref="D32:Z32">SUM(D28:D31)</f>
        <v>95524263</v>
      </c>
      <c r="E32" s="104">
        <f t="shared" si="5"/>
        <v>95524263</v>
      </c>
      <c r="F32" s="104">
        <f t="shared" si="5"/>
        <v>0</v>
      </c>
      <c r="G32" s="104">
        <f t="shared" si="5"/>
        <v>0</v>
      </c>
      <c r="H32" s="104">
        <f t="shared" si="5"/>
        <v>23978</v>
      </c>
      <c r="I32" s="104">
        <f t="shared" si="5"/>
        <v>23978</v>
      </c>
      <c r="J32" s="104">
        <f t="shared" si="5"/>
        <v>0</v>
      </c>
      <c r="K32" s="104">
        <f t="shared" si="5"/>
        <v>4571191</v>
      </c>
      <c r="L32" s="104">
        <f t="shared" si="5"/>
        <v>0</v>
      </c>
      <c r="M32" s="104">
        <f t="shared" si="5"/>
        <v>4571191</v>
      </c>
      <c r="N32" s="104">
        <f t="shared" si="5"/>
        <v>0</v>
      </c>
      <c r="O32" s="104">
        <f t="shared" si="5"/>
        <v>0</v>
      </c>
      <c r="P32" s="104">
        <f t="shared" si="5"/>
        <v>2299103</v>
      </c>
      <c r="Q32" s="104">
        <f t="shared" si="5"/>
        <v>2299103</v>
      </c>
      <c r="R32" s="104">
        <f t="shared" si="5"/>
        <v>5639101</v>
      </c>
      <c r="S32" s="104">
        <f t="shared" si="5"/>
        <v>15192494</v>
      </c>
      <c r="T32" s="104">
        <f t="shared" si="5"/>
        <v>0</v>
      </c>
      <c r="U32" s="104">
        <f t="shared" si="5"/>
        <v>20831595</v>
      </c>
      <c r="V32" s="104">
        <f t="shared" si="5"/>
        <v>27725867</v>
      </c>
      <c r="W32" s="104">
        <f t="shared" si="5"/>
        <v>95524263</v>
      </c>
      <c r="X32" s="104">
        <f t="shared" si="5"/>
        <v>-67798396</v>
      </c>
      <c r="Y32" s="105">
        <f>+IF(W32&lt;&gt;0,(X32/W32)*100,0)</f>
        <v>-70.97505269420398</v>
      </c>
      <c r="Z32" s="106">
        <f t="shared" si="5"/>
        <v>95524263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112900130</v>
      </c>
      <c r="C35" s="18">
        <v>0</v>
      </c>
      <c r="D35" s="63">
        <v>97533000</v>
      </c>
      <c r="E35" s="64">
        <v>97533000</v>
      </c>
      <c r="F35" s="64">
        <v>0</v>
      </c>
      <c r="G35" s="64">
        <v>34995738</v>
      </c>
      <c r="H35" s="64">
        <v>33706007</v>
      </c>
      <c r="I35" s="64">
        <v>33706007</v>
      </c>
      <c r="J35" s="64">
        <v>0</v>
      </c>
      <c r="K35" s="64">
        <v>49763506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180443521</v>
      </c>
      <c r="T35" s="64">
        <v>0</v>
      </c>
      <c r="U35" s="64">
        <v>180443521</v>
      </c>
      <c r="V35" s="64">
        <v>180443521</v>
      </c>
      <c r="W35" s="64">
        <v>97533000</v>
      </c>
      <c r="X35" s="64">
        <v>82910521</v>
      </c>
      <c r="Y35" s="65">
        <v>85.01</v>
      </c>
      <c r="Z35" s="66">
        <v>97533000</v>
      </c>
    </row>
    <row r="36" spans="1:26" ht="13.5">
      <c r="A36" s="62" t="s">
        <v>53</v>
      </c>
      <c r="B36" s="18">
        <v>2621326716</v>
      </c>
      <c r="C36" s="18">
        <v>0</v>
      </c>
      <c r="D36" s="63">
        <v>992969000</v>
      </c>
      <c r="E36" s="64">
        <v>992969000</v>
      </c>
      <c r="F36" s="64">
        <v>0</v>
      </c>
      <c r="G36" s="64">
        <v>10125364</v>
      </c>
      <c r="H36" s="64">
        <v>10125364</v>
      </c>
      <c r="I36" s="64">
        <v>10125364</v>
      </c>
      <c r="J36" s="64">
        <v>0</v>
      </c>
      <c r="K36" s="64">
        <v>48094867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2475066664</v>
      </c>
      <c r="T36" s="64">
        <v>0</v>
      </c>
      <c r="U36" s="64">
        <v>2475066664</v>
      </c>
      <c r="V36" s="64">
        <v>2475066664</v>
      </c>
      <c r="W36" s="64">
        <v>992969000</v>
      </c>
      <c r="X36" s="64">
        <v>1482097664</v>
      </c>
      <c r="Y36" s="65">
        <v>149.26</v>
      </c>
      <c r="Z36" s="66">
        <v>992969000</v>
      </c>
    </row>
    <row r="37" spans="1:26" ht="13.5">
      <c r="A37" s="62" t="s">
        <v>54</v>
      </c>
      <c r="B37" s="18">
        <v>161023180</v>
      </c>
      <c r="C37" s="18">
        <v>0</v>
      </c>
      <c r="D37" s="63">
        <v>87868000</v>
      </c>
      <c r="E37" s="64">
        <v>87868000</v>
      </c>
      <c r="F37" s="64">
        <v>0</v>
      </c>
      <c r="G37" s="64">
        <v>34988936</v>
      </c>
      <c r="H37" s="64">
        <v>33699205</v>
      </c>
      <c r="I37" s="64">
        <v>33699205</v>
      </c>
      <c r="J37" s="64">
        <v>0</v>
      </c>
      <c r="K37" s="64">
        <v>17967358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171088347</v>
      </c>
      <c r="T37" s="64">
        <v>0</v>
      </c>
      <c r="U37" s="64">
        <v>171088347</v>
      </c>
      <c r="V37" s="64">
        <v>171088347</v>
      </c>
      <c r="W37" s="64">
        <v>87868000</v>
      </c>
      <c r="X37" s="64">
        <v>83220347</v>
      </c>
      <c r="Y37" s="65">
        <v>94.71</v>
      </c>
      <c r="Z37" s="66">
        <v>87868000</v>
      </c>
    </row>
    <row r="38" spans="1:26" ht="13.5">
      <c r="A38" s="62" t="s">
        <v>55</v>
      </c>
      <c r="B38" s="18">
        <v>113994570</v>
      </c>
      <c r="C38" s="18">
        <v>0</v>
      </c>
      <c r="D38" s="63">
        <v>22134000</v>
      </c>
      <c r="E38" s="64">
        <v>22134000</v>
      </c>
      <c r="F38" s="64">
        <v>0</v>
      </c>
      <c r="G38" s="64">
        <v>2649126</v>
      </c>
      <c r="H38" s="64">
        <v>2649126</v>
      </c>
      <c r="I38" s="64">
        <v>2649126</v>
      </c>
      <c r="J38" s="64">
        <v>0</v>
      </c>
      <c r="K38" s="64">
        <v>1961033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90516062</v>
      </c>
      <c r="T38" s="64">
        <v>0</v>
      </c>
      <c r="U38" s="64">
        <v>90516062</v>
      </c>
      <c r="V38" s="64">
        <v>90516062</v>
      </c>
      <c r="W38" s="64">
        <v>22134000</v>
      </c>
      <c r="X38" s="64">
        <v>68382062</v>
      </c>
      <c r="Y38" s="65">
        <v>308.95</v>
      </c>
      <c r="Z38" s="66">
        <v>22134000</v>
      </c>
    </row>
    <row r="39" spans="1:26" ht="13.5">
      <c r="A39" s="62" t="s">
        <v>56</v>
      </c>
      <c r="B39" s="18">
        <v>2459209096</v>
      </c>
      <c r="C39" s="18">
        <v>0</v>
      </c>
      <c r="D39" s="63">
        <v>980500000</v>
      </c>
      <c r="E39" s="64">
        <v>980500000</v>
      </c>
      <c r="F39" s="64">
        <v>0</v>
      </c>
      <c r="G39" s="64">
        <v>7483040</v>
      </c>
      <c r="H39" s="64">
        <v>7483040</v>
      </c>
      <c r="I39" s="64">
        <v>7483040</v>
      </c>
      <c r="J39" s="64">
        <v>0</v>
      </c>
      <c r="K39" s="64">
        <v>77929982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2393905776</v>
      </c>
      <c r="T39" s="64">
        <v>0</v>
      </c>
      <c r="U39" s="64">
        <v>2393905776</v>
      </c>
      <c r="V39" s="64">
        <v>2393905776</v>
      </c>
      <c r="W39" s="64">
        <v>980500000</v>
      </c>
      <c r="X39" s="64">
        <v>1413405776</v>
      </c>
      <c r="Y39" s="65">
        <v>144.15</v>
      </c>
      <c r="Z39" s="66">
        <v>980500000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65543487</v>
      </c>
      <c r="C42" s="18">
        <v>0</v>
      </c>
      <c r="D42" s="63">
        <v>6803992</v>
      </c>
      <c r="E42" s="64">
        <v>184564820</v>
      </c>
      <c r="F42" s="64">
        <v>33986061</v>
      </c>
      <c r="G42" s="64">
        <v>202875</v>
      </c>
      <c r="H42" s="64">
        <v>-182885</v>
      </c>
      <c r="I42" s="64">
        <v>34006051</v>
      </c>
      <c r="J42" s="64">
        <v>17667651</v>
      </c>
      <c r="K42" s="64">
        <v>48382109</v>
      </c>
      <c r="L42" s="64">
        <v>-29986486</v>
      </c>
      <c r="M42" s="64">
        <v>36063274</v>
      </c>
      <c r="N42" s="64">
        <v>-17904619</v>
      </c>
      <c r="O42" s="64">
        <v>1088986</v>
      </c>
      <c r="P42" s="64">
        <v>45312805</v>
      </c>
      <c r="Q42" s="64">
        <v>28497172</v>
      </c>
      <c r="R42" s="64">
        <v>-9677407</v>
      </c>
      <c r="S42" s="64">
        <v>2991076</v>
      </c>
      <c r="T42" s="64">
        <v>-7390621</v>
      </c>
      <c r="U42" s="64">
        <v>-14076952</v>
      </c>
      <c r="V42" s="64">
        <v>84489545</v>
      </c>
      <c r="W42" s="64">
        <v>184564820</v>
      </c>
      <c r="X42" s="64">
        <v>-100075275</v>
      </c>
      <c r="Y42" s="65">
        <v>-54.22</v>
      </c>
      <c r="Z42" s="66">
        <v>184564820</v>
      </c>
    </row>
    <row r="43" spans="1:26" ht="13.5">
      <c r="A43" s="62" t="s">
        <v>59</v>
      </c>
      <c r="B43" s="18">
        <v>-68518295</v>
      </c>
      <c r="C43" s="18">
        <v>0</v>
      </c>
      <c r="D43" s="63">
        <v>0</v>
      </c>
      <c r="E43" s="64">
        <v>0</v>
      </c>
      <c r="F43" s="64">
        <v>-5213509</v>
      </c>
      <c r="G43" s="64">
        <v>-4855844</v>
      </c>
      <c r="H43" s="64">
        <v>0</v>
      </c>
      <c r="I43" s="64">
        <v>-10069353</v>
      </c>
      <c r="J43" s="64">
        <v>-3683503</v>
      </c>
      <c r="K43" s="64">
        <v>-8173743</v>
      </c>
      <c r="L43" s="64">
        <v>-5045118</v>
      </c>
      <c r="M43" s="64">
        <v>-16902364</v>
      </c>
      <c r="N43" s="64">
        <v>-1087313</v>
      </c>
      <c r="O43" s="64">
        <v>-83474</v>
      </c>
      <c r="P43" s="64">
        <v>-11775239</v>
      </c>
      <c r="Q43" s="64">
        <v>-12946026</v>
      </c>
      <c r="R43" s="64">
        <v>-4139413</v>
      </c>
      <c r="S43" s="64">
        <v>-6604020</v>
      </c>
      <c r="T43" s="64">
        <v>-19272742</v>
      </c>
      <c r="U43" s="64">
        <v>-30016175</v>
      </c>
      <c r="V43" s="64">
        <v>-69933918</v>
      </c>
      <c r="W43" s="64">
        <v>0</v>
      </c>
      <c r="X43" s="64">
        <v>-69933918</v>
      </c>
      <c r="Y43" s="65">
        <v>0</v>
      </c>
      <c r="Z43" s="66">
        <v>0</v>
      </c>
    </row>
    <row r="44" spans="1:26" ht="13.5">
      <c r="A44" s="62" t="s">
        <v>60</v>
      </c>
      <c r="B44" s="18">
        <v>-3180970</v>
      </c>
      <c r="C44" s="18">
        <v>0</v>
      </c>
      <c r="D44" s="63">
        <v>-3900000</v>
      </c>
      <c r="E44" s="64">
        <v>0</v>
      </c>
      <c r="F44" s="64">
        <v>3000000</v>
      </c>
      <c r="G44" s="64">
        <v>-10521000</v>
      </c>
      <c r="H44" s="64">
        <v>-4000000</v>
      </c>
      <c r="I44" s="64">
        <v>-11521000</v>
      </c>
      <c r="J44" s="64">
        <v>0</v>
      </c>
      <c r="K44" s="64">
        <v>0</v>
      </c>
      <c r="L44" s="64">
        <v>-13000000</v>
      </c>
      <c r="M44" s="64">
        <v>-13000000</v>
      </c>
      <c r="N44" s="64">
        <v>7733192</v>
      </c>
      <c r="O44" s="64">
        <v>2733192</v>
      </c>
      <c r="P44" s="64">
        <v>-23000000</v>
      </c>
      <c r="Q44" s="64">
        <v>-12533616</v>
      </c>
      <c r="R44" s="64">
        <v>-5000000</v>
      </c>
      <c r="S44" s="64">
        <v>5000000</v>
      </c>
      <c r="T44" s="64">
        <v>28167000</v>
      </c>
      <c r="U44" s="64">
        <v>28167000</v>
      </c>
      <c r="V44" s="64">
        <v>-8887616</v>
      </c>
      <c r="W44" s="64">
        <v>0</v>
      </c>
      <c r="X44" s="64">
        <v>-8887616</v>
      </c>
      <c r="Y44" s="65">
        <v>0</v>
      </c>
      <c r="Z44" s="66">
        <v>0</v>
      </c>
    </row>
    <row r="45" spans="1:26" ht="13.5">
      <c r="A45" s="74" t="s">
        <v>61</v>
      </c>
      <c r="B45" s="21">
        <v>9591188</v>
      </c>
      <c r="C45" s="21">
        <v>0</v>
      </c>
      <c r="D45" s="103">
        <v>2903992</v>
      </c>
      <c r="E45" s="104">
        <v>185573546</v>
      </c>
      <c r="F45" s="104">
        <v>32781278</v>
      </c>
      <c r="G45" s="104">
        <v>17607309</v>
      </c>
      <c r="H45" s="104">
        <v>13424424</v>
      </c>
      <c r="I45" s="104">
        <v>13424424</v>
      </c>
      <c r="J45" s="104">
        <v>27408572</v>
      </c>
      <c r="K45" s="104">
        <v>67616938</v>
      </c>
      <c r="L45" s="104">
        <v>19585334</v>
      </c>
      <c r="M45" s="104">
        <v>19585334</v>
      </c>
      <c r="N45" s="104">
        <v>8326594</v>
      </c>
      <c r="O45" s="104">
        <v>12065298</v>
      </c>
      <c r="P45" s="104">
        <v>22602864</v>
      </c>
      <c r="Q45" s="104">
        <v>8326594</v>
      </c>
      <c r="R45" s="104">
        <v>3786044</v>
      </c>
      <c r="S45" s="104">
        <v>5173100</v>
      </c>
      <c r="T45" s="104">
        <v>6676737</v>
      </c>
      <c r="U45" s="104">
        <v>6676737</v>
      </c>
      <c r="V45" s="104">
        <v>6676737</v>
      </c>
      <c r="W45" s="104">
        <v>185573546</v>
      </c>
      <c r="X45" s="104">
        <v>-178896809</v>
      </c>
      <c r="Y45" s="105">
        <v>-96.4</v>
      </c>
      <c r="Z45" s="106">
        <v>185573546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28311479</v>
      </c>
      <c r="C51" s="56">
        <v>0</v>
      </c>
      <c r="D51" s="133">
        <v>16418405</v>
      </c>
      <c r="E51" s="58">
        <v>490668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31957543</v>
      </c>
      <c r="W51" s="58">
        <v>77178095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76.68197758682525</v>
      </c>
      <c r="E58" s="7">
        <f t="shared" si="6"/>
        <v>99.50885964007252</v>
      </c>
      <c r="F58" s="7">
        <f t="shared" si="6"/>
        <v>81.88573827108169</v>
      </c>
      <c r="G58" s="7">
        <f t="shared" si="6"/>
        <v>113.1579062585322</v>
      </c>
      <c r="H58" s="7">
        <f t="shared" si="6"/>
        <v>96.00757364930682</v>
      </c>
      <c r="I58" s="7">
        <f t="shared" si="6"/>
        <v>96.02140405884029</v>
      </c>
      <c r="J58" s="7">
        <f t="shared" si="6"/>
        <v>102.8275702963811</v>
      </c>
      <c r="K58" s="7">
        <f t="shared" si="6"/>
        <v>86.7576339522104</v>
      </c>
      <c r="L58" s="7">
        <f t="shared" si="6"/>
        <v>84.96050083200892</v>
      </c>
      <c r="M58" s="7">
        <f t="shared" si="6"/>
        <v>91.53844915696021</v>
      </c>
      <c r="N58" s="7">
        <f t="shared" si="6"/>
        <v>87.94280999449217</v>
      </c>
      <c r="O58" s="7">
        <f t="shared" si="6"/>
        <v>84.35730982935158</v>
      </c>
      <c r="P58" s="7">
        <f t="shared" si="6"/>
        <v>82.56632150798279</v>
      </c>
      <c r="Q58" s="7">
        <f t="shared" si="6"/>
        <v>84.92999058880095</v>
      </c>
      <c r="R58" s="7">
        <f t="shared" si="6"/>
        <v>78.59369319554754</v>
      </c>
      <c r="S58" s="7">
        <f t="shared" si="6"/>
        <v>85.9611495269898</v>
      </c>
      <c r="T58" s="7">
        <f t="shared" si="6"/>
        <v>79.19936116681609</v>
      </c>
      <c r="U58" s="7">
        <f t="shared" si="6"/>
        <v>81.15596502310947</v>
      </c>
      <c r="V58" s="7">
        <f t="shared" si="6"/>
        <v>88.411366610903</v>
      </c>
      <c r="W58" s="7">
        <f t="shared" si="6"/>
        <v>99.50885964007252</v>
      </c>
      <c r="X58" s="7">
        <f t="shared" si="6"/>
        <v>0</v>
      </c>
      <c r="Y58" s="7">
        <f t="shared" si="6"/>
        <v>0</v>
      </c>
      <c r="Z58" s="8">
        <f t="shared" si="6"/>
        <v>99.50885964007252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96.04151690285805</v>
      </c>
      <c r="F59" s="10">
        <f t="shared" si="7"/>
        <v>33.898159284912225</v>
      </c>
      <c r="G59" s="10">
        <f t="shared" si="7"/>
        <v>139.35910683748068</v>
      </c>
      <c r="H59" s="10">
        <f t="shared" si="7"/>
        <v>174.21601108824257</v>
      </c>
      <c r="I59" s="10">
        <f t="shared" si="7"/>
        <v>92.62670525228333</v>
      </c>
      <c r="J59" s="10">
        <f t="shared" si="7"/>
        <v>86.70700136626046</v>
      </c>
      <c r="K59" s="10">
        <f t="shared" si="7"/>
        <v>62.99742049318596</v>
      </c>
      <c r="L59" s="10">
        <f t="shared" si="7"/>
        <v>75.49730963166928</v>
      </c>
      <c r="M59" s="10">
        <f t="shared" si="7"/>
        <v>75.01563135857009</v>
      </c>
      <c r="N59" s="10">
        <f t="shared" si="7"/>
        <v>100.70163268267905</v>
      </c>
      <c r="O59" s="10">
        <f t="shared" si="7"/>
        <v>74.23255739967814</v>
      </c>
      <c r="P59" s="10">
        <f t="shared" si="7"/>
        <v>65.7743743221634</v>
      </c>
      <c r="Q59" s="10">
        <f t="shared" si="7"/>
        <v>80.31717206133544</v>
      </c>
      <c r="R59" s="10">
        <f t="shared" si="7"/>
        <v>81.55514667165909</v>
      </c>
      <c r="S59" s="10">
        <f t="shared" si="7"/>
        <v>82.62043467624108</v>
      </c>
      <c r="T59" s="10">
        <f t="shared" si="7"/>
        <v>110.00597494014157</v>
      </c>
      <c r="U59" s="10">
        <f t="shared" si="7"/>
        <v>89.12637069474785</v>
      </c>
      <c r="V59" s="10">
        <f t="shared" si="7"/>
        <v>84.4996123626559</v>
      </c>
      <c r="W59" s="10">
        <f t="shared" si="7"/>
        <v>96.04151690285805</v>
      </c>
      <c r="X59" s="10">
        <f t="shared" si="7"/>
        <v>0</v>
      </c>
      <c r="Y59" s="10">
        <f t="shared" si="7"/>
        <v>0</v>
      </c>
      <c r="Z59" s="11">
        <f t="shared" si="7"/>
        <v>96.04151690285805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74.4214405588836</v>
      </c>
      <c r="E60" s="13">
        <f t="shared" si="7"/>
        <v>100.0001809089823</v>
      </c>
      <c r="F60" s="13">
        <f t="shared" si="7"/>
        <v>94.30614691029416</v>
      </c>
      <c r="G60" s="13">
        <f t="shared" si="7"/>
        <v>112.16583046811506</v>
      </c>
      <c r="H60" s="13">
        <f t="shared" si="7"/>
        <v>87.15833827051162</v>
      </c>
      <c r="I60" s="13">
        <f t="shared" si="7"/>
        <v>97.40848512503548</v>
      </c>
      <c r="J60" s="13">
        <f t="shared" si="7"/>
        <v>106.06184273197977</v>
      </c>
      <c r="K60" s="13">
        <f t="shared" si="7"/>
        <v>90.8390040232835</v>
      </c>
      <c r="L60" s="13">
        <f t="shared" si="7"/>
        <v>87.17229327337755</v>
      </c>
      <c r="M60" s="13">
        <f t="shared" si="7"/>
        <v>94.73425955988513</v>
      </c>
      <c r="N60" s="13">
        <f t="shared" si="7"/>
        <v>87.19904627903017</v>
      </c>
      <c r="O60" s="13">
        <f t="shared" si="7"/>
        <v>87.05595241336952</v>
      </c>
      <c r="P60" s="13">
        <f t="shared" si="7"/>
        <v>85.52874136925239</v>
      </c>
      <c r="Q60" s="13">
        <f t="shared" si="7"/>
        <v>86.56759132980963</v>
      </c>
      <c r="R60" s="13">
        <f t="shared" si="7"/>
        <v>79.34858971126063</v>
      </c>
      <c r="S60" s="13">
        <f t="shared" si="7"/>
        <v>87.4958486425689</v>
      </c>
      <c r="T60" s="13">
        <f t="shared" si="7"/>
        <v>77.64678608462582</v>
      </c>
      <c r="U60" s="13">
        <f t="shared" si="7"/>
        <v>81.21468658869017</v>
      </c>
      <c r="V60" s="13">
        <f t="shared" si="7"/>
        <v>89.89096254895762</v>
      </c>
      <c r="W60" s="13">
        <f t="shared" si="7"/>
        <v>100.0001809089823</v>
      </c>
      <c r="X60" s="13">
        <f t="shared" si="7"/>
        <v>0</v>
      </c>
      <c r="Y60" s="13">
        <f t="shared" si="7"/>
        <v>0</v>
      </c>
      <c r="Z60" s="14">
        <f t="shared" si="7"/>
        <v>100.0001809089823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61.44407055817105</v>
      </c>
      <c r="E61" s="13">
        <f t="shared" si="7"/>
        <v>100.00001543567183</v>
      </c>
      <c r="F61" s="13">
        <f t="shared" si="7"/>
        <v>91.39427503404724</v>
      </c>
      <c r="G61" s="13">
        <f t="shared" si="7"/>
        <v>105.9509118816212</v>
      </c>
      <c r="H61" s="13">
        <f t="shared" si="7"/>
        <v>89.51059969905415</v>
      </c>
      <c r="I61" s="13">
        <f t="shared" si="7"/>
        <v>95.75415798903568</v>
      </c>
      <c r="J61" s="13">
        <f t="shared" si="7"/>
        <v>111.17855721567041</v>
      </c>
      <c r="K61" s="13">
        <f t="shared" si="7"/>
        <v>88.30462526421569</v>
      </c>
      <c r="L61" s="13">
        <f t="shared" si="7"/>
        <v>95.56364914995996</v>
      </c>
      <c r="M61" s="13">
        <f t="shared" si="7"/>
        <v>98.25939288701039</v>
      </c>
      <c r="N61" s="13">
        <f t="shared" si="7"/>
        <v>97.33726415941685</v>
      </c>
      <c r="O61" s="13">
        <f t="shared" si="7"/>
        <v>100.79134774846938</v>
      </c>
      <c r="P61" s="13">
        <f t="shared" si="7"/>
        <v>94.39013550965852</v>
      </c>
      <c r="Q61" s="13">
        <f t="shared" si="7"/>
        <v>97.35585713079224</v>
      </c>
      <c r="R61" s="13">
        <f t="shared" si="7"/>
        <v>91.49096776204914</v>
      </c>
      <c r="S61" s="13">
        <f t="shared" si="7"/>
        <v>98.02265267171514</v>
      </c>
      <c r="T61" s="13">
        <f t="shared" si="7"/>
        <v>103.5139995657496</v>
      </c>
      <c r="U61" s="13">
        <f t="shared" si="7"/>
        <v>97.8311372296243</v>
      </c>
      <c r="V61" s="13">
        <f t="shared" si="7"/>
        <v>97.25562067681356</v>
      </c>
      <c r="W61" s="13">
        <f t="shared" si="7"/>
        <v>100.00001543567183</v>
      </c>
      <c r="X61" s="13">
        <f t="shared" si="7"/>
        <v>0</v>
      </c>
      <c r="Y61" s="13">
        <f t="shared" si="7"/>
        <v>0</v>
      </c>
      <c r="Z61" s="14">
        <f t="shared" si="7"/>
        <v>100.00001543567183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99.99878373611939</v>
      </c>
      <c r="E62" s="13">
        <f t="shared" si="7"/>
        <v>100.00075408360598</v>
      </c>
      <c r="F62" s="13">
        <f t="shared" si="7"/>
        <v>79.43464143057727</v>
      </c>
      <c r="G62" s="13">
        <f t="shared" si="7"/>
        <v>189.33150930811152</v>
      </c>
      <c r="H62" s="13">
        <f t="shared" si="7"/>
        <v>84.01876583066772</v>
      </c>
      <c r="I62" s="13">
        <f t="shared" si="7"/>
        <v>101.48760726392237</v>
      </c>
      <c r="J62" s="13">
        <f t="shared" si="7"/>
        <v>69.2931384325097</v>
      </c>
      <c r="K62" s="13">
        <f t="shared" si="7"/>
        <v>63.3934469432088</v>
      </c>
      <c r="L62" s="13">
        <f t="shared" si="7"/>
        <v>79.45706926582874</v>
      </c>
      <c r="M62" s="13">
        <f t="shared" si="7"/>
        <v>69.71848900614755</v>
      </c>
      <c r="N62" s="13">
        <f t="shared" si="7"/>
        <v>71.6228696077004</v>
      </c>
      <c r="O62" s="13">
        <f t="shared" si="7"/>
        <v>63.240777417652986</v>
      </c>
      <c r="P62" s="13">
        <f t="shared" si="7"/>
        <v>74.53429240212895</v>
      </c>
      <c r="Q62" s="13">
        <f t="shared" si="7"/>
        <v>69.81625621823923</v>
      </c>
      <c r="R62" s="13">
        <f t="shared" si="7"/>
        <v>48.454009809822296</v>
      </c>
      <c r="S62" s="13">
        <f t="shared" si="7"/>
        <v>59.06027090175227</v>
      </c>
      <c r="T62" s="13">
        <f t="shared" si="7"/>
        <v>40.52671760658267</v>
      </c>
      <c r="U62" s="13">
        <f t="shared" si="7"/>
        <v>47.196139237653895</v>
      </c>
      <c r="V62" s="13">
        <f t="shared" si="7"/>
        <v>68.60360971923281</v>
      </c>
      <c r="W62" s="13">
        <f t="shared" si="7"/>
        <v>100.00075408360598</v>
      </c>
      <c r="X62" s="13">
        <f t="shared" si="7"/>
        <v>0</v>
      </c>
      <c r="Y62" s="13">
        <f t="shared" si="7"/>
        <v>0</v>
      </c>
      <c r="Z62" s="14">
        <f t="shared" si="7"/>
        <v>100.00075408360598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99.99849036959917</v>
      </c>
      <c r="E63" s="13">
        <f t="shared" si="7"/>
        <v>99.67657470067674</v>
      </c>
      <c r="F63" s="13">
        <f t="shared" si="7"/>
        <v>55.624444427065825</v>
      </c>
      <c r="G63" s="13">
        <f t="shared" si="7"/>
        <v>65.83359208407788</v>
      </c>
      <c r="H63" s="13">
        <f t="shared" si="7"/>
        <v>47.84115549007612</v>
      </c>
      <c r="I63" s="13">
        <f t="shared" si="7"/>
        <v>56.4710370214298</v>
      </c>
      <c r="J63" s="13">
        <f t="shared" si="7"/>
        <v>68.28629926563605</v>
      </c>
      <c r="K63" s="13">
        <f t="shared" si="7"/>
        <v>62.32287438837697</v>
      </c>
      <c r="L63" s="13">
        <f t="shared" si="7"/>
        <v>46.59507791693851</v>
      </c>
      <c r="M63" s="13">
        <f t="shared" si="7"/>
        <v>59.017912392202355</v>
      </c>
      <c r="N63" s="13">
        <f t="shared" si="7"/>
        <v>49.96327715210063</v>
      </c>
      <c r="O63" s="13">
        <f t="shared" si="7"/>
        <v>59.30124483384659</v>
      </c>
      <c r="P63" s="13">
        <f t="shared" si="7"/>
        <v>53.445215485003516</v>
      </c>
      <c r="Q63" s="13">
        <f t="shared" si="7"/>
        <v>54.233315532993565</v>
      </c>
      <c r="R63" s="13">
        <f t="shared" si="7"/>
        <v>64.183983201355</v>
      </c>
      <c r="S63" s="13">
        <f t="shared" si="7"/>
        <v>79.57608842509558</v>
      </c>
      <c r="T63" s="13">
        <f t="shared" si="7"/>
        <v>58.47595510556093</v>
      </c>
      <c r="U63" s="13">
        <f t="shared" si="7"/>
        <v>67.32645069177455</v>
      </c>
      <c r="V63" s="13">
        <f t="shared" si="7"/>
        <v>59.28657866657298</v>
      </c>
      <c r="W63" s="13">
        <f t="shared" si="7"/>
        <v>99.67657470067674</v>
      </c>
      <c r="X63" s="13">
        <f t="shared" si="7"/>
        <v>0</v>
      </c>
      <c r="Y63" s="13">
        <f t="shared" si="7"/>
        <v>0</v>
      </c>
      <c r="Z63" s="14">
        <f t="shared" si="7"/>
        <v>99.67657470067674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100.00251129316284</v>
      </c>
      <c r="E64" s="13">
        <f t="shared" si="7"/>
        <v>100.57067605849474</v>
      </c>
      <c r="F64" s="13">
        <f t="shared" si="7"/>
        <v>61.29895200821039</v>
      </c>
      <c r="G64" s="13">
        <f t="shared" si="7"/>
        <v>68.82547718422494</v>
      </c>
      <c r="H64" s="13">
        <f t="shared" si="7"/>
        <v>51.3036260970134</v>
      </c>
      <c r="I64" s="13">
        <f t="shared" si="7"/>
        <v>60.47213251822187</v>
      </c>
      <c r="J64" s="13">
        <f t="shared" si="7"/>
        <v>72.86786732267025</v>
      </c>
      <c r="K64" s="13">
        <f t="shared" si="7"/>
        <v>65.7657040823497</v>
      </c>
      <c r="L64" s="13">
        <f t="shared" si="7"/>
        <v>50.57671997721956</v>
      </c>
      <c r="M64" s="13">
        <f t="shared" si="7"/>
        <v>63.046413166725976</v>
      </c>
      <c r="N64" s="13">
        <f t="shared" si="7"/>
        <v>52.99293817224547</v>
      </c>
      <c r="O64" s="13">
        <f t="shared" si="7"/>
        <v>64.08088649145162</v>
      </c>
      <c r="P64" s="13">
        <f t="shared" si="7"/>
        <v>57.82523105070335</v>
      </c>
      <c r="Q64" s="13">
        <f t="shared" si="7"/>
        <v>58.291336800816104</v>
      </c>
      <c r="R64" s="13">
        <f t="shared" si="7"/>
        <v>69.70962607606025</v>
      </c>
      <c r="S64" s="13">
        <f t="shared" si="7"/>
        <v>87.04865559282024</v>
      </c>
      <c r="T64" s="13">
        <f t="shared" si="7"/>
        <v>65.80978648011836</v>
      </c>
      <c r="U64" s="13">
        <f t="shared" si="7"/>
        <v>74.22459490732032</v>
      </c>
      <c r="V64" s="13">
        <f t="shared" si="7"/>
        <v>64.00696548620553</v>
      </c>
      <c r="W64" s="13">
        <f t="shared" si="7"/>
        <v>100.57067605849474</v>
      </c>
      <c r="X64" s="13">
        <f t="shared" si="7"/>
        <v>0</v>
      </c>
      <c r="Y64" s="13">
        <f t="shared" si="7"/>
        <v>0</v>
      </c>
      <c r="Z64" s="14">
        <f t="shared" si="7"/>
        <v>100.57067605849474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100.00008</v>
      </c>
      <c r="F66" s="16">
        <f t="shared" si="7"/>
        <v>25.864039939488826</v>
      </c>
      <c r="G66" s="16">
        <f t="shared" si="7"/>
        <v>28.586656845479702</v>
      </c>
      <c r="H66" s="16">
        <f t="shared" si="7"/>
        <v>44.78279319094396</v>
      </c>
      <c r="I66" s="16">
        <f t="shared" si="7"/>
        <v>32.70946338301425</v>
      </c>
      <c r="J66" s="16">
        <f t="shared" si="7"/>
        <v>27.52014821195971</v>
      </c>
      <c r="K66" s="16">
        <f t="shared" si="7"/>
        <v>27.080638206123332</v>
      </c>
      <c r="L66" s="16">
        <f t="shared" si="7"/>
        <v>24.469205056287702</v>
      </c>
      <c r="M66" s="16">
        <f t="shared" si="7"/>
        <v>26.363990416956796</v>
      </c>
      <c r="N66" s="16">
        <f t="shared" si="7"/>
        <v>26.965955181694817</v>
      </c>
      <c r="O66" s="16">
        <f t="shared" si="7"/>
        <v>15.960531877532738</v>
      </c>
      <c r="P66" s="16">
        <f t="shared" si="7"/>
        <v>25.24865838503535</v>
      </c>
      <c r="Q66" s="16">
        <f t="shared" si="7"/>
        <v>22.39159844887841</v>
      </c>
      <c r="R66" s="16">
        <f t="shared" si="7"/>
        <v>18.965677189524833</v>
      </c>
      <c r="S66" s="16">
        <f t="shared" si="7"/>
        <v>30.217884567748328</v>
      </c>
      <c r="T66" s="16">
        <f t="shared" si="7"/>
        <v>29.072257043398892</v>
      </c>
      <c r="U66" s="16">
        <f t="shared" si="7"/>
        <v>25.98709228176667</v>
      </c>
      <c r="V66" s="16">
        <f t="shared" si="7"/>
        <v>26.630678390267697</v>
      </c>
      <c r="W66" s="16">
        <f t="shared" si="7"/>
        <v>100.00008</v>
      </c>
      <c r="X66" s="16">
        <f t="shared" si="7"/>
        <v>0</v>
      </c>
      <c r="Y66" s="16">
        <f t="shared" si="7"/>
        <v>0</v>
      </c>
      <c r="Z66" s="17">
        <f t="shared" si="7"/>
        <v>100.00008</v>
      </c>
    </row>
    <row r="67" spans="1:26" ht="13.5" hidden="1">
      <c r="A67" s="40" t="s">
        <v>113</v>
      </c>
      <c r="B67" s="23"/>
      <c r="C67" s="23"/>
      <c r="D67" s="24">
        <v>407082000</v>
      </c>
      <c r="E67" s="25">
        <v>407082000</v>
      </c>
      <c r="F67" s="25">
        <v>33749148</v>
      </c>
      <c r="G67" s="25">
        <v>27865064</v>
      </c>
      <c r="H67" s="25">
        <v>32034755</v>
      </c>
      <c r="I67" s="25">
        <v>93648967</v>
      </c>
      <c r="J67" s="25">
        <v>29761276</v>
      </c>
      <c r="K67" s="25">
        <v>29980375</v>
      </c>
      <c r="L67" s="25">
        <v>29286946</v>
      </c>
      <c r="M67" s="25">
        <v>89028597</v>
      </c>
      <c r="N67" s="25">
        <v>30140721</v>
      </c>
      <c r="O67" s="25">
        <v>28658747</v>
      </c>
      <c r="P67" s="25">
        <v>31474895</v>
      </c>
      <c r="Q67" s="25">
        <v>90274363</v>
      </c>
      <c r="R67" s="25">
        <v>28807711</v>
      </c>
      <c r="S67" s="25">
        <v>29572407</v>
      </c>
      <c r="T67" s="25">
        <v>34901130</v>
      </c>
      <c r="U67" s="25">
        <v>93281248</v>
      </c>
      <c r="V67" s="25">
        <v>366233175</v>
      </c>
      <c r="W67" s="25">
        <v>407082000</v>
      </c>
      <c r="X67" s="25"/>
      <c r="Y67" s="24"/>
      <c r="Z67" s="26">
        <v>407082000</v>
      </c>
    </row>
    <row r="68" spans="1:26" ht="13.5" hidden="1">
      <c r="A68" s="36" t="s">
        <v>31</v>
      </c>
      <c r="B68" s="18"/>
      <c r="C68" s="18"/>
      <c r="D68" s="19">
        <v>50524000</v>
      </c>
      <c r="E68" s="20">
        <v>50524000</v>
      </c>
      <c r="F68" s="20">
        <v>6509970</v>
      </c>
      <c r="G68" s="20">
        <v>2201615</v>
      </c>
      <c r="H68" s="20">
        <v>3424889</v>
      </c>
      <c r="I68" s="20">
        <v>12136474</v>
      </c>
      <c r="J68" s="20">
        <v>3409306</v>
      </c>
      <c r="K68" s="20">
        <v>3454924</v>
      </c>
      <c r="L68" s="20">
        <v>3451572</v>
      </c>
      <c r="M68" s="20">
        <v>10315802</v>
      </c>
      <c r="N68" s="20">
        <v>3445250</v>
      </c>
      <c r="O68" s="20">
        <v>3394749</v>
      </c>
      <c r="P68" s="20">
        <v>3408823</v>
      </c>
      <c r="Q68" s="20">
        <v>10248822</v>
      </c>
      <c r="R68" s="20">
        <v>3418520</v>
      </c>
      <c r="S68" s="20">
        <v>3380401</v>
      </c>
      <c r="T68" s="20">
        <v>2292910</v>
      </c>
      <c r="U68" s="20">
        <v>9091831</v>
      </c>
      <c r="V68" s="20">
        <v>41792929</v>
      </c>
      <c r="W68" s="20">
        <v>50524000</v>
      </c>
      <c r="X68" s="20"/>
      <c r="Y68" s="19"/>
      <c r="Z68" s="22">
        <v>50524000</v>
      </c>
    </row>
    <row r="69" spans="1:26" ht="13.5" hidden="1">
      <c r="A69" s="37" t="s">
        <v>32</v>
      </c>
      <c r="B69" s="18"/>
      <c r="C69" s="18"/>
      <c r="D69" s="19">
        <v>351558000</v>
      </c>
      <c r="E69" s="20">
        <v>351558000</v>
      </c>
      <c r="F69" s="20">
        <v>26860405</v>
      </c>
      <c r="G69" s="20">
        <v>25277888</v>
      </c>
      <c r="H69" s="20">
        <v>28263445</v>
      </c>
      <c r="I69" s="20">
        <v>80401738</v>
      </c>
      <c r="J69" s="20">
        <v>25966576</v>
      </c>
      <c r="K69" s="20">
        <v>26114988</v>
      </c>
      <c r="L69" s="20">
        <v>25444969</v>
      </c>
      <c r="M69" s="20">
        <v>77526533</v>
      </c>
      <c r="N69" s="20">
        <v>26295322</v>
      </c>
      <c r="O69" s="20">
        <v>24788475</v>
      </c>
      <c r="P69" s="20">
        <v>27636366</v>
      </c>
      <c r="Q69" s="20">
        <v>78720163</v>
      </c>
      <c r="R69" s="20">
        <v>24904120</v>
      </c>
      <c r="S69" s="20">
        <v>25687381</v>
      </c>
      <c r="T69" s="20">
        <v>32196274</v>
      </c>
      <c r="U69" s="20">
        <v>82787775</v>
      </c>
      <c r="V69" s="20">
        <v>319436209</v>
      </c>
      <c r="W69" s="20">
        <v>351558000</v>
      </c>
      <c r="X69" s="20"/>
      <c r="Y69" s="19"/>
      <c r="Z69" s="22">
        <v>351558000</v>
      </c>
    </row>
    <row r="70" spans="1:26" ht="13.5" hidden="1">
      <c r="A70" s="38" t="s">
        <v>107</v>
      </c>
      <c r="B70" s="18"/>
      <c r="C70" s="18"/>
      <c r="D70" s="19">
        <v>233226000</v>
      </c>
      <c r="E70" s="20">
        <v>233226000</v>
      </c>
      <c r="F70" s="20">
        <v>19402456</v>
      </c>
      <c r="G70" s="20">
        <v>19848958</v>
      </c>
      <c r="H70" s="20">
        <v>18867847</v>
      </c>
      <c r="I70" s="20">
        <v>58119261</v>
      </c>
      <c r="J70" s="20">
        <v>16926272</v>
      </c>
      <c r="K70" s="20">
        <v>17042421</v>
      </c>
      <c r="L70" s="20">
        <v>18184202</v>
      </c>
      <c r="M70" s="20">
        <v>52152895</v>
      </c>
      <c r="N70" s="20">
        <v>18370354</v>
      </c>
      <c r="O70" s="20">
        <v>15899584</v>
      </c>
      <c r="P70" s="20">
        <v>18302902</v>
      </c>
      <c r="Q70" s="20">
        <v>52572840</v>
      </c>
      <c r="R70" s="20">
        <v>16615262</v>
      </c>
      <c r="S70" s="20">
        <v>16927628</v>
      </c>
      <c r="T70" s="20">
        <v>17966593</v>
      </c>
      <c r="U70" s="20">
        <v>51509483</v>
      </c>
      <c r="V70" s="20">
        <v>214354479</v>
      </c>
      <c r="W70" s="20">
        <v>233226000</v>
      </c>
      <c r="X70" s="20"/>
      <c r="Y70" s="19"/>
      <c r="Z70" s="22">
        <v>233226000</v>
      </c>
    </row>
    <row r="71" spans="1:26" ht="13.5" hidden="1">
      <c r="A71" s="38" t="s">
        <v>108</v>
      </c>
      <c r="B71" s="18"/>
      <c r="C71" s="18"/>
      <c r="D71" s="19">
        <v>82219000</v>
      </c>
      <c r="E71" s="20">
        <v>82219000</v>
      </c>
      <c r="F71" s="20">
        <v>4442738</v>
      </c>
      <c r="G71" s="20">
        <v>2382277</v>
      </c>
      <c r="H71" s="20">
        <v>6370941</v>
      </c>
      <c r="I71" s="20">
        <v>13195956</v>
      </c>
      <c r="J71" s="20">
        <v>5990876</v>
      </c>
      <c r="K71" s="20">
        <v>6044721</v>
      </c>
      <c r="L71" s="20">
        <v>4187606</v>
      </c>
      <c r="M71" s="20">
        <v>16223203</v>
      </c>
      <c r="N71" s="20">
        <v>4869467</v>
      </c>
      <c r="O71" s="20">
        <v>5841802</v>
      </c>
      <c r="P71" s="20">
        <v>6277061</v>
      </c>
      <c r="Q71" s="20">
        <v>16988330</v>
      </c>
      <c r="R71" s="20">
        <v>5227006</v>
      </c>
      <c r="S71" s="20">
        <v>5709007</v>
      </c>
      <c r="T71" s="20">
        <v>11141492</v>
      </c>
      <c r="U71" s="20">
        <v>22077505</v>
      </c>
      <c r="V71" s="20">
        <v>68484994</v>
      </c>
      <c r="W71" s="20">
        <v>82219000</v>
      </c>
      <c r="X71" s="20"/>
      <c r="Y71" s="19"/>
      <c r="Z71" s="22">
        <v>82219000</v>
      </c>
    </row>
    <row r="72" spans="1:26" ht="13.5" hidden="1">
      <c r="A72" s="38" t="s">
        <v>109</v>
      </c>
      <c r="B72" s="18"/>
      <c r="C72" s="18"/>
      <c r="D72" s="19">
        <v>23052000</v>
      </c>
      <c r="E72" s="20">
        <v>23052000</v>
      </c>
      <c r="F72" s="20">
        <v>1918065</v>
      </c>
      <c r="G72" s="20">
        <v>1945244</v>
      </c>
      <c r="H72" s="20">
        <v>1922232</v>
      </c>
      <c r="I72" s="20">
        <v>5785541</v>
      </c>
      <c r="J72" s="20">
        <v>1947808</v>
      </c>
      <c r="K72" s="20">
        <v>1917848</v>
      </c>
      <c r="L72" s="20">
        <v>1963437</v>
      </c>
      <c r="M72" s="20">
        <v>5829093</v>
      </c>
      <c r="N72" s="20">
        <v>1940209</v>
      </c>
      <c r="O72" s="20">
        <v>1936644</v>
      </c>
      <c r="P72" s="20">
        <v>1941388</v>
      </c>
      <c r="Q72" s="20">
        <v>5818241</v>
      </c>
      <c r="R72" s="20">
        <v>1945395</v>
      </c>
      <c r="S72" s="20">
        <v>1939178</v>
      </c>
      <c r="T72" s="20">
        <v>1993209</v>
      </c>
      <c r="U72" s="20">
        <v>5877782</v>
      </c>
      <c r="V72" s="20">
        <v>23310657</v>
      </c>
      <c r="W72" s="20">
        <v>23052000</v>
      </c>
      <c r="X72" s="20"/>
      <c r="Y72" s="19"/>
      <c r="Z72" s="22">
        <v>23052000</v>
      </c>
    </row>
    <row r="73" spans="1:26" ht="13.5" hidden="1">
      <c r="A73" s="38" t="s">
        <v>110</v>
      </c>
      <c r="B73" s="18"/>
      <c r="C73" s="18"/>
      <c r="D73" s="19">
        <v>13061000</v>
      </c>
      <c r="E73" s="20">
        <v>13061000</v>
      </c>
      <c r="F73" s="20">
        <v>1097146</v>
      </c>
      <c r="G73" s="20">
        <v>1101409</v>
      </c>
      <c r="H73" s="20">
        <v>1102425</v>
      </c>
      <c r="I73" s="20">
        <v>3300980</v>
      </c>
      <c r="J73" s="20">
        <v>1101620</v>
      </c>
      <c r="K73" s="20">
        <v>1109998</v>
      </c>
      <c r="L73" s="20">
        <v>1109724</v>
      </c>
      <c r="M73" s="20">
        <v>3321342</v>
      </c>
      <c r="N73" s="20">
        <v>1115292</v>
      </c>
      <c r="O73" s="20">
        <v>1110445</v>
      </c>
      <c r="P73" s="20">
        <v>1115015</v>
      </c>
      <c r="Q73" s="20">
        <v>3340752</v>
      </c>
      <c r="R73" s="20">
        <v>1116457</v>
      </c>
      <c r="S73" s="20">
        <v>1111568</v>
      </c>
      <c r="T73" s="20">
        <v>1094980</v>
      </c>
      <c r="U73" s="20">
        <v>3323005</v>
      </c>
      <c r="V73" s="20">
        <v>13286079</v>
      </c>
      <c r="W73" s="20">
        <v>13061000</v>
      </c>
      <c r="X73" s="20"/>
      <c r="Y73" s="19"/>
      <c r="Z73" s="22">
        <v>13061000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5000000</v>
      </c>
      <c r="E75" s="29">
        <v>5000000</v>
      </c>
      <c r="F75" s="29">
        <v>378773</v>
      </c>
      <c r="G75" s="29">
        <v>385561</v>
      </c>
      <c r="H75" s="29">
        <v>346421</v>
      </c>
      <c r="I75" s="29">
        <v>1110755</v>
      </c>
      <c r="J75" s="29">
        <v>385394</v>
      </c>
      <c r="K75" s="29">
        <v>410463</v>
      </c>
      <c r="L75" s="29">
        <v>390405</v>
      </c>
      <c r="M75" s="29">
        <v>1186262</v>
      </c>
      <c r="N75" s="29">
        <v>400149</v>
      </c>
      <c r="O75" s="29">
        <v>475523</v>
      </c>
      <c r="P75" s="29">
        <v>429706</v>
      </c>
      <c r="Q75" s="29">
        <v>1305378</v>
      </c>
      <c r="R75" s="29">
        <v>485071</v>
      </c>
      <c r="S75" s="29">
        <v>504625</v>
      </c>
      <c r="T75" s="29">
        <v>411946</v>
      </c>
      <c r="U75" s="29">
        <v>1401642</v>
      </c>
      <c r="V75" s="29">
        <v>5004037</v>
      </c>
      <c r="W75" s="29">
        <v>5000000</v>
      </c>
      <c r="X75" s="29"/>
      <c r="Y75" s="28"/>
      <c r="Z75" s="30">
        <v>5000000</v>
      </c>
    </row>
    <row r="76" spans="1:26" ht="13.5" hidden="1">
      <c r="A76" s="41" t="s">
        <v>114</v>
      </c>
      <c r="B76" s="31">
        <v>342661190</v>
      </c>
      <c r="C76" s="31"/>
      <c r="D76" s="32">
        <v>312158528</v>
      </c>
      <c r="E76" s="33">
        <v>405082656</v>
      </c>
      <c r="F76" s="33">
        <v>27635739</v>
      </c>
      <c r="G76" s="33">
        <v>31531523</v>
      </c>
      <c r="H76" s="33">
        <v>30755791</v>
      </c>
      <c r="I76" s="33">
        <v>89923053</v>
      </c>
      <c r="J76" s="33">
        <v>30602797</v>
      </c>
      <c r="K76" s="33">
        <v>26010264</v>
      </c>
      <c r="L76" s="33">
        <v>24882336</v>
      </c>
      <c r="M76" s="33">
        <v>81495397</v>
      </c>
      <c r="N76" s="33">
        <v>26506597</v>
      </c>
      <c r="O76" s="33">
        <v>24175748</v>
      </c>
      <c r="P76" s="33">
        <v>25987663</v>
      </c>
      <c r="Q76" s="33">
        <v>76670008</v>
      </c>
      <c r="R76" s="33">
        <v>22641044</v>
      </c>
      <c r="S76" s="33">
        <v>25420781</v>
      </c>
      <c r="T76" s="33">
        <v>27641472</v>
      </c>
      <c r="U76" s="33">
        <v>75703297</v>
      </c>
      <c r="V76" s="33">
        <v>323791755</v>
      </c>
      <c r="W76" s="33">
        <v>405082656</v>
      </c>
      <c r="X76" s="33"/>
      <c r="Y76" s="32"/>
      <c r="Z76" s="34">
        <v>405082656</v>
      </c>
    </row>
    <row r="77" spans="1:26" ht="13.5" hidden="1">
      <c r="A77" s="36" t="s">
        <v>31</v>
      </c>
      <c r="B77" s="18">
        <v>42025820</v>
      </c>
      <c r="C77" s="18"/>
      <c r="D77" s="19">
        <v>50524000</v>
      </c>
      <c r="E77" s="20">
        <v>48524016</v>
      </c>
      <c r="F77" s="20">
        <v>2206760</v>
      </c>
      <c r="G77" s="20">
        <v>3068151</v>
      </c>
      <c r="H77" s="20">
        <v>5966705</v>
      </c>
      <c r="I77" s="20">
        <v>11241616</v>
      </c>
      <c r="J77" s="20">
        <v>2956107</v>
      </c>
      <c r="K77" s="20">
        <v>2176513</v>
      </c>
      <c r="L77" s="20">
        <v>2605844</v>
      </c>
      <c r="M77" s="20">
        <v>7738464</v>
      </c>
      <c r="N77" s="20">
        <v>3469423</v>
      </c>
      <c r="O77" s="20">
        <v>2520009</v>
      </c>
      <c r="P77" s="20">
        <v>2242132</v>
      </c>
      <c r="Q77" s="20">
        <v>8231564</v>
      </c>
      <c r="R77" s="20">
        <v>2787979</v>
      </c>
      <c r="S77" s="20">
        <v>2792902</v>
      </c>
      <c r="T77" s="20">
        <v>2522338</v>
      </c>
      <c r="U77" s="20">
        <v>8103219</v>
      </c>
      <c r="V77" s="20">
        <v>35314863</v>
      </c>
      <c r="W77" s="20">
        <v>48524016</v>
      </c>
      <c r="X77" s="20"/>
      <c r="Y77" s="19"/>
      <c r="Z77" s="22">
        <v>48524016</v>
      </c>
    </row>
    <row r="78" spans="1:26" ht="13.5" hidden="1">
      <c r="A78" s="37" t="s">
        <v>32</v>
      </c>
      <c r="B78" s="18">
        <v>300635370</v>
      </c>
      <c r="C78" s="18"/>
      <c r="D78" s="19">
        <v>261634528</v>
      </c>
      <c r="E78" s="20">
        <v>351558636</v>
      </c>
      <c r="F78" s="20">
        <v>25331013</v>
      </c>
      <c r="G78" s="20">
        <v>28353153</v>
      </c>
      <c r="H78" s="20">
        <v>24633949</v>
      </c>
      <c r="I78" s="20">
        <v>78318115</v>
      </c>
      <c r="J78" s="20">
        <v>27540629</v>
      </c>
      <c r="K78" s="20">
        <v>23722595</v>
      </c>
      <c r="L78" s="20">
        <v>22180963</v>
      </c>
      <c r="M78" s="20">
        <v>73444187</v>
      </c>
      <c r="N78" s="20">
        <v>22929270</v>
      </c>
      <c r="O78" s="20">
        <v>21579843</v>
      </c>
      <c r="P78" s="20">
        <v>23637036</v>
      </c>
      <c r="Q78" s="20">
        <v>68146149</v>
      </c>
      <c r="R78" s="20">
        <v>19761068</v>
      </c>
      <c r="S78" s="20">
        <v>22475392</v>
      </c>
      <c r="T78" s="20">
        <v>24999372</v>
      </c>
      <c r="U78" s="20">
        <v>67235832</v>
      </c>
      <c r="V78" s="20">
        <v>287144283</v>
      </c>
      <c r="W78" s="20">
        <v>351558636</v>
      </c>
      <c r="X78" s="20"/>
      <c r="Y78" s="19"/>
      <c r="Z78" s="22">
        <v>351558636</v>
      </c>
    </row>
    <row r="79" spans="1:26" ht="13.5" hidden="1">
      <c r="A79" s="38" t="s">
        <v>107</v>
      </c>
      <c r="B79" s="18">
        <v>193930553</v>
      </c>
      <c r="C79" s="18"/>
      <c r="D79" s="19">
        <v>143303548</v>
      </c>
      <c r="E79" s="20">
        <v>233226036</v>
      </c>
      <c r="F79" s="20">
        <v>17732734</v>
      </c>
      <c r="G79" s="20">
        <v>21030152</v>
      </c>
      <c r="H79" s="20">
        <v>16888723</v>
      </c>
      <c r="I79" s="20">
        <v>55651609</v>
      </c>
      <c r="J79" s="20">
        <v>18818385</v>
      </c>
      <c r="K79" s="20">
        <v>15049246</v>
      </c>
      <c r="L79" s="20">
        <v>17377487</v>
      </c>
      <c r="M79" s="20">
        <v>51245118</v>
      </c>
      <c r="N79" s="20">
        <v>17881200</v>
      </c>
      <c r="O79" s="20">
        <v>16025405</v>
      </c>
      <c r="P79" s="20">
        <v>17276134</v>
      </c>
      <c r="Q79" s="20">
        <v>51182739</v>
      </c>
      <c r="R79" s="20">
        <v>15201464</v>
      </c>
      <c r="S79" s="20">
        <v>16592910</v>
      </c>
      <c r="T79" s="20">
        <v>18597939</v>
      </c>
      <c r="U79" s="20">
        <v>50392313</v>
      </c>
      <c r="V79" s="20">
        <v>208471779</v>
      </c>
      <c r="W79" s="20">
        <v>233226036</v>
      </c>
      <c r="X79" s="20"/>
      <c r="Y79" s="19"/>
      <c r="Z79" s="22">
        <v>233226036</v>
      </c>
    </row>
    <row r="80" spans="1:26" ht="13.5" hidden="1">
      <c r="A80" s="38" t="s">
        <v>108</v>
      </c>
      <c r="B80" s="18">
        <v>73239512</v>
      </c>
      <c r="C80" s="18"/>
      <c r="D80" s="19">
        <v>82218000</v>
      </c>
      <c r="E80" s="20">
        <v>82219620</v>
      </c>
      <c r="F80" s="20">
        <v>3529073</v>
      </c>
      <c r="G80" s="20">
        <v>4510401</v>
      </c>
      <c r="H80" s="20">
        <v>5352786</v>
      </c>
      <c r="I80" s="20">
        <v>13392260</v>
      </c>
      <c r="J80" s="20">
        <v>4151266</v>
      </c>
      <c r="K80" s="20">
        <v>3831957</v>
      </c>
      <c r="L80" s="20">
        <v>3327349</v>
      </c>
      <c r="M80" s="20">
        <v>11310572</v>
      </c>
      <c r="N80" s="20">
        <v>3487652</v>
      </c>
      <c r="O80" s="20">
        <v>3694401</v>
      </c>
      <c r="P80" s="20">
        <v>4678563</v>
      </c>
      <c r="Q80" s="20">
        <v>11860616</v>
      </c>
      <c r="R80" s="20">
        <v>2532694</v>
      </c>
      <c r="S80" s="20">
        <v>3371755</v>
      </c>
      <c r="T80" s="20">
        <v>4515281</v>
      </c>
      <c r="U80" s="20">
        <v>10419730</v>
      </c>
      <c r="V80" s="20">
        <v>46983178</v>
      </c>
      <c r="W80" s="20">
        <v>82219620</v>
      </c>
      <c r="X80" s="20"/>
      <c r="Y80" s="19"/>
      <c r="Z80" s="22">
        <v>82219620</v>
      </c>
    </row>
    <row r="81" spans="1:26" ht="13.5" hidden="1">
      <c r="A81" s="38" t="s">
        <v>109</v>
      </c>
      <c r="B81" s="18">
        <v>12264076</v>
      </c>
      <c r="C81" s="18"/>
      <c r="D81" s="19">
        <v>23051652</v>
      </c>
      <c r="E81" s="20">
        <v>22977444</v>
      </c>
      <c r="F81" s="20">
        <v>1066913</v>
      </c>
      <c r="G81" s="20">
        <v>1280624</v>
      </c>
      <c r="H81" s="20">
        <v>919618</v>
      </c>
      <c r="I81" s="20">
        <v>3267155</v>
      </c>
      <c r="J81" s="20">
        <v>1330086</v>
      </c>
      <c r="K81" s="20">
        <v>1195258</v>
      </c>
      <c r="L81" s="20">
        <v>914865</v>
      </c>
      <c r="M81" s="20">
        <v>3440209</v>
      </c>
      <c r="N81" s="20">
        <v>969392</v>
      </c>
      <c r="O81" s="20">
        <v>1148454</v>
      </c>
      <c r="P81" s="20">
        <v>1037579</v>
      </c>
      <c r="Q81" s="20">
        <v>3155425</v>
      </c>
      <c r="R81" s="20">
        <v>1248632</v>
      </c>
      <c r="S81" s="20">
        <v>1543122</v>
      </c>
      <c r="T81" s="20">
        <v>1165548</v>
      </c>
      <c r="U81" s="20">
        <v>3957302</v>
      </c>
      <c r="V81" s="20">
        <v>13820091</v>
      </c>
      <c r="W81" s="20">
        <v>22977444</v>
      </c>
      <c r="X81" s="20"/>
      <c r="Y81" s="19"/>
      <c r="Z81" s="22">
        <v>22977444</v>
      </c>
    </row>
    <row r="82" spans="1:26" ht="13.5" hidden="1">
      <c r="A82" s="38" t="s">
        <v>110</v>
      </c>
      <c r="B82" s="18">
        <v>21201229</v>
      </c>
      <c r="C82" s="18"/>
      <c r="D82" s="19">
        <v>13061328</v>
      </c>
      <c r="E82" s="20">
        <v>13135536</v>
      </c>
      <c r="F82" s="20">
        <v>672539</v>
      </c>
      <c r="G82" s="20">
        <v>758050</v>
      </c>
      <c r="H82" s="20">
        <v>565584</v>
      </c>
      <c r="I82" s="20">
        <v>1996173</v>
      </c>
      <c r="J82" s="20">
        <v>802727</v>
      </c>
      <c r="K82" s="20">
        <v>729998</v>
      </c>
      <c r="L82" s="20">
        <v>561262</v>
      </c>
      <c r="M82" s="20">
        <v>2093987</v>
      </c>
      <c r="N82" s="20">
        <v>591026</v>
      </c>
      <c r="O82" s="20">
        <v>711583</v>
      </c>
      <c r="P82" s="20">
        <v>644760</v>
      </c>
      <c r="Q82" s="20">
        <v>1947369</v>
      </c>
      <c r="R82" s="20">
        <v>778278</v>
      </c>
      <c r="S82" s="20">
        <v>967605</v>
      </c>
      <c r="T82" s="20">
        <v>720604</v>
      </c>
      <c r="U82" s="20">
        <v>2466487</v>
      </c>
      <c r="V82" s="20">
        <v>8504016</v>
      </c>
      <c r="W82" s="20">
        <v>13135536</v>
      </c>
      <c r="X82" s="20"/>
      <c r="Y82" s="19"/>
      <c r="Z82" s="22">
        <v>13135536</v>
      </c>
    </row>
    <row r="83" spans="1:26" ht="13.5" hidden="1">
      <c r="A83" s="38" t="s">
        <v>111</v>
      </c>
      <c r="B83" s="18"/>
      <c r="C83" s="18"/>
      <c r="D83" s="19"/>
      <c r="E83" s="20"/>
      <c r="F83" s="20">
        <v>2329754</v>
      </c>
      <c r="G83" s="20">
        <v>773926</v>
      </c>
      <c r="H83" s="20">
        <v>907238</v>
      </c>
      <c r="I83" s="20">
        <v>4010918</v>
      </c>
      <c r="J83" s="20">
        <v>2438165</v>
      </c>
      <c r="K83" s="20">
        <v>2916136</v>
      </c>
      <c r="L83" s="20"/>
      <c r="M83" s="20">
        <v>5354301</v>
      </c>
      <c r="N83" s="20"/>
      <c r="O83" s="20"/>
      <c r="P83" s="20"/>
      <c r="Q83" s="20"/>
      <c r="R83" s="20"/>
      <c r="S83" s="20"/>
      <c r="T83" s="20"/>
      <c r="U83" s="20"/>
      <c r="V83" s="20">
        <v>9365219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>
        <v>5000004</v>
      </c>
      <c r="F84" s="29">
        <v>97966</v>
      </c>
      <c r="G84" s="29">
        <v>110219</v>
      </c>
      <c r="H84" s="29">
        <v>155137</v>
      </c>
      <c r="I84" s="29">
        <v>363322</v>
      </c>
      <c r="J84" s="29">
        <v>106061</v>
      </c>
      <c r="K84" s="29">
        <v>111156</v>
      </c>
      <c r="L84" s="29">
        <v>95529</v>
      </c>
      <c r="M84" s="29">
        <v>312746</v>
      </c>
      <c r="N84" s="29">
        <v>107904</v>
      </c>
      <c r="O84" s="29">
        <v>75896</v>
      </c>
      <c r="P84" s="29">
        <v>108495</v>
      </c>
      <c r="Q84" s="29">
        <v>292295</v>
      </c>
      <c r="R84" s="29">
        <v>91997</v>
      </c>
      <c r="S84" s="29">
        <v>152487</v>
      </c>
      <c r="T84" s="29">
        <v>119762</v>
      </c>
      <c r="U84" s="29">
        <v>364246</v>
      </c>
      <c r="V84" s="29">
        <v>1332609</v>
      </c>
      <c r="W84" s="29">
        <v>5000004</v>
      </c>
      <c r="X84" s="29"/>
      <c r="Y84" s="28"/>
      <c r="Z84" s="30">
        <v>5000004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77688011</v>
      </c>
      <c r="C5" s="18">
        <v>0</v>
      </c>
      <c r="D5" s="63">
        <v>48489427</v>
      </c>
      <c r="E5" s="64">
        <v>48489427</v>
      </c>
      <c r="F5" s="64">
        <v>4013656</v>
      </c>
      <c r="G5" s="64">
        <v>3982414</v>
      </c>
      <c r="H5" s="64">
        <v>3444329</v>
      </c>
      <c r="I5" s="64">
        <v>11440399</v>
      </c>
      <c r="J5" s="64">
        <v>4024229</v>
      </c>
      <c r="K5" s="64">
        <v>544201</v>
      </c>
      <c r="L5" s="64">
        <v>4179708</v>
      </c>
      <c r="M5" s="64">
        <v>8748138</v>
      </c>
      <c r="N5" s="64">
        <v>3954115</v>
      </c>
      <c r="O5" s="64">
        <v>3879040</v>
      </c>
      <c r="P5" s="64">
        <v>3938194</v>
      </c>
      <c r="Q5" s="64">
        <v>11771349</v>
      </c>
      <c r="R5" s="64">
        <v>3229567</v>
      </c>
      <c r="S5" s="64">
        <v>3832238</v>
      </c>
      <c r="T5" s="64">
        <v>3901322</v>
      </c>
      <c r="U5" s="64">
        <v>10963127</v>
      </c>
      <c r="V5" s="64">
        <v>42923013</v>
      </c>
      <c r="W5" s="64">
        <v>48489427</v>
      </c>
      <c r="X5" s="64">
        <v>-5566414</v>
      </c>
      <c r="Y5" s="65">
        <v>-11.48</v>
      </c>
      <c r="Z5" s="66">
        <v>48489427</v>
      </c>
    </row>
    <row r="6" spans="1:26" ht="13.5">
      <c r="A6" s="62" t="s">
        <v>32</v>
      </c>
      <c r="B6" s="18">
        <v>227192297</v>
      </c>
      <c r="C6" s="18">
        <v>0</v>
      </c>
      <c r="D6" s="63">
        <v>234541162</v>
      </c>
      <c r="E6" s="64">
        <v>234541162</v>
      </c>
      <c r="F6" s="64">
        <v>25814232</v>
      </c>
      <c r="G6" s="64">
        <v>20615008</v>
      </c>
      <c r="H6" s="64">
        <v>20498302</v>
      </c>
      <c r="I6" s="64">
        <v>66927542</v>
      </c>
      <c r="J6" s="64">
        <v>25135400</v>
      </c>
      <c r="K6" s="64">
        <v>14656848</v>
      </c>
      <c r="L6" s="64">
        <v>23574663</v>
      </c>
      <c r="M6" s="64">
        <v>63366911</v>
      </c>
      <c r="N6" s="64">
        <v>9152634</v>
      </c>
      <c r="O6" s="64">
        <v>54195756</v>
      </c>
      <c r="P6" s="64">
        <v>13192263</v>
      </c>
      <c r="Q6" s="64">
        <v>76540653</v>
      </c>
      <c r="R6" s="64">
        <v>16515927</v>
      </c>
      <c r="S6" s="64">
        <v>42025698</v>
      </c>
      <c r="T6" s="64">
        <v>50294483</v>
      </c>
      <c r="U6" s="64">
        <v>108836108</v>
      </c>
      <c r="V6" s="64">
        <v>315671214</v>
      </c>
      <c r="W6" s="64">
        <v>234541162</v>
      </c>
      <c r="X6" s="64">
        <v>81130052</v>
      </c>
      <c r="Y6" s="65">
        <v>34.59</v>
      </c>
      <c r="Z6" s="66">
        <v>234541162</v>
      </c>
    </row>
    <row r="7" spans="1:26" ht="13.5">
      <c r="A7" s="62" t="s">
        <v>33</v>
      </c>
      <c r="B7" s="18">
        <v>1434724</v>
      </c>
      <c r="C7" s="18">
        <v>0</v>
      </c>
      <c r="D7" s="63">
        <v>575000</v>
      </c>
      <c r="E7" s="64">
        <v>575000</v>
      </c>
      <c r="F7" s="64">
        <v>128906</v>
      </c>
      <c r="G7" s="64">
        <v>246808</v>
      </c>
      <c r="H7" s="64">
        <v>227688</v>
      </c>
      <c r="I7" s="64">
        <v>603402</v>
      </c>
      <c r="J7" s="64">
        <v>170126</v>
      </c>
      <c r="K7" s="64">
        <v>170102</v>
      </c>
      <c r="L7" s="64">
        <v>159217</v>
      </c>
      <c r="M7" s="64">
        <v>499445</v>
      </c>
      <c r="N7" s="64">
        <v>161956</v>
      </c>
      <c r="O7" s="64">
        <v>130031</v>
      </c>
      <c r="P7" s="64">
        <v>100650</v>
      </c>
      <c r="Q7" s="64">
        <v>392637</v>
      </c>
      <c r="R7" s="64">
        <v>184862</v>
      </c>
      <c r="S7" s="64">
        <v>201863</v>
      </c>
      <c r="T7" s="64">
        <v>110053</v>
      </c>
      <c r="U7" s="64">
        <v>496778</v>
      </c>
      <c r="V7" s="64">
        <v>1992262</v>
      </c>
      <c r="W7" s="64">
        <v>575000</v>
      </c>
      <c r="X7" s="64">
        <v>1417262</v>
      </c>
      <c r="Y7" s="65">
        <v>246.48</v>
      </c>
      <c r="Z7" s="66">
        <v>575000</v>
      </c>
    </row>
    <row r="8" spans="1:26" ht="13.5">
      <c r="A8" s="62" t="s">
        <v>34</v>
      </c>
      <c r="B8" s="18">
        <v>156259332</v>
      </c>
      <c r="C8" s="18">
        <v>0</v>
      </c>
      <c r="D8" s="63">
        <v>159631523</v>
      </c>
      <c r="E8" s="64">
        <v>159631523</v>
      </c>
      <c r="F8" s="64">
        <v>57658000</v>
      </c>
      <c r="G8" s="64">
        <v>1290000</v>
      </c>
      <c r="H8" s="64">
        <v>0</v>
      </c>
      <c r="I8" s="64">
        <v>58948000</v>
      </c>
      <c r="J8" s="64">
        <v>670325</v>
      </c>
      <c r="K8" s="64">
        <v>48017000</v>
      </c>
      <c r="L8" s="64">
        <v>0</v>
      </c>
      <c r="M8" s="64">
        <v>48687325</v>
      </c>
      <c r="N8" s="64">
        <v>0</v>
      </c>
      <c r="O8" s="64">
        <v>600000</v>
      </c>
      <c r="P8" s="64">
        <v>39047000</v>
      </c>
      <c r="Q8" s="64">
        <v>39647000</v>
      </c>
      <c r="R8" s="64">
        <v>0</v>
      </c>
      <c r="S8" s="64">
        <v>0</v>
      </c>
      <c r="T8" s="64">
        <v>0</v>
      </c>
      <c r="U8" s="64">
        <v>0</v>
      </c>
      <c r="V8" s="64">
        <v>147282325</v>
      </c>
      <c r="W8" s="64">
        <v>159631523</v>
      </c>
      <c r="X8" s="64">
        <v>-12349198</v>
      </c>
      <c r="Y8" s="65">
        <v>-7.74</v>
      </c>
      <c r="Z8" s="66">
        <v>159631523</v>
      </c>
    </row>
    <row r="9" spans="1:26" ht="13.5">
      <c r="A9" s="62" t="s">
        <v>35</v>
      </c>
      <c r="B9" s="18">
        <v>25123178</v>
      </c>
      <c r="C9" s="18">
        <v>0</v>
      </c>
      <c r="D9" s="63">
        <v>14756247</v>
      </c>
      <c r="E9" s="64">
        <v>14756247</v>
      </c>
      <c r="F9" s="64">
        <v>2263484</v>
      </c>
      <c r="G9" s="64">
        <v>2731145</v>
      </c>
      <c r="H9" s="64">
        <v>742656</v>
      </c>
      <c r="I9" s="64">
        <v>5737285</v>
      </c>
      <c r="J9" s="64">
        <v>2687852</v>
      </c>
      <c r="K9" s="64">
        <v>2532242</v>
      </c>
      <c r="L9" s="64">
        <v>2571359</v>
      </c>
      <c r="M9" s="64">
        <v>7791453</v>
      </c>
      <c r="N9" s="64">
        <v>1896025</v>
      </c>
      <c r="O9" s="64">
        <v>2854813</v>
      </c>
      <c r="P9" s="64">
        <v>3067502</v>
      </c>
      <c r="Q9" s="64">
        <v>7818340</v>
      </c>
      <c r="R9" s="64">
        <v>3074490</v>
      </c>
      <c r="S9" s="64">
        <v>3441589</v>
      </c>
      <c r="T9" s="64">
        <v>3272325</v>
      </c>
      <c r="U9" s="64">
        <v>9788404</v>
      </c>
      <c r="V9" s="64">
        <v>31135482</v>
      </c>
      <c r="W9" s="64">
        <v>14756247</v>
      </c>
      <c r="X9" s="64">
        <v>16379235</v>
      </c>
      <c r="Y9" s="65">
        <v>111</v>
      </c>
      <c r="Z9" s="66">
        <v>14756247</v>
      </c>
    </row>
    <row r="10" spans="1:26" ht="25.5">
      <c r="A10" s="67" t="s">
        <v>99</v>
      </c>
      <c r="B10" s="68">
        <f>SUM(B5:B9)</f>
        <v>487697542</v>
      </c>
      <c r="C10" s="68">
        <f>SUM(C5:C9)</f>
        <v>0</v>
      </c>
      <c r="D10" s="69">
        <f aca="true" t="shared" si="0" ref="D10:Z10">SUM(D5:D9)</f>
        <v>457993359</v>
      </c>
      <c r="E10" s="70">
        <f t="shared" si="0"/>
        <v>457993359</v>
      </c>
      <c r="F10" s="70">
        <f t="shared" si="0"/>
        <v>89878278</v>
      </c>
      <c r="G10" s="70">
        <f t="shared" si="0"/>
        <v>28865375</v>
      </c>
      <c r="H10" s="70">
        <f t="shared" si="0"/>
        <v>24912975</v>
      </c>
      <c r="I10" s="70">
        <f t="shared" si="0"/>
        <v>143656628</v>
      </c>
      <c r="J10" s="70">
        <f t="shared" si="0"/>
        <v>32687932</v>
      </c>
      <c r="K10" s="70">
        <f t="shared" si="0"/>
        <v>65920393</v>
      </c>
      <c r="L10" s="70">
        <f t="shared" si="0"/>
        <v>30484947</v>
      </c>
      <c r="M10" s="70">
        <f t="shared" si="0"/>
        <v>129093272</v>
      </c>
      <c r="N10" s="70">
        <f t="shared" si="0"/>
        <v>15164730</v>
      </c>
      <c r="O10" s="70">
        <f t="shared" si="0"/>
        <v>61659640</v>
      </c>
      <c r="P10" s="70">
        <f t="shared" si="0"/>
        <v>59345609</v>
      </c>
      <c r="Q10" s="70">
        <f t="shared" si="0"/>
        <v>136169979</v>
      </c>
      <c r="R10" s="70">
        <f t="shared" si="0"/>
        <v>23004846</v>
      </c>
      <c r="S10" s="70">
        <f t="shared" si="0"/>
        <v>49501388</v>
      </c>
      <c r="T10" s="70">
        <f t="shared" si="0"/>
        <v>57578183</v>
      </c>
      <c r="U10" s="70">
        <f t="shared" si="0"/>
        <v>130084417</v>
      </c>
      <c r="V10" s="70">
        <f t="shared" si="0"/>
        <v>539004296</v>
      </c>
      <c r="W10" s="70">
        <f t="shared" si="0"/>
        <v>457993359</v>
      </c>
      <c r="X10" s="70">
        <f t="shared" si="0"/>
        <v>81010937</v>
      </c>
      <c r="Y10" s="71">
        <f>+IF(W10&lt;&gt;0,(X10/W10)*100,0)</f>
        <v>17.68823399030989</v>
      </c>
      <c r="Z10" s="72">
        <f t="shared" si="0"/>
        <v>457993359</v>
      </c>
    </row>
    <row r="11" spans="1:26" ht="13.5">
      <c r="A11" s="62" t="s">
        <v>36</v>
      </c>
      <c r="B11" s="18">
        <v>177184026</v>
      </c>
      <c r="C11" s="18">
        <v>0</v>
      </c>
      <c r="D11" s="63">
        <v>132068000</v>
      </c>
      <c r="E11" s="64">
        <v>132068000</v>
      </c>
      <c r="F11" s="64">
        <v>13501150</v>
      </c>
      <c r="G11" s="64">
        <v>13378415</v>
      </c>
      <c r="H11" s="64">
        <v>13655004</v>
      </c>
      <c r="I11" s="64">
        <v>40534569</v>
      </c>
      <c r="J11" s="64">
        <v>15431398</v>
      </c>
      <c r="K11" s="64">
        <v>13931280</v>
      </c>
      <c r="L11" s="64">
        <v>15099676</v>
      </c>
      <c r="M11" s="64">
        <v>44462354</v>
      </c>
      <c r="N11" s="64">
        <v>15970101</v>
      </c>
      <c r="O11" s="64">
        <v>14002407</v>
      </c>
      <c r="P11" s="64">
        <v>13828463</v>
      </c>
      <c r="Q11" s="64">
        <v>43800971</v>
      </c>
      <c r="R11" s="64">
        <v>14125569</v>
      </c>
      <c r="S11" s="64">
        <v>14230159</v>
      </c>
      <c r="T11" s="64">
        <v>14416859</v>
      </c>
      <c r="U11" s="64">
        <v>42772587</v>
      </c>
      <c r="V11" s="64">
        <v>171570481</v>
      </c>
      <c r="W11" s="64">
        <v>132068000</v>
      </c>
      <c r="X11" s="64">
        <v>39502481</v>
      </c>
      <c r="Y11" s="65">
        <v>29.91</v>
      </c>
      <c r="Z11" s="66">
        <v>132068000</v>
      </c>
    </row>
    <row r="12" spans="1:26" ht="13.5">
      <c r="A12" s="62" t="s">
        <v>37</v>
      </c>
      <c r="B12" s="18">
        <v>9046834</v>
      </c>
      <c r="C12" s="18">
        <v>0</v>
      </c>
      <c r="D12" s="63">
        <v>9792728</v>
      </c>
      <c r="E12" s="64">
        <v>9792728</v>
      </c>
      <c r="F12" s="64">
        <v>762334</v>
      </c>
      <c r="G12" s="64">
        <v>762334</v>
      </c>
      <c r="H12" s="64">
        <v>762334</v>
      </c>
      <c r="I12" s="64">
        <v>2287002</v>
      </c>
      <c r="J12" s="64">
        <v>762334</v>
      </c>
      <c r="K12" s="64">
        <v>762334</v>
      </c>
      <c r="L12" s="64">
        <v>762334</v>
      </c>
      <c r="M12" s="64">
        <v>2287002</v>
      </c>
      <c r="N12" s="64">
        <v>1274518</v>
      </c>
      <c r="O12" s="64">
        <v>818551</v>
      </c>
      <c r="P12" s="64">
        <v>915314</v>
      </c>
      <c r="Q12" s="64">
        <v>3008383</v>
      </c>
      <c r="R12" s="64">
        <v>922422</v>
      </c>
      <c r="S12" s="64">
        <v>823533</v>
      </c>
      <c r="T12" s="64">
        <v>846293</v>
      </c>
      <c r="U12" s="64">
        <v>2592248</v>
      </c>
      <c r="V12" s="64">
        <v>10174635</v>
      </c>
      <c r="W12" s="64">
        <v>9792728</v>
      </c>
      <c r="X12" s="64">
        <v>381907</v>
      </c>
      <c r="Y12" s="65">
        <v>3.9</v>
      </c>
      <c r="Z12" s="66">
        <v>9792728</v>
      </c>
    </row>
    <row r="13" spans="1:26" ht="13.5">
      <c r="A13" s="62" t="s">
        <v>100</v>
      </c>
      <c r="B13" s="18">
        <v>97194922</v>
      </c>
      <c r="C13" s="18">
        <v>0</v>
      </c>
      <c r="D13" s="63">
        <v>2200000</v>
      </c>
      <c r="E13" s="64">
        <v>2200000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2200000</v>
      </c>
      <c r="X13" s="64">
        <v>-2200000</v>
      </c>
      <c r="Y13" s="65">
        <v>-100</v>
      </c>
      <c r="Z13" s="66">
        <v>2200000</v>
      </c>
    </row>
    <row r="14" spans="1:26" ht="13.5">
      <c r="A14" s="62" t="s">
        <v>38</v>
      </c>
      <c r="B14" s="18">
        <v>3273815</v>
      </c>
      <c r="C14" s="18">
        <v>0</v>
      </c>
      <c r="D14" s="63">
        <v>2900000</v>
      </c>
      <c r="E14" s="64">
        <v>2900000</v>
      </c>
      <c r="F14" s="64">
        <v>100000</v>
      </c>
      <c r="G14" s="64">
        <v>100000</v>
      </c>
      <c r="H14" s="64">
        <v>1399341</v>
      </c>
      <c r="I14" s="64">
        <v>1599341</v>
      </c>
      <c r="J14" s="64">
        <v>100000</v>
      </c>
      <c r="K14" s="64">
        <v>100000</v>
      </c>
      <c r="L14" s="64">
        <v>600000</v>
      </c>
      <c r="M14" s="64">
        <v>800000</v>
      </c>
      <c r="N14" s="64">
        <v>100000</v>
      </c>
      <c r="O14" s="64">
        <v>100000</v>
      </c>
      <c r="P14" s="64">
        <v>600000</v>
      </c>
      <c r="Q14" s="64">
        <v>800000</v>
      </c>
      <c r="R14" s="64">
        <v>100000</v>
      </c>
      <c r="S14" s="64">
        <v>100000</v>
      </c>
      <c r="T14" s="64">
        <v>600000</v>
      </c>
      <c r="U14" s="64">
        <v>800000</v>
      </c>
      <c r="V14" s="64">
        <v>3999341</v>
      </c>
      <c r="W14" s="64">
        <v>2900000</v>
      </c>
      <c r="X14" s="64">
        <v>1099341</v>
      </c>
      <c r="Y14" s="65">
        <v>37.91</v>
      </c>
      <c r="Z14" s="66">
        <v>2900000</v>
      </c>
    </row>
    <row r="15" spans="1:26" ht="13.5">
      <c r="A15" s="62" t="s">
        <v>39</v>
      </c>
      <c r="B15" s="18">
        <v>128865523</v>
      </c>
      <c r="C15" s="18">
        <v>0</v>
      </c>
      <c r="D15" s="63">
        <v>152156806</v>
      </c>
      <c r="E15" s="64">
        <v>152156806</v>
      </c>
      <c r="F15" s="64">
        <v>2961346</v>
      </c>
      <c r="G15" s="64">
        <v>21806041</v>
      </c>
      <c r="H15" s="64">
        <v>2622575</v>
      </c>
      <c r="I15" s="64">
        <v>27389962</v>
      </c>
      <c r="J15" s="64">
        <v>33908995</v>
      </c>
      <c r="K15" s="64">
        <v>13204088</v>
      </c>
      <c r="L15" s="64">
        <v>17024100</v>
      </c>
      <c r="M15" s="64">
        <v>64137183</v>
      </c>
      <c r="N15" s="64">
        <v>18754244</v>
      </c>
      <c r="O15" s="64">
        <v>3480320</v>
      </c>
      <c r="P15" s="64">
        <v>13245471</v>
      </c>
      <c r="Q15" s="64">
        <v>35480035</v>
      </c>
      <c r="R15" s="64">
        <v>32638375</v>
      </c>
      <c r="S15" s="64">
        <v>-14050440</v>
      </c>
      <c r="T15" s="64">
        <v>24624835</v>
      </c>
      <c r="U15" s="64">
        <v>43212770</v>
      </c>
      <c r="V15" s="64">
        <v>170219950</v>
      </c>
      <c r="W15" s="64">
        <v>152156806</v>
      </c>
      <c r="X15" s="64">
        <v>18063144</v>
      </c>
      <c r="Y15" s="65">
        <v>11.87</v>
      </c>
      <c r="Z15" s="66">
        <v>152156806</v>
      </c>
    </row>
    <row r="16" spans="1:26" ht="13.5">
      <c r="A16" s="73" t="s">
        <v>40</v>
      </c>
      <c r="B16" s="18">
        <v>0</v>
      </c>
      <c r="C16" s="18">
        <v>0</v>
      </c>
      <c r="D16" s="63">
        <v>38526420</v>
      </c>
      <c r="E16" s="64">
        <v>38526420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38526420</v>
      </c>
      <c r="X16" s="64">
        <v>-38526420</v>
      </c>
      <c r="Y16" s="65">
        <v>-100</v>
      </c>
      <c r="Z16" s="66">
        <v>38526420</v>
      </c>
    </row>
    <row r="17" spans="1:26" ht="13.5">
      <c r="A17" s="62" t="s">
        <v>41</v>
      </c>
      <c r="B17" s="18">
        <v>191663663</v>
      </c>
      <c r="C17" s="18">
        <v>0</v>
      </c>
      <c r="D17" s="63">
        <v>120347822</v>
      </c>
      <c r="E17" s="64">
        <v>120347822</v>
      </c>
      <c r="F17" s="64">
        <v>5625625</v>
      </c>
      <c r="G17" s="64">
        <v>5870541</v>
      </c>
      <c r="H17" s="64">
        <v>5219258</v>
      </c>
      <c r="I17" s="64">
        <v>16715424</v>
      </c>
      <c r="J17" s="64">
        <v>7074293</v>
      </c>
      <c r="K17" s="64">
        <v>7180055</v>
      </c>
      <c r="L17" s="64">
        <v>6469249</v>
      </c>
      <c r="M17" s="64">
        <v>20723597</v>
      </c>
      <c r="N17" s="64">
        <v>4927801</v>
      </c>
      <c r="O17" s="64">
        <v>4914831</v>
      </c>
      <c r="P17" s="64">
        <v>7783353</v>
      </c>
      <c r="Q17" s="64">
        <v>17625985</v>
      </c>
      <c r="R17" s="64">
        <v>10587887</v>
      </c>
      <c r="S17" s="64">
        <v>5003130</v>
      </c>
      <c r="T17" s="64">
        <v>39625229</v>
      </c>
      <c r="U17" s="64">
        <v>55216246</v>
      </c>
      <c r="V17" s="64">
        <v>110281252</v>
      </c>
      <c r="W17" s="64">
        <v>120347822</v>
      </c>
      <c r="X17" s="64">
        <v>-10066570</v>
      </c>
      <c r="Y17" s="65">
        <v>-8.36</v>
      </c>
      <c r="Z17" s="66">
        <v>120347822</v>
      </c>
    </row>
    <row r="18" spans="1:26" ht="13.5">
      <c r="A18" s="74" t="s">
        <v>42</v>
      </c>
      <c r="B18" s="75">
        <f>SUM(B11:B17)</f>
        <v>607228783</v>
      </c>
      <c r="C18" s="75">
        <f>SUM(C11:C17)</f>
        <v>0</v>
      </c>
      <c r="D18" s="76">
        <f aca="true" t="shared" si="1" ref="D18:Z18">SUM(D11:D17)</f>
        <v>457991776</v>
      </c>
      <c r="E18" s="77">
        <f t="shared" si="1"/>
        <v>457991776</v>
      </c>
      <c r="F18" s="77">
        <f t="shared" si="1"/>
        <v>22950455</v>
      </c>
      <c r="G18" s="77">
        <f t="shared" si="1"/>
        <v>41917331</v>
      </c>
      <c r="H18" s="77">
        <f t="shared" si="1"/>
        <v>23658512</v>
      </c>
      <c r="I18" s="77">
        <f t="shared" si="1"/>
        <v>88526298</v>
      </c>
      <c r="J18" s="77">
        <f t="shared" si="1"/>
        <v>57277020</v>
      </c>
      <c r="K18" s="77">
        <f t="shared" si="1"/>
        <v>35177757</v>
      </c>
      <c r="L18" s="77">
        <f t="shared" si="1"/>
        <v>39955359</v>
      </c>
      <c r="M18" s="77">
        <f t="shared" si="1"/>
        <v>132410136</v>
      </c>
      <c r="N18" s="77">
        <f t="shared" si="1"/>
        <v>41026664</v>
      </c>
      <c r="O18" s="77">
        <f t="shared" si="1"/>
        <v>23316109</v>
      </c>
      <c r="P18" s="77">
        <f t="shared" si="1"/>
        <v>36372601</v>
      </c>
      <c r="Q18" s="77">
        <f t="shared" si="1"/>
        <v>100715374</v>
      </c>
      <c r="R18" s="77">
        <f t="shared" si="1"/>
        <v>58374253</v>
      </c>
      <c r="S18" s="77">
        <f t="shared" si="1"/>
        <v>6106382</v>
      </c>
      <c r="T18" s="77">
        <f t="shared" si="1"/>
        <v>80113216</v>
      </c>
      <c r="U18" s="77">
        <f t="shared" si="1"/>
        <v>144593851</v>
      </c>
      <c r="V18" s="77">
        <f t="shared" si="1"/>
        <v>466245659</v>
      </c>
      <c r="W18" s="77">
        <f t="shared" si="1"/>
        <v>457991776</v>
      </c>
      <c r="X18" s="77">
        <f t="shared" si="1"/>
        <v>8253883</v>
      </c>
      <c r="Y18" s="71">
        <f>+IF(W18&lt;&gt;0,(X18/W18)*100,0)</f>
        <v>1.8021902209877236</v>
      </c>
      <c r="Z18" s="78">
        <f t="shared" si="1"/>
        <v>457991776</v>
      </c>
    </row>
    <row r="19" spans="1:26" ht="13.5">
      <c r="A19" s="74" t="s">
        <v>43</v>
      </c>
      <c r="B19" s="79">
        <f>+B10-B18</f>
        <v>-119531241</v>
      </c>
      <c r="C19" s="79">
        <f>+C10-C18</f>
        <v>0</v>
      </c>
      <c r="D19" s="80">
        <f aca="true" t="shared" si="2" ref="D19:Z19">+D10-D18</f>
        <v>1583</v>
      </c>
      <c r="E19" s="81">
        <f t="shared" si="2"/>
        <v>1583</v>
      </c>
      <c r="F19" s="81">
        <f t="shared" si="2"/>
        <v>66927823</v>
      </c>
      <c r="G19" s="81">
        <f t="shared" si="2"/>
        <v>-13051956</v>
      </c>
      <c r="H19" s="81">
        <f t="shared" si="2"/>
        <v>1254463</v>
      </c>
      <c r="I19" s="81">
        <f t="shared" si="2"/>
        <v>55130330</v>
      </c>
      <c r="J19" s="81">
        <f t="shared" si="2"/>
        <v>-24589088</v>
      </c>
      <c r="K19" s="81">
        <f t="shared" si="2"/>
        <v>30742636</v>
      </c>
      <c r="L19" s="81">
        <f t="shared" si="2"/>
        <v>-9470412</v>
      </c>
      <c r="M19" s="81">
        <f t="shared" si="2"/>
        <v>-3316864</v>
      </c>
      <c r="N19" s="81">
        <f t="shared" si="2"/>
        <v>-25861934</v>
      </c>
      <c r="O19" s="81">
        <f t="shared" si="2"/>
        <v>38343531</v>
      </c>
      <c r="P19" s="81">
        <f t="shared" si="2"/>
        <v>22973008</v>
      </c>
      <c r="Q19" s="81">
        <f t="shared" si="2"/>
        <v>35454605</v>
      </c>
      <c r="R19" s="81">
        <f t="shared" si="2"/>
        <v>-35369407</v>
      </c>
      <c r="S19" s="81">
        <f t="shared" si="2"/>
        <v>43395006</v>
      </c>
      <c r="T19" s="81">
        <f t="shared" si="2"/>
        <v>-22535033</v>
      </c>
      <c r="U19" s="81">
        <f t="shared" si="2"/>
        <v>-14509434</v>
      </c>
      <c r="V19" s="81">
        <f t="shared" si="2"/>
        <v>72758637</v>
      </c>
      <c r="W19" s="81">
        <f>IF(E10=E18,0,W10-W18)</f>
        <v>1583</v>
      </c>
      <c r="X19" s="81">
        <f t="shared" si="2"/>
        <v>72757054</v>
      </c>
      <c r="Y19" s="82">
        <f>+IF(W19&lt;&gt;0,(X19/W19)*100,0)</f>
        <v>4596149.968414403</v>
      </c>
      <c r="Z19" s="83">
        <f t="shared" si="2"/>
        <v>1583</v>
      </c>
    </row>
    <row r="20" spans="1:26" ht="13.5">
      <c r="A20" s="62" t="s">
        <v>44</v>
      </c>
      <c r="B20" s="18">
        <v>45939340</v>
      </c>
      <c r="C20" s="18">
        <v>0</v>
      </c>
      <c r="D20" s="63">
        <v>67889000</v>
      </c>
      <c r="E20" s="64">
        <v>67889000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67889000</v>
      </c>
      <c r="X20" s="64">
        <v>-67889000</v>
      </c>
      <c r="Y20" s="65">
        <v>-100</v>
      </c>
      <c r="Z20" s="66">
        <v>67889000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-73591901</v>
      </c>
      <c r="C22" s="90">
        <f>SUM(C19:C21)</f>
        <v>0</v>
      </c>
      <c r="D22" s="91">
        <f aca="true" t="shared" si="3" ref="D22:Z22">SUM(D19:D21)</f>
        <v>67890583</v>
      </c>
      <c r="E22" s="92">
        <f t="shared" si="3"/>
        <v>67890583</v>
      </c>
      <c r="F22" s="92">
        <f t="shared" si="3"/>
        <v>66927823</v>
      </c>
      <c r="G22" s="92">
        <f t="shared" si="3"/>
        <v>-13051956</v>
      </c>
      <c r="H22" s="92">
        <f t="shared" si="3"/>
        <v>1254463</v>
      </c>
      <c r="I22" s="92">
        <f t="shared" si="3"/>
        <v>55130330</v>
      </c>
      <c r="J22" s="92">
        <f t="shared" si="3"/>
        <v>-24589088</v>
      </c>
      <c r="K22" s="92">
        <f t="shared" si="3"/>
        <v>30742636</v>
      </c>
      <c r="L22" s="92">
        <f t="shared" si="3"/>
        <v>-9470412</v>
      </c>
      <c r="M22" s="92">
        <f t="shared" si="3"/>
        <v>-3316864</v>
      </c>
      <c r="N22" s="92">
        <f t="shared" si="3"/>
        <v>-25861934</v>
      </c>
      <c r="O22" s="92">
        <f t="shared" si="3"/>
        <v>38343531</v>
      </c>
      <c r="P22" s="92">
        <f t="shared" si="3"/>
        <v>22973008</v>
      </c>
      <c r="Q22" s="92">
        <f t="shared" si="3"/>
        <v>35454605</v>
      </c>
      <c r="R22" s="92">
        <f t="shared" si="3"/>
        <v>-35369407</v>
      </c>
      <c r="S22" s="92">
        <f t="shared" si="3"/>
        <v>43395006</v>
      </c>
      <c r="T22" s="92">
        <f t="shared" si="3"/>
        <v>-22535033</v>
      </c>
      <c r="U22" s="92">
        <f t="shared" si="3"/>
        <v>-14509434</v>
      </c>
      <c r="V22" s="92">
        <f t="shared" si="3"/>
        <v>72758637</v>
      </c>
      <c r="W22" s="92">
        <f t="shared" si="3"/>
        <v>67890583</v>
      </c>
      <c r="X22" s="92">
        <f t="shared" si="3"/>
        <v>4868054</v>
      </c>
      <c r="Y22" s="93">
        <f>+IF(W22&lt;&gt;0,(X22/W22)*100,0)</f>
        <v>7.170440707513147</v>
      </c>
      <c r="Z22" s="94">
        <f t="shared" si="3"/>
        <v>67890583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-73591901</v>
      </c>
      <c r="C24" s="79">
        <f>SUM(C22:C23)</f>
        <v>0</v>
      </c>
      <c r="D24" s="80">
        <f aca="true" t="shared" si="4" ref="D24:Z24">SUM(D22:D23)</f>
        <v>67890583</v>
      </c>
      <c r="E24" s="81">
        <f t="shared" si="4"/>
        <v>67890583</v>
      </c>
      <c r="F24" s="81">
        <f t="shared" si="4"/>
        <v>66927823</v>
      </c>
      <c r="G24" s="81">
        <f t="shared" si="4"/>
        <v>-13051956</v>
      </c>
      <c r="H24" s="81">
        <f t="shared" si="4"/>
        <v>1254463</v>
      </c>
      <c r="I24" s="81">
        <f t="shared" si="4"/>
        <v>55130330</v>
      </c>
      <c r="J24" s="81">
        <f t="shared" si="4"/>
        <v>-24589088</v>
      </c>
      <c r="K24" s="81">
        <f t="shared" si="4"/>
        <v>30742636</v>
      </c>
      <c r="L24" s="81">
        <f t="shared" si="4"/>
        <v>-9470412</v>
      </c>
      <c r="M24" s="81">
        <f t="shared" si="4"/>
        <v>-3316864</v>
      </c>
      <c r="N24" s="81">
        <f t="shared" si="4"/>
        <v>-25861934</v>
      </c>
      <c r="O24" s="81">
        <f t="shared" si="4"/>
        <v>38343531</v>
      </c>
      <c r="P24" s="81">
        <f t="shared" si="4"/>
        <v>22973008</v>
      </c>
      <c r="Q24" s="81">
        <f t="shared" si="4"/>
        <v>35454605</v>
      </c>
      <c r="R24" s="81">
        <f t="shared" si="4"/>
        <v>-35369407</v>
      </c>
      <c r="S24" s="81">
        <f t="shared" si="4"/>
        <v>43395006</v>
      </c>
      <c r="T24" s="81">
        <f t="shared" si="4"/>
        <v>-22535033</v>
      </c>
      <c r="U24" s="81">
        <f t="shared" si="4"/>
        <v>-14509434</v>
      </c>
      <c r="V24" s="81">
        <f t="shared" si="4"/>
        <v>72758637</v>
      </c>
      <c r="W24" s="81">
        <f t="shared" si="4"/>
        <v>67890583</v>
      </c>
      <c r="X24" s="81">
        <f t="shared" si="4"/>
        <v>4868054</v>
      </c>
      <c r="Y24" s="82">
        <f>+IF(W24&lt;&gt;0,(X24/W24)*100,0)</f>
        <v>7.170440707513147</v>
      </c>
      <c r="Z24" s="83">
        <f t="shared" si="4"/>
        <v>67890583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1341734</v>
      </c>
      <c r="C27" s="21">
        <v>0</v>
      </c>
      <c r="D27" s="103">
        <v>73889000</v>
      </c>
      <c r="E27" s="104">
        <v>95289000</v>
      </c>
      <c r="F27" s="104">
        <v>4443333</v>
      </c>
      <c r="G27" s="104">
        <v>2857884</v>
      </c>
      <c r="H27" s="104">
        <v>4428982</v>
      </c>
      <c r="I27" s="104">
        <v>11730199</v>
      </c>
      <c r="J27" s="104">
        <v>4331041</v>
      </c>
      <c r="K27" s="104">
        <v>6796541</v>
      </c>
      <c r="L27" s="104">
        <v>6935979</v>
      </c>
      <c r="M27" s="104">
        <v>18063561</v>
      </c>
      <c r="N27" s="104">
        <v>370724</v>
      </c>
      <c r="O27" s="104">
        <v>4566023</v>
      </c>
      <c r="P27" s="104">
        <v>7567543</v>
      </c>
      <c r="Q27" s="104">
        <v>12504290</v>
      </c>
      <c r="R27" s="104">
        <v>15021861</v>
      </c>
      <c r="S27" s="104">
        <v>12546406</v>
      </c>
      <c r="T27" s="104">
        <v>10880821</v>
      </c>
      <c r="U27" s="104">
        <v>38449088</v>
      </c>
      <c r="V27" s="104">
        <v>80747138</v>
      </c>
      <c r="W27" s="104">
        <v>95289000</v>
      </c>
      <c r="X27" s="104">
        <v>-14541862</v>
      </c>
      <c r="Y27" s="105">
        <v>-15.26</v>
      </c>
      <c r="Z27" s="106">
        <v>95289000</v>
      </c>
    </row>
    <row r="28" spans="1:26" ht="13.5">
      <c r="A28" s="107" t="s">
        <v>44</v>
      </c>
      <c r="B28" s="18">
        <v>0</v>
      </c>
      <c r="C28" s="18">
        <v>0</v>
      </c>
      <c r="D28" s="63">
        <v>67889000</v>
      </c>
      <c r="E28" s="64">
        <v>89289000</v>
      </c>
      <c r="F28" s="64">
        <v>4443333</v>
      </c>
      <c r="G28" s="64">
        <v>2857884</v>
      </c>
      <c r="H28" s="64">
        <v>4428982</v>
      </c>
      <c r="I28" s="64">
        <v>11730199</v>
      </c>
      <c r="J28" s="64">
        <v>4331041</v>
      </c>
      <c r="K28" s="64">
        <v>6796541</v>
      </c>
      <c r="L28" s="64">
        <v>6935979</v>
      </c>
      <c r="M28" s="64">
        <v>18063561</v>
      </c>
      <c r="N28" s="64">
        <v>370724</v>
      </c>
      <c r="O28" s="64">
        <v>4566023</v>
      </c>
      <c r="P28" s="64">
        <v>7567543</v>
      </c>
      <c r="Q28" s="64">
        <v>12504290</v>
      </c>
      <c r="R28" s="64">
        <v>15021861</v>
      </c>
      <c r="S28" s="64">
        <v>12546406</v>
      </c>
      <c r="T28" s="64">
        <v>10880821</v>
      </c>
      <c r="U28" s="64">
        <v>38449088</v>
      </c>
      <c r="V28" s="64">
        <v>80747138</v>
      </c>
      <c r="W28" s="64">
        <v>89289000</v>
      </c>
      <c r="X28" s="64">
        <v>-8541862</v>
      </c>
      <c r="Y28" s="65">
        <v>-9.57</v>
      </c>
      <c r="Z28" s="66">
        <v>89289000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6000000</v>
      </c>
      <c r="E30" s="64">
        <v>6000000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6000000</v>
      </c>
      <c r="X30" s="64">
        <v>-6000000</v>
      </c>
      <c r="Y30" s="65">
        <v>-100</v>
      </c>
      <c r="Z30" s="66">
        <v>6000000</v>
      </c>
    </row>
    <row r="31" spans="1:26" ht="13.5">
      <c r="A31" s="62" t="s">
        <v>49</v>
      </c>
      <c r="B31" s="18">
        <v>1341734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1341734</v>
      </c>
      <c r="C32" s="21">
        <f>SUM(C28:C31)</f>
        <v>0</v>
      </c>
      <c r="D32" s="103">
        <f aca="true" t="shared" si="5" ref="D32:Z32">SUM(D28:D31)</f>
        <v>73889000</v>
      </c>
      <c r="E32" s="104">
        <f t="shared" si="5"/>
        <v>95289000</v>
      </c>
      <c r="F32" s="104">
        <f t="shared" si="5"/>
        <v>4443333</v>
      </c>
      <c r="G32" s="104">
        <f t="shared" si="5"/>
        <v>2857884</v>
      </c>
      <c r="H32" s="104">
        <f t="shared" si="5"/>
        <v>4428982</v>
      </c>
      <c r="I32" s="104">
        <f t="shared" si="5"/>
        <v>11730199</v>
      </c>
      <c r="J32" s="104">
        <f t="shared" si="5"/>
        <v>4331041</v>
      </c>
      <c r="K32" s="104">
        <f t="shared" si="5"/>
        <v>6796541</v>
      </c>
      <c r="L32" s="104">
        <f t="shared" si="5"/>
        <v>6935979</v>
      </c>
      <c r="M32" s="104">
        <f t="shared" si="5"/>
        <v>18063561</v>
      </c>
      <c r="N32" s="104">
        <f t="shared" si="5"/>
        <v>370724</v>
      </c>
      <c r="O32" s="104">
        <f t="shared" si="5"/>
        <v>4566023</v>
      </c>
      <c r="P32" s="104">
        <f t="shared" si="5"/>
        <v>7567543</v>
      </c>
      <c r="Q32" s="104">
        <f t="shared" si="5"/>
        <v>12504290</v>
      </c>
      <c r="R32" s="104">
        <f t="shared" si="5"/>
        <v>15021861</v>
      </c>
      <c r="S32" s="104">
        <f t="shared" si="5"/>
        <v>12546406</v>
      </c>
      <c r="T32" s="104">
        <f t="shared" si="5"/>
        <v>10880821</v>
      </c>
      <c r="U32" s="104">
        <f t="shared" si="5"/>
        <v>38449088</v>
      </c>
      <c r="V32" s="104">
        <f t="shared" si="5"/>
        <v>80747138</v>
      </c>
      <c r="W32" s="104">
        <f t="shared" si="5"/>
        <v>95289000</v>
      </c>
      <c r="X32" s="104">
        <f t="shared" si="5"/>
        <v>-14541862</v>
      </c>
      <c r="Y32" s="105">
        <f>+IF(W32&lt;&gt;0,(X32/W32)*100,0)</f>
        <v>-15.260798203360304</v>
      </c>
      <c r="Z32" s="106">
        <f t="shared" si="5"/>
        <v>95289000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366195762</v>
      </c>
      <c r="C35" s="18">
        <v>0</v>
      </c>
      <c r="D35" s="63">
        <v>444131945</v>
      </c>
      <c r="E35" s="64">
        <v>444131945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444131945</v>
      </c>
      <c r="X35" s="64">
        <v>-444131945</v>
      </c>
      <c r="Y35" s="65">
        <v>-100</v>
      </c>
      <c r="Z35" s="66">
        <v>444131945</v>
      </c>
    </row>
    <row r="36" spans="1:26" ht="13.5">
      <c r="A36" s="62" t="s">
        <v>53</v>
      </c>
      <c r="B36" s="18">
        <v>1183645761</v>
      </c>
      <c r="C36" s="18">
        <v>0</v>
      </c>
      <c r="D36" s="63">
        <v>1671738768</v>
      </c>
      <c r="E36" s="64">
        <v>1671738768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1671738768</v>
      </c>
      <c r="X36" s="64">
        <v>-1671738768</v>
      </c>
      <c r="Y36" s="65">
        <v>-100</v>
      </c>
      <c r="Z36" s="66">
        <v>1671738768</v>
      </c>
    </row>
    <row r="37" spans="1:26" ht="13.5">
      <c r="A37" s="62" t="s">
        <v>54</v>
      </c>
      <c r="B37" s="18">
        <v>337357152</v>
      </c>
      <c r="C37" s="18">
        <v>0</v>
      </c>
      <c r="D37" s="63">
        <v>247900000</v>
      </c>
      <c r="E37" s="64">
        <v>247900000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247900000</v>
      </c>
      <c r="X37" s="64">
        <v>-247900000</v>
      </c>
      <c r="Y37" s="65">
        <v>-100</v>
      </c>
      <c r="Z37" s="66">
        <v>247900000</v>
      </c>
    </row>
    <row r="38" spans="1:26" ht="13.5">
      <c r="A38" s="62" t="s">
        <v>55</v>
      </c>
      <c r="B38" s="18">
        <v>87501513</v>
      </c>
      <c r="C38" s="18">
        <v>0</v>
      </c>
      <c r="D38" s="63">
        <v>50896000</v>
      </c>
      <c r="E38" s="64">
        <v>50896000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50896000</v>
      </c>
      <c r="X38" s="64">
        <v>-50896000</v>
      </c>
      <c r="Y38" s="65">
        <v>-100</v>
      </c>
      <c r="Z38" s="66">
        <v>50896000</v>
      </c>
    </row>
    <row r="39" spans="1:26" ht="13.5">
      <c r="A39" s="62" t="s">
        <v>56</v>
      </c>
      <c r="B39" s="18">
        <v>1124982858</v>
      </c>
      <c r="C39" s="18">
        <v>0</v>
      </c>
      <c r="D39" s="63">
        <v>1817074713</v>
      </c>
      <c r="E39" s="64">
        <v>1817074713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1817074713</v>
      </c>
      <c r="X39" s="64">
        <v>-1817074713</v>
      </c>
      <c r="Y39" s="65">
        <v>-100</v>
      </c>
      <c r="Z39" s="66">
        <v>1817074713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20126183</v>
      </c>
      <c r="C42" s="18">
        <v>0</v>
      </c>
      <c r="D42" s="63">
        <v>41980624</v>
      </c>
      <c r="E42" s="64">
        <v>41681624</v>
      </c>
      <c r="F42" s="64">
        <v>40515975</v>
      </c>
      <c r="G42" s="64">
        <v>-3611708</v>
      </c>
      <c r="H42" s="64">
        <v>-14081513</v>
      </c>
      <c r="I42" s="64">
        <v>22822754</v>
      </c>
      <c r="J42" s="64">
        <v>17738079</v>
      </c>
      <c r="K42" s="64">
        <v>32955776</v>
      </c>
      <c r="L42" s="64">
        <v>-29178997</v>
      </c>
      <c r="M42" s="64">
        <v>21514858</v>
      </c>
      <c r="N42" s="64">
        <v>-5572943</v>
      </c>
      <c r="O42" s="64">
        <v>-7601856</v>
      </c>
      <c r="P42" s="64">
        <v>55583278</v>
      </c>
      <c r="Q42" s="64">
        <v>42408479</v>
      </c>
      <c r="R42" s="64">
        <v>-22717951</v>
      </c>
      <c r="S42" s="64">
        <v>-7781320</v>
      </c>
      <c r="T42" s="64">
        <v>-3520910</v>
      </c>
      <c r="U42" s="64">
        <v>-34020181</v>
      </c>
      <c r="V42" s="64">
        <v>52725910</v>
      </c>
      <c r="W42" s="64">
        <v>41681624</v>
      </c>
      <c r="X42" s="64">
        <v>11044286</v>
      </c>
      <c r="Y42" s="65">
        <v>26.5</v>
      </c>
      <c r="Z42" s="66">
        <v>41681624</v>
      </c>
    </row>
    <row r="43" spans="1:26" ht="13.5">
      <c r="A43" s="62" t="s">
        <v>59</v>
      </c>
      <c r="B43" s="18">
        <v>-1341734</v>
      </c>
      <c r="C43" s="18">
        <v>0</v>
      </c>
      <c r="D43" s="63">
        <v>-73889002</v>
      </c>
      <c r="E43" s="64">
        <v>-73889003</v>
      </c>
      <c r="F43" s="64">
        <v>-2650783</v>
      </c>
      <c r="G43" s="64">
        <v>-5357079</v>
      </c>
      <c r="H43" s="64">
        <v>-4784630</v>
      </c>
      <c r="I43" s="64">
        <v>-12792492</v>
      </c>
      <c r="J43" s="64">
        <v>-4835196</v>
      </c>
      <c r="K43" s="64">
        <v>-6916040</v>
      </c>
      <c r="L43" s="64">
        <v>-8693784</v>
      </c>
      <c r="M43" s="64">
        <v>-20445020</v>
      </c>
      <c r="N43" s="64">
        <v>-344773</v>
      </c>
      <c r="O43" s="64">
        <v>-5209794</v>
      </c>
      <c r="P43" s="64">
        <v>-8536307</v>
      </c>
      <c r="Q43" s="64">
        <v>-14090874</v>
      </c>
      <c r="R43" s="64">
        <v>-3313181</v>
      </c>
      <c r="S43" s="64">
        <v>-16019771</v>
      </c>
      <c r="T43" s="64">
        <v>-14281056</v>
      </c>
      <c r="U43" s="64">
        <v>-33614008</v>
      </c>
      <c r="V43" s="64">
        <v>-80942394</v>
      </c>
      <c r="W43" s="64">
        <v>-73889003</v>
      </c>
      <c r="X43" s="64">
        <v>-7053391</v>
      </c>
      <c r="Y43" s="65">
        <v>9.55</v>
      </c>
      <c r="Z43" s="66">
        <v>-73889003</v>
      </c>
    </row>
    <row r="44" spans="1:26" ht="13.5">
      <c r="A44" s="62" t="s">
        <v>60</v>
      </c>
      <c r="B44" s="18">
        <v>-2031856</v>
      </c>
      <c r="C44" s="18">
        <v>0</v>
      </c>
      <c r="D44" s="63">
        <v>3099996</v>
      </c>
      <c r="E44" s="64">
        <v>3099996</v>
      </c>
      <c r="F44" s="64">
        <v>-100000</v>
      </c>
      <c r="G44" s="64">
        <v>-100000</v>
      </c>
      <c r="H44" s="64">
        <v>-600000</v>
      </c>
      <c r="I44" s="64">
        <v>-800000</v>
      </c>
      <c r="J44" s="64">
        <v>-899341</v>
      </c>
      <c r="K44" s="64">
        <v>-100000</v>
      </c>
      <c r="L44" s="64">
        <v>-600000</v>
      </c>
      <c r="M44" s="64">
        <v>-1599341</v>
      </c>
      <c r="N44" s="64">
        <v>-100000</v>
      </c>
      <c r="O44" s="64">
        <v>-100000</v>
      </c>
      <c r="P44" s="64">
        <v>-600000</v>
      </c>
      <c r="Q44" s="64">
        <v>-800000</v>
      </c>
      <c r="R44" s="64">
        <v>-100000</v>
      </c>
      <c r="S44" s="64">
        <v>-100000</v>
      </c>
      <c r="T44" s="64">
        <v>-600000</v>
      </c>
      <c r="U44" s="64">
        <v>-800000</v>
      </c>
      <c r="V44" s="64">
        <v>-3999341</v>
      </c>
      <c r="W44" s="64">
        <v>3099996</v>
      </c>
      <c r="X44" s="64">
        <v>-7099337</v>
      </c>
      <c r="Y44" s="65">
        <v>-229.01</v>
      </c>
      <c r="Z44" s="66">
        <v>3099996</v>
      </c>
    </row>
    <row r="45" spans="1:26" ht="13.5">
      <c r="A45" s="74" t="s">
        <v>61</v>
      </c>
      <c r="B45" s="21">
        <v>46652605</v>
      </c>
      <c r="C45" s="21">
        <v>0</v>
      </c>
      <c r="D45" s="103">
        <v>1091618</v>
      </c>
      <c r="E45" s="104">
        <v>792617</v>
      </c>
      <c r="F45" s="104">
        <v>84417797</v>
      </c>
      <c r="G45" s="104">
        <v>75349010</v>
      </c>
      <c r="H45" s="104">
        <v>55882867</v>
      </c>
      <c r="I45" s="104">
        <v>55882867</v>
      </c>
      <c r="J45" s="104">
        <v>67886409</v>
      </c>
      <c r="K45" s="104">
        <v>93826145</v>
      </c>
      <c r="L45" s="104">
        <v>55353364</v>
      </c>
      <c r="M45" s="104">
        <v>55353364</v>
      </c>
      <c r="N45" s="104">
        <v>49335648</v>
      </c>
      <c r="O45" s="104">
        <v>36423998</v>
      </c>
      <c r="P45" s="104">
        <v>82870969</v>
      </c>
      <c r="Q45" s="104">
        <v>49335648</v>
      </c>
      <c r="R45" s="104">
        <v>56739837</v>
      </c>
      <c r="S45" s="104">
        <v>32838746</v>
      </c>
      <c r="T45" s="104">
        <v>14436780</v>
      </c>
      <c r="U45" s="104">
        <v>14436780</v>
      </c>
      <c r="V45" s="104">
        <v>14436780</v>
      </c>
      <c r="W45" s="104">
        <v>792617</v>
      </c>
      <c r="X45" s="104">
        <v>13644163</v>
      </c>
      <c r="Y45" s="105">
        <v>1721.41</v>
      </c>
      <c r="Z45" s="106">
        <v>792617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31639743</v>
      </c>
      <c r="C51" s="56">
        <v>0</v>
      </c>
      <c r="D51" s="133">
        <v>3231347</v>
      </c>
      <c r="E51" s="58">
        <v>15961854</v>
      </c>
      <c r="F51" s="58">
        <v>0</v>
      </c>
      <c r="G51" s="58">
        <v>0</v>
      </c>
      <c r="H51" s="58">
        <v>0</v>
      </c>
      <c r="I51" s="58">
        <v>14585935</v>
      </c>
      <c r="J51" s="58">
        <v>0</v>
      </c>
      <c r="K51" s="58">
        <v>0</v>
      </c>
      <c r="L51" s="58">
        <v>0</v>
      </c>
      <c r="M51" s="58">
        <v>215785917</v>
      </c>
      <c r="N51" s="58">
        <v>0</v>
      </c>
      <c r="O51" s="58">
        <v>0</v>
      </c>
      <c r="P51" s="58">
        <v>0</v>
      </c>
      <c r="Q51" s="58">
        <v>6700827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287905623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74.98999679369832</v>
      </c>
      <c r="C58" s="5">
        <f>IF(C67=0,0,+(C76/C67)*100)</f>
        <v>0</v>
      </c>
      <c r="D58" s="6">
        <f aca="true" t="shared" si="6" ref="D58:Z58">IF(D67=0,0,+(D76/D67)*100)</f>
        <v>64.99890468559994</v>
      </c>
      <c r="E58" s="7">
        <f t="shared" si="6"/>
        <v>64.8966060020191</v>
      </c>
      <c r="F58" s="7">
        <f t="shared" si="6"/>
        <v>41.89707738271441</v>
      </c>
      <c r="G58" s="7">
        <f t="shared" si="6"/>
        <v>57.54507385000744</v>
      </c>
      <c r="H58" s="7">
        <f t="shared" si="6"/>
        <v>55.343758266472655</v>
      </c>
      <c r="I58" s="7">
        <f t="shared" si="6"/>
        <v>50.91869013632987</v>
      </c>
      <c r="J58" s="7">
        <f t="shared" si="6"/>
        <v>56.39123858664132</v>
      </c>
      <c r="K58" s="7">
        <f t="shared" si="6"/>
        <v>70.89334965068029</v>
      </c>
      <c r="L58" s="7">
        <f t="shared" si="6"/>
        <v>36.68933747609588</v>
      </c>
      <c r="M58" s="7">
        <f t="shared" si="6"/>
        <v>52.099102686658014</v>
      </c>
      <c r="N58" s="7">
        <f t="shared" si="6"/>
        <v>112.54489802482478</v>
      </c>
      <c r="O58" s="7">
        <f t="shared" si="6"/>
        <v>22.173267322245852</v>
      </c>
      <c r="P58" s="7">
        <f t="shared" si="6"/>
        <v>58.33230105382782</v>
      </c>
      <c r="Q58" s="7">
        <f t="shared" si="6"/>
        <v>43.74488217022381</v>
      </c>
      <c r="R58" s="7">
        <f t="shared" si="6"/>
        <v>55.250695605568914</v>
      </c>
      <c r="S58" s="7">
        <f t="shared" si="6"/>
        <v>26.10620958643165</v>
      </c>
      <c r="T58" s="7">
        <f t="shared" si="6"/>
        <v>29.131405734956285</v>
      </c>
      <c r="U58" s="7">
        <f t="shared" si="6"/>
        <v>32.56202001938866</v>
      </c>
      <c r="V58" s="7">
        <f t="shared" si="6"/>
        <v>43.2776285148644</v>
      </c>
      <c r="W58" s="7">
        <f t="shared" si="6"/>
        <v>64.8966060020191</v>
      </c>
      <c r="X58" s="7">
        <f t="shared" si="6"/>
        <v>0</v>
      </c>
      <c r="Y58" s="7">
        <f t="shared" si="6"/>
        <v>0</v>
      </c>
      <c r="Z58" s="8">
        <f t="shared" si="6"/>
        <v>64.8966060020191</v>
      </c>
    </row>
    <row r="59" spans="1:26" ht="13.5">
      <c r="A59" s="36" t="s">
        <v>31</v>
      </c>
      <c r="B59" s="9">
        <f aca="true" t="shared" si="7" ref="B59:Z66">IF(B68=0,0,+(B77/B68)*100)</f>
        <v>74.3684878224003</v>
      </c>
      <c r="C59" s="9">
        <f t="shared" si="7"/>
        <v>0</v>
      </c>
      <c r="D59" s="2">
        <f t="shared" si="7"/>
        <v>64.38073190677217</v>
      </c>
      <c r="E59" s="10">
        <f t="shared" si="7"/>
        <v>64.38073190677217</v>
      </c>
      <c r="F59" s="10">
        <f t="shared" si="7"/>
        <v>55.46932771518037</v>
      </c>
      <c r="G59" s="10">
        <f t="shared" si="7"/>
        <v>62.05176056532545</v>
      </c>
      <c r="H59" s="10">
        <f t="shared" si="7"/>
        <v>64.29670336370306</v>
      </c>
      <c r="I59" s="10">
        <f t="shared" si="7"/>
        <v>60.41831233333732</v>
      </c>
      <c r="J59" s="10">
        <f t="shared" si="7"/>
        <v>79.93250384110844</v>
      </c>
      <c r="K59" s="10">
        <f t="shared" si="7"/>
        <v>405.5518089823429</v>
      </c>
      <c r="L59" s="10">
        <f t="shared" si="7"/>
        <v>43.24670527223432</v>
      </c>
      <c r="M59" s="10">
        <f t="shared" si="7"/>
        <v>82.66067590611854</v>
      </c>
      <c r="N59" s="10">
        <f t="shared" si="7"/>
        <v>95.36427240988186</v>
      </c>
      <c r="O59" s="10">
        <f t="shared" si="7"/>
        <v>87.26099756640818</v>
      </c>
      <c r="P59" s="10">
        <f t="shared" si="7"/>
        <v>59.56382544892405</v>
      </c>
      <c r="Q59" s="10">
        <f t="shared" si="7"/>
        <v>80.7166706211837</v>
      </c>
      <c r="R59" s="10">
        <f t="shared" si="7"/>
        <v>72.28402445281364</v>
      </c>
      <c r="S59" s="10">
        <f t="shared" si="7"/>
        <v>69.5031728196422</v>
      </c>
      <c r="T59" s="10">
        <f t="shared" si="7"/>
        <v>71.40243743018392</v>
      </c>
      <c r="U59" s="10">
        <f t="shared" si="7"/>
        <v>70.99823800271582</v>
      </c>
      <c r="V59" s="10">
        <f t="shared" si="7"/>
        <v>73.22047499321634</v>
      </c>
      <c r="W59" s="10">
        <f t="shared" si="7"/>
        <v>64.38073190677217</v>
      </c>
      <c r="X59" s="10">
        <f t="shared" si="7"/>
        <v>0</v>
      </c>
      <c r="Y59" s="10">
        <f t="shared" si="7"/>
        <v>0</v>
      </c>
      <c r="Z59" s="11">
        <f t="shared" si="7"/>
        <v>64.38073190677217</v>
      </c>
    </row>
    <row r="60" spans="1:26" ht="13.5">
      <c r="A60" s="37" t="s">
        <v>32</v>
      </c>
      <c r="B60" s="12">
        <f t="shared" si="7"/>
        <v>72.99997807584118</v>
      </c>
      <c r="C60" s="12">
        <f t="shared" si="7"/>
        <v>0</v>
      </c>
      <c r="D60" s="3">
        <f t="shared" si="7"/>
        <v>65.12660494109772</v>
      </c>
      <c r="E60" s="13">
        <f t="shared" si="7"/>
        <v>64.99912198780699</v>
      </c>
      <c r="F60" s="13">
        <f t="shared" si="7"/>
        <v>42.55468068931898</v>
      </c>
      <c r="G60" s="13">
        <f t="shared" si="7"/>
        <v>62.67639575982702</v>
      </c>
      <c r="H60" s="13">
        <f t="shared" si="7"/>
        <v>54.895566471798496</v>
      </c>
      <c r="I60" s="13">
        <f t="shared" si="7"/>
        <v>52.53228484022318</v>
      </c>
      <c r="J60" s="13">
        <f t="shared" si="7"/>
        <v>57.3664433428551</v>
      </c>
      <c r="K60" s="13">
        <f t="shared" si="7"/>
        <v>68.90889500934989</v>
      </c>
      <c r="L60" s="13">
        <f t="shared" si="7"/>
        <v>38.892971661991524</v>
      </c>
      <c r="M60" s="13">
        <f t="shared" si="7"/>
        <v>53.163462552245925</v>
      </c>
      <c r="N60" s="13">
        <f t="shared" si="7"/>
        <v>138.89186435292834</v>
      </c>
      <c r="O60" s="13">
        <f t="shared" si="7"/>
        <v>18.37289805496947</v>
      </c>
      <c r="P60" s="13">
        <f t="shared" si="7"/>
        <v>69.56557036499348</v>
      </c>
      <c r="Q60" s="13">
        <f t="shared" si="7"/>
        <v>41.60778194562829</v>
      </c>
      <c r="R60" s="13">
        <f t="shared" si="7"/>
        <v>60.527283754644834</v>
      </c>
      <c r="S60" s="13">
        <f t="shared" si="7"/>
        <v>23.749423507492963</v>
      </c>
      <c r="T60" s="13">
        <f t="shared" si="7"/>
        <v>27.172966466321963</v>
      </c>
      <c r="U60" s="13">
        <f t="shared" si="7"/>
        <v>30.91254053296356</v>
      </c>
      <c r="V60" s="13">
        <f t="shared" si="7"/>
        <v>42.556140389791764</v>
      </c>
      <c r="W60" s="13">
        <f t="shared" si="7"/>
        <v>64.99912198780699</v>
      </c>
      <c r="X60" s="13">
        <f t="shared" si="7"/>
        <v>0</v>
      </c>
      <c r="Y60" s="13">
        <f t="shared" si="7"/>
        <v>0</v>
      </c>
      <c r="Z60" s="14">
        <f t="shared" si="7"/>
        <v>64.99912198780699</v>
      </c>
    </row>
    <row r="61" spans="1:26" ht="13.5">
      <c r="A61" s="38" t="s">
        <v>107</v>
      </c>
      <c r="B61" s="12">
        <f t="shared" si="7"/>
        <v>72.99995268119858</v>
      </c>
      <c r="C61" s="12">
        <f t="shared" si="7"/>
        <v>0</v>
      </c>
      <c r="D61" s="3">
        <f t="shared" si="7"/>
        <v>64.99980208572393</v>
      </c>
      <c r="E61" s="13">
        <f t="shared" si="7"/>
        <v>64.99980208572393</v>
      </c>
      <c r="F61" s="13">
        <f t="shared" si="7"/>
        <v>86.57338972044653</v>
      </c>
      <c r="G61" s="13">
        <f t="shared" si="7"/>
        <v>84.66310313954595</v>
      </c>
      <c r="H61" s="13">
        <f t="shared" si="7"/>
        <v>60.94400052617871</v>
      </c>
      <c r="I61" s="13">
        <f t="shared" si="7"/>
        <v>75.33949662117763</v>
      </c>
      <c r="J61" s="13">
        <f t="shared" si="7"/>
        <v>58.03095955566834</v>
      </c>
      <c r="K61" s="13">
        <f t="shared" si="7"/>
        <v>83.21939489402207</v>
      </c>
      <c r="L61" s="13">
        <f t="shared" si="7"/>
        <v>57.01601023002611</v>
      </c>
      <c r="M61" s="13">
        <f t="shared" si="7"/>
        <v>63.797858636589055</v>
      </c>
      <c r="N61" s="13">
        <f t="shared" si="7"/>
        <v>754.7613448548359</v>
      </c>
      <c r="O61" s="13">
        <f t="shared" si="7"/>
        <v>69.50956715312145</v>
      </c>
      <c r="P61" s="13">
        <f t="shared" si="7"/>
        <v>57.17809172204225</v>
      </c>
      <c r="Q61" s="13">
        <f t="shared" si="7"/>
        <v>97.92602041382378</v>
      </c>
      <c r="R61" s="13">
        <f t="shared" si="7"/>
        <v>79.5977571638012</v>
      </c>
      <c r="S61" s="13">
        <f t="shared" si="7"/>
        <v>69.18563691871958</v>
      </c>
      <c r="T61" s="13">
        <f t="shared" si="7"/>
        <v>96.27684263154164</v>
      </c>
      <c r="U61" s="13">
        <f t="shared" si="7"/>
        <v>81.95340744122595</v>
      </c>
      <c r="V61" s="13">
        <f t="shared" si="7"/>
        <v>77.78905600990932</v>
      </c>
      <c r="W61" s="13">
        <f t="shared" si="7"/>
        <v>64.99980208572393</v>
      </c>
      <c r="X61" s="13">
        <f t="shared" si="7"/>
        <v>0</v>
      </c>
      <c r="Y61" s="13">
        <f t="shared" si="7"/>
        <v>0</v>
      </c>
      <c r="Z61" s="14">
        <f t="shared" si="7"/>
        <v>64.99980208572393</v>
      </c>
    </row>
    <row r="62" spans="1:26" ht="13.5">
      <c r="A62" s="38" t="s">
        <v>108</v>
      </c>
      <c r="B62" s="12">
        <f t="shared" si="7"/>
        <v>72.99999933468924</v>
      </c>
      <c r="C62" s="12">
        <f t="shared" si="7"/>
        <v>0</v>
      </c>
      <c r="D62" s="3">
        <f t="shared" si="7"/>
        <v>64.47883175492133</v>
      </c>
      <c r="E62" s="13">
        <f t="shared" si="7"/>
        <v>63.65824065982769</v>
      </c>
      <c r="F62" s="13">
        <f t="shared" si="7"/>
        <v>9.338666772436165</v>
      </c>
      <c r="G62" s="13">
        <f t="shared" si="7"/>
        <v>24.583885596091946</v>
      </c>
      <c r="H62" s="13">
        <f t="shared" si="7"/>
        <v>157.6690189388492</v>
      </c>
      <c r="I62" s="13">
        <f t="shared" si="7"/>
        <v>19.207321536580242</v>
      </c>
      <c r="J62" s="13">
        <f t="shared" si="7"/>
        <v>30.91069356180726</v>
      </c>
      <c r="K62" s="13">
        <f t="shared" si="7"/>
        <v>80.53238872345763</v>
      </c>
      <c r="L62" s="13">
        <f t="shared" si="7"/>
        <v>16.022948347925386</v>
      </c>
      <c r="M62" s="13">
        <f t="shared" si="7"/>
        <v>30.27468631144919</v>
      </c>
      <c r="N62" s="13">
        <f t="shared" si="7"/>
        <v>53.98758818618538</v>
      </c>
      <c r="O62" s="13">
        <f t="shared" si="7"/>
        <v>2.723551731678091</v>
      </c>
      <c r="P62" s="13">
        <f t="shared" si="7"/>
        <v>-27.918688000219145</v>
      </c>
      <c r="Q62" s="13">
        <f t="shared" si="7"/>
        <v>10.1613463367018</v>
      </c>
      <c r="R62" s="13">
        <f t="shared" si="7"/>
        <v>37.2154728086035</v>
      </c>
      <c r="S62" s="13">
        <f t="shared" si="7"/>
        <v>4.2365315858843875</v>
      </c>
      <c r="T62" s="13">
        <f t="shared" si="7"/>
        <v>3.8502495608391176</v>
      </c>
      <c r="U62" s="13">
        <f t="shared" si="7"/>
        <v>5.527687177388415</v>
      </c>
      <c r="V62" s="13">
        <f t="shared" si="7"/>
        <v>10.526331992996695</v>
      </c>
      <c r="W62" s="13">
        <f t="shared" si="7"/>
        <v>63.65824065982769</v>
      </c>
      <c r="X62" s="13">
        <f t="shared" si="7"/>
        <v>0</v>
      </c>
      <c r="Y62" s="13">
        <f t="shared" si="7"/>
        <v>0</v>
      </c>
      <c r="Z62" s="14">
        <f t="shared" si="7"/>
        <v>63.65824065982769</v>
      </c>
    </row>
    <row r="63" spans="1:26" ht="13.5">
      <c r="A63" s="38" t="s">
        <v>109</v>
      </c>
      <c r="B63" s="12">
        <f t="shared" si="7"/>
        <v>72.99999950338616</v>
      </c>
      <c r="C63" s="12">
        <f t="shared" si="7"/>
        <v>0</v>
      </c>
      <c r="D63" s="3">
        <f t="shared" si="7"/>
        <v>65.00032130921181</v>
      </c>
      <c r="E63" s="13">
        <f t="shared" si="7"/>
        <v>65.00032130921181</v>
      </c>
      <c r="F63" s="13">
        <f t="shared" si="7"/>
        <v>32.58980307818815</v>
      </c>
      <c r="G63" s="13">
        <f t="shared" si="7"/>
        <v>35.16667275540991</v>
      </c>
      <c r="H63" s="13">
        <f t="shared" si="7"/>
        <v>27.26361075444593</v>
      </c>
      <c r="I63" s="13">
        <f t="shared" si="7"/>
        <v>31.662800757912635</v>
      </c>
      <c r="J63" s="13">
        <f t="shared" si="7"/>
        <v>41.010585740301394</v>
      </c>
      <c r="K63" s="13">
        <f t="shared" si="7"/>
        <v>37.451291575215265</v>
      </c>
      <c r="L63" s="13">
        <f t="shared" si="7"/>
        <v>24.06775149393493</v>
      </c>
      <c r="M63" s="13">
        <f t="shared" si="7"/>
        <v>33.506941558739186</v>
      </c>
      <c r="N63" s="13">
        <f t="shared" si="7"/>
        <v>48.35251083893502</v>
      </c>
      <c r="O63" s="13">
        <f t="shared" si="7"/>
        <v>28.15438814967754</v>
      </c>
      <c r="P63" s="13">
        <f t="shared" si="7"/>
        <v>28.63570323502913</v>
      </c>
      <c r="Q63" s="13">
        <f t="shared" si="7"/>
        <v>34.56511989586486</v>
      </c>
      <c r="R63" s="13">
        <f t="shared" si="7"/>
        <v>28.853122875469246</v>
      </c>
      <c r="S63" s="13">
        <f t="shared" si="7"/>
        <v>32.11590665288694</v>
      </c>
      <c r="T63" s="13">
        <f t="shared" si="7"/>
        <v>-30.886101873279888</v>
      </c>
      <c r="U63" s="13">
        <f t="shared" si="7"/>
        <v>117.6998525001097</v>
      </c>
      <c r="V63" s="13">
        <f t="shared" si="7"/>
        <v>40.49625878879661</v>
      </c>
      <c r="W63" s="13">
        <f t="shared" si="7"/>
        <v>65.00032130921181</v>
      </c>
      <c r="X63" s="13">
        <f t="shared" si="7"/>
        <v>0</v>
      </c>
      <c r="Y63" s="13">
        <f t="shared" si="7"/>
        <v>0</v>
      </c>
      <c r="Z63" s="14">
        <f t="shared" si="7"/>
        <v>65.00032130921181</v>
      </c>
    </row>
    <row r="64" spans="1:26" ht="13.5">
      <c r="A64" s="38" t="s">
        <v>110</v>
      </c>
      <c r="B64" s="12">
        <f t="shared" si="7"/>
        <v>72.99999937722816</v>
      </c>
      <c r="C64" s="12">
        <f t="shared" si="7"/>
        <v>0</v>
      </c>
      <c r="D64" s="3">
        <f t="shared" si="7"/>
        <v>64.9997967544274</v>
      </c>
      <c r="E64" s="13">
        <f t="shared" si="7"/>
        <v>64.9997967544274</v>
      </c>
      <c r="F64" s="13">
        <f t="shared" si="7"/>
        <v>24.08021662222868</v>
      </c>
      <c r="G64" s="13">
        <f t="shared" si="7"/>
        <v>26.2636933357714</v>
      </c>
      <c r="H64" s="13">
        <f t="shared" si="7"/>
        <v>20.38098407124293</v>
      </c>
      <c r="I64" s="13">
        <f t="shared" si="7"/>
        <v>23.57345877252573</v>
      </c>
      <c r="J64" s="13">
        <f t="shared" si="7"/>
        <v>29.67516138446032</v>
      </c>
      <c r="K64" s="13">
        <f t="shared" si="7"/>
        <v>28.5082848230783</v>
      </c>
      <c r="L64" s="13">
        <f t="shared" si="7"/>
        <v>17.48431532663767</v>
      </c>
      <c r="M64" s="13">
        <f t="shared" si="7"/>
        <v>24.638634587655208</v>
      </c>
      <c r="N64" s="13">
        <f t="shared" si="7"/>
        <v>29.319601686918972</v>
      </c>
      <c r="O64" s="13">
        <f t="shared" si="7"/>
        <v>22.324578780570107</v>
      </c>
      <c r="P64" s="13">
        <f t="shared" si="7"/>
        <v>22.014162512020903</v>
      </c>
      <c r="Q64" s="13">
        <f t="shared" si="7"/>
        <v>24.483025622294686</v>
      </c>
      <c r="R64" s="13">
        <f t="shared" si="7"/>
        <v>21.789106969328913</v>
      </c>
      <c r="S64" s="13">
        <f t="shared" si="7"/>
        <v>24.881676863520934</v>
      </c>
      <c r="T64" s="13">
        <f t="shared" si="7"/>
        <v>27.01163212932023</v>
      </c>
      <c r="U64" s="13">
        <f t="shared" si="7"/>
        <v>24.557051169626707</v>
      </c>
      <c r="V64" s="13">
        <f t="shared" si="7"/>
        <v>24.31443541707869</v>
      </c>
      <c r="W64" s="13">
        <f t="shared" si="7"/>
        <v>64.9997967544274</v>
      </c>
      <c r="X64" s="13">
        <f t="shared" si="7"/>
        <v>0</v>
      </c>
      <c r="Y64" s="13">
        <f t="shared" si="7"/>
        <v>0</v>
      </c>
      <c r="Z64" s="14">
        <f t="shared" si="7"/>
        <v>64.9997967544274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80.87698818749406</v>
      </c>
      <c r="E65" s="13">
        <f t="shared" si="7"/>
        <v>80.87698818749406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80.87698818749406</v>
      </c>
      <c r="X65" s="13">
        <f t="shared" si="7"/>
        <v>0</v>
      </c>
      <c r="Y65" s="13">
        <f t="shared" si="7"/>
        <v>0</v>
      </c>
      <c r="Z65" s="14">
        <f t="shared" si="7"/>
        <v>80.87698818749406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65.00148581953081</v>
      </c>
      <c r="E66" s="16">
        <f t="shared" si="7"/>
        <v>65.00148581953081</v>
      </c>
      <c r="F66" s="16">
        <f t="shared" si="7"/>
        <v>6.431010057589654</v>
      </c>
      <c r="G66" s="16">
        <f t="shared" si="7"/>
        <v>6.023047338904314</v>
      </c>
      <c r="H66" s="16">
        <f t="shared" si="7"/>
        <v>15.717734569901035</v>
      </c>
      <c r="I66" s="16">
        <f t="shared" si="7"/>
        <v>7.256025814714976</v>
      </c>
      <c r="J66" s="16">
        <f t="shared" si="7"/>
        <v>7.0423246309206435</v>
      </c>
      <c r="K66" s="16">
        <f t="shared" si="7"/>
        <v>5.270000814740805</v>
      </c>
      <c r="L66" s="16">
        <f t="shared" si="7"/>
        <v>3.9580536393726606</v>
      </c>
      <c r="M66" s="16">
        <f t="shared" si="7"/>
        <v>5.423608871802529</v>
      </c>
      <c r="N66" s="16">
        <f t="shared" si="7"/>
        <v>10.195687280888095</v>
      </c>
      <c r="O66" s="16">
        <f t="shared" si="7"/>
        <v>4.344623064690034</v>
      </c>
      <c r="P66" s="16">
        <f t="shared" si="7"/>
        <v>3.8540057019122305</v>
      </c>
      <c r="Q66" s="16">
        <f t="shared" si="7"/>
        <v>5.54337408278573</v>
      </c>
      <c r="R66" s="16">
        <f t="shared" si="7"/>
        <v>5.526160135799961</v>
      </c>
      <c r="S66" s="16">
        <f t="shared" si="7"/>
        <v>4.978629585875392</v>
      </c>
      <c r="T66" s="16">
        <f t="shared" si="7"/>
        <v>7.088346862241451</v>
      </c>
      <c r="U66" s="16">
        <f t="shared" si="7"/>
        <v>5.853436974798268</v>
      </c>
      <c r="V66" s="16">
        <f t="shared" si="7"/>
        <v>5.9125298024252375</v>
      </c>
      <c r="W66" s="16">
        <f t="shared" si="7"/>
        <v>65.00148581953081</v>
      </c>
      <c r="X66" s="16">
        <f t="shared" si="7"/>
        <v>0</v>
      </c>
      <c r="Y66" s="16">
        <f t="shared" si="7"/>
        <v>0</v>
      </c>
      <c r="Z66" s="17">
        <f t="shared" si="7"/>
        <v>65.00148581953081</v>
      </c>
    </row>
    <row r="67" spans="1:26" ht="13.5" hidden="1">
      <c r="A67" s="40" t="s">
        <v>113</v>
      </c>
      <c r="B67" s="23">
        <v>324888331</v>
      </c>
      <c r="C67" s="23"/>
      <c r="D67" s="24">
        <v>292281376</v>
      </c>
      <c r="E67" s="25">
        <v>292281376</v>
      </c>
      <c r="F67" s="25">
        <v>31842486</v>
      </c>
      <c r="G67" s="25">
        <v>26998914</v>
      </c>
      <c r="H67" s="25">
        <v>24488982</v>
      </c>
      <c r="I67" s="25">
        <v>83330382</v>
      </c>
      <c r="J67" s="25">
        <v>31576047</v>
      </c>
      <c r="K67" s="25">
        <v>17533079</v>
      </c>
      <c r="L67" s="25">
        <v>30178896</v>
      </c>
      <c r="M67" s="25">
        <v>79288022</v>
      </c>
      <c r="N67" s="25">
        <v>14799092</v>
      </c>
      <c r="O67" s="25">
        <v>60683745</v>
      </c>
      <c r="P67" s="25">
        <v>19939690</v>
      </c>
      <c r="Q67" s="25">
        <v>95422527</v>
      </c>
      <c r="R67" s="25">
        <v>22604405</v>
      </c>
      <c r="S67" s="25">
        <v>49041543</v>
      </c>
      <c r="T67" s="25">
        <v>57208736</v>
      </c>
      <c r="U67" s="25">
        <v>128854684</v>
      </c>
      <c r="V67" s="25">
        <v>386895615</v>
      </c>
      <c r="W67" s="25">
        <v>292281376</v>
      </c>
      <c r="X67" s="25"/>
      <c r="Y67" s="24"/>
      <c r="Z67" s="26">
        <v>292281376</v>
      </c>
    </row>
    <row r="68" spans="1:26" ht="13.5" hidden="1">
      <c r="A68" s="36" t="s">
        <v>31</v>
      </c>
      <c r="B68" s="18">
        <v>77688011</v>
      </c>
      <c r="C68" s="18"/>
      <c r="D68" s="19">
        <v>48489427</v>
      </c>
      <c r="E68" s="20">
        <v>48489427</v>
      </c>
      <c r="F68" s="20">
        <v>4013656</v>
      </c>
      <c r="G68" s="20">
        <v>3982414</v>
      </c>
      <c r="H68" s="20">
        <v>3444329</v>
      </c>
      <c r="I68" s="20">
        <v>11440399</v>
      </c>
      <c r="J68" s="20">
        <v>4024229</v>
      </c>
      <c r="K68" s="20">
        <v>544201</v>
      </c>
      <c r="L68" s="20">
        <v>4179708</v>
      </c>
      <c r="M68" s="20">
        <v>8748138</v>
      </c>
      <c r="N68" s="20">
        <v>3954115</v>
      </c>
      <c r="O68" s="20">
        <v>3879040</v>
      </c>
      <c r="P68" s="20">
        <v>3938194</v>
      </c>
      <c r="Q68" s="20">
        <v>11771349</v>
      </c>
      <c r="R68" s="20">
        <v>3229567</v>
      </c>
      <c r="S68" s="20">
        <v>3832238</v>
      </c>
      <c r="T68" s="20">
        <v>3901322</v>
      </c>
      <c r="U68" s="20">
        <v>10963127</v>
      </c>
      <c r="V68" s="20">
        <v>42923013</v>
      </c>
      <c r="W68" s="20">
        <v>48489427</v>
      </c>
      <c r="X68" s="20"/>
      <c r="Y68" s="19"/>
      <c r="Z68" s="22">
        <v>48489427</v>
      </c>
    </row>
    <row r="69" spans="1:26" ht="13.5" hidden="1">
      <c r="A69" s="37" t="s">
        <v>32</v>
      </c>
      <c r="B69" s="18">
        <v>227192297</v>
      </c>
      <c r="C69" s="18"/>
      <c r="D69" s="19">
        <v>234541162</v>
      </c>
      <c r="E69" s="20">
        <v>234541162</v>
      </c>
      <c r="F69" s="20">
        <v>25814232</v>
      </c>
      <c r="G69" s="20">
        <v>20615008</v>
      </c>
      <c r="H69" s="20">
        <v>20498302</v>
      </c>
      <c r="I69" s="20">
        <v>66927542</v>
      </c>
      <c r="J69" s="20">
        <v>25135400</v>
      </c>
      <c r="K69" s="20">
        <v>14656848</v>
      </c>
      <c r="L69" s="20">
        <v>23574663</v>
      </c>
      <c r="M69" s="20">
        <v>63366911</v>
      </c>
      <c r="N69" s="20">
        <v>9152634</v>
      </c>
      <c r="O69" s="20">
        <v>54195756</v>
      </c>
      <c r="P69" s="20">
        <v>13192263</v>
      </c>
      <c r="Q69" s="20">
        <v>76540653</v>
      </c>
      <c r="R69" s="20">
        <v>16515927</v>
      </c>
      <c r="S69" s="20">
        <v>42025698</v>
      </c>
      <c r="T69" s="20">
        <v>50294483</v>
      </c>
      <c r="U69" s="20">
        <v>108836108</v>
      </c>
      <c r="V69" s="20">
        <v>315671214</v>
      </c>
      <c r="W69" s="20">
        <v>234541162</v>
      </c>
      <c r="X69" s="20"/>
      <c r="Y69" s="19"/>
      <c r="Z69" s="22">
        <v>234541162</v>
      </c>
    </row>
    <row r="70" spans="1:26" ht="13.5" hidden="1">
      <c r="A70" s="38" t="s">
        <v>107</v>
      </c>
      <c r="B70" s="18">
        <v>103658585</v>
      </c>
      <c r="C70" s="18"/>
      <c r="D70" s="19">
        <v>133997408</v>
      </c>
      <c r="E70" s="20">
        <v>133997408</v>
      </c>
      <c r="F70" s="20">
        <v>9806496</v>
      </c>
      <c r="G70" s="20">
        <v>11048604</v>
      </c>
      <c r="H70" s="20">
        <v>14808657</v>
      </c>
      <c r="I70" s="20">
        <v>35663757</v>
      </c>
      <c r="J70" s="20">
        <v>15617343</v>
      </c>
      <c r="K70" s="20">
        <v>8959224</v>
      </c>
      <c r="L70" s="20">
        <v>12376899</v>
      </c>
      <c r="M70" s="20">
        <v>36953466</v>
      </c>
      <c r="N70" s="20">
        <v>1203431</v>
      </c>
      <c r="O70" s="20">
        <v>10849518</v>
      </c>
      <c r="P70" s="20">
        <v>11832532</v>
      </c>
      <c r="Q70" s="20">
        <v>23885481</v>
      </c>
      <c r="R70" s="20">
        <v>8151643</v>
      </c>
      <c r="S70" s="20">
        <v>10648690</v>
      </c>
      <c r="T70" s="20">
        <v>10832768</v>
      </c>
      <c r="U70" s="20">
        <v>29633101</v>
      </c>
      <c r="V70" s="20">
        <v>126135805</v>
      </c>
      <c r="W70" s="20">
        <v>133997408</v>
      </c>
      <c r="X70" s="20"/>
      <c r="Y70" s="19"/>
      <c r="Z70" s="22">
        <v>133997408</v>
      </c>
    </row>
    <row r="71" spans="1:26" ht="13.5" hidden="1">
      <c r="A71" s="38" t="s">
        <v>108</v>
      </c>
      <c r="B71" s="18">
        <v>67637565</v>
      </c>
      <c r="C71" s="18"/>
      <c r="D71" s="19">
        <v>36437149</v>
      </c>
      <c r="E71" s="20">
        <v>36437149</v>
      </c>
      <c r="F71" s="20">
        <v>10942033</v>
      </c>
      <c r="G71" s="20">
        <v>4504951</v>
      </c>
      <c r="H71" s="20">
        <v>604947</v>
      </c>
      <c r="I71" s="20">
        <v>16051931</v>
      </c>
      <c r="J71" s="20">
        <v>4432424</v>
      </c>
      <c r="K71" s="20">
        <v>1463179</v>
      </c>
      <c r="L71" s="20">
        <v>5357597</v>
      </c>
      <c r="M71" s="20">
        <v>11253200</v>
      </c>
      <c r="N71" s="20">
        <v>3182613</v>
      </c>
      <c r="O71" s="20">
        <v>38190903</v>
      </c>
      <c r="P71" s="20">
        <v>-3796586</v>
      </c>
      <c r="Q71" s="20">
        <v>37576930</v>
      </c>
      <c r="R71" s="20">
        <v>3195257</v>
      </c>
      <c r="S71" s="20">
        <v>26211772</v>
      </c>
      <c r="T71" s="20">
        <v>40184590</v>
      </c>
      <c r="U71" s="20">
        <v>69591619</v>
      </c>
      <c r="V71" s="20">
        <v>134473680</v>
      </c>
      <c r="W71" s="20">
        <v>36437149</v>
      </c>
      <c r="X71" s="20"/>
      <c r="Y71" s="19"/>
      <c r="Z71" s="22">
        <v>36437149</v>
      </c>
    </row>
    <row r="72" spans="1:26" ht="13.5" hidden="1">
      <c r="A72" s="38" t="s">
        <v>109</v>
      </c>
      <c r="B72" s="18">
        <v>30204555</v>
      </c>
      <c r="C72" s="18"/>
      <c r="D72" s="19">
        <v>33067835</v>
      </c>
      <c r="E72" s="20">
        <v>33067835</v>
      </c>
      <c r="F72" s="20">
        <v>2655978</v>
      </c>
      <c r="G72" s="20">
        <v>2655173</v>
      </c>
      <c r="H72" s="20">
        <v>2674466</v>
      </c>
      <c r="I72" s="20">
        <v>7985617</v>
      </c>
      <c r="J72" s="20">
        <v>2669818</v>
      </c>
      <c r="K72" s="20">
        <v>2221125</v>
      </c>
      <c r="L72" s="20">
        <v>3050501</v>
      </c>
      <c r="M72" s="20">
        <v>7941444</v>
      </c>
      <c r="N72" s="20">
        <v>2416981</v>
      </c>
      <c r="O72" s="20">
        <v>2704534</v>
      </c>
      <c r="P72" s="20">
        <v>2696019</v>
      </c>
      <c r="Q72" s="20">
        <v>7817534</v>
      </c>
      <c r="R72" s="20">
        <v>2706480</v>
      </c>
      <c r="S72" s="20">
        <v>2700587</v>
      </c>
      <c r="T72" s="20">
        <v>-3173845</v>
      </c>
      <c r="U72" s="20">
        <v>2233222</v>
      </c>
      <c r="V72" s="20">
        <v>25977817</v>
      </c>
      <c r="W72" s="20">
        <v>33067835</v>
      </c>
      <c r="X72" s="20"/>
      <c r="Y72" s="19"/>
      <c r="Z72" s="22">
        <v>33067835</v>
      </c>
    </row>
    <row r="73" spans="1:26" ht="13.5" hidden="1">
      <c r="A73" s="38" t="s">
        <v>110</v>
      </c>
      <c r="B73" s="18">
        <v>25691592</v>
      </c>
      <c r="C73" s="18"/>
      <c r="D73" s="19">
        <v>27971089</v>
      </c>
      <c r="E73" s="20">
        <v>27971089</v>
      </c>
      <c r="F73" s="20">
        <v>2409725</v>
      </c>
      <c r="G73" s="20">
        <v>2406280</v>
      </c>
      <c r="H73" s="20">
        <v>2410232</v>
      </c>
      <c r="I73" s="20">
        <v>7226237</v>
      </c>
      <c r="J73" s="20">
        <v>2415815</v>
      </c>
      <c r="K73" s="20">
        <v>2013320</v>
      </c>
      <c r="L73" s="20">
        <v>2789666</v>
      </c>
      <c r="M73" s="20">
        <v>7218801</v>
      </c>
      <c r="N73" s="20">
        <v>2349609</v>
      </c>
      <c r="O73" s="20">
        <v>2450801</v>
      </c>
      <c r="P73" s="20">
        <v>2460298</v>
      </c>
      <c r="Q73" s="20">
        <v>7260708</v>
      </c>
      <c r="R73" s="20">
        <v>2462547</v>
      </c>
      <c r="S73" s="20">
        <v>2464649</v>
      </c>
      <c r="T73" s="20">
        <v>2450970</v>
      </c>
      <c r="U73" s="20">
        <v>7378166</v>
      </c>
      <c r="V73" s="20">
        <v>29083912</v>
      </c>
      <c r="W73" s="20">
        <v>27971089</v>
      </c>
      <c r="X73" s="20"/>
      <c r="Y73" s="19"/>
      <c r="Z73" s="22">
        <v>27971089</v>
      </c>
    </row>
    <row r="74" spans="1:26" ht="13.5" hidden="1">
      <c r="A74" s="38" t="s">
        <v>111</v>
      </c>
      <c r="B74" s="18"/>
      <c r="C74" s="18"/>
      <c r="D74" s="19">
        <v>3067681</v>
      </c>
      <c r="E74" s="20">
        <v>3067681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3067681</v>
      </c>
      <c r="X74" s="20"/>
      <c r="Y74" s="19"/>
      <c r="Z74" s="22">
        <v>3067681</v>
      </c>
    </row>
    <row r="75" spans="1:26" ht="13.5" hidden="1">
      <c r="A75" s="39" t="s">
        <v>112</v>
      </c>
      <c r="B75" s="27">
        <v>20008023</v>
      </c>
      <c r="C75" s="27"/>
      <c r="D75" s="28">
        <v>9250787</v>
      </c>
      <c r="E75" s="29">
        <v>9250787</v>
      </c>
      <c r="F75" s="29">
        <v>2014598</v>
      </c>
      <c r="G75" s="29">
        <v>2401492</v>
      </c>
      <c r="H75" s="29">
        <v>546351</v>
      </c>
      <c r="I75" s="29">
        <v>4962441</v>
      </c>
      <c r="J75" s="29">
        <v>2416418</v>
      </c>
      <c r="K75" s="29">
        <v>2332030</v>
      </c>
      <c r="L75" s="29">
        <v>2424525</v>
      </c>
      <c r="M75" s="29">
        <v>7172973</v>
      </c>
      <c r="N75" s="29">
        <v>1692343</v>
      </c>
      <c r="O75" s="29">
        <v>2608949</v>
      </c>
      <c r="P75" s="29">
        <v>2809233</v>
      </c>
      <c r="Q75" s="29">
        <v>7110525</v>
      </c>
      <c r="R75" s="29">
        <v>2858911</v>
      </c>
      <c r="S75" s="29">
        <v>3183607</v>
      </c>
      <c r="T75" s="29">
        <v>3012931</v>
      </c>
      <c r="U75" s="29">
        <v>9055449</v>
      </c>
      <c r="V75" s="29">
        <v>28301388</v>
      </c>
      <c r="W75" s="29">
        <v>9250787</v>
      </c>
      <c r="X75" s="29"/>
      <c r="Y75" s="28"/>
      <c r="Z75" s="30">
        <v>9250787</v>
      </c>
    </row>
    <row r="76" spans="1:26" ht="13.5" hidden="1">
      <c r="A76" s="41" t="s">
        <v>114</v>
      </c>
      <c r="B76" s="31">
        <v>243633749</v>
      </c>
      <c r="C76" s="31"/>
      <c r="D76" s="32">
        <v>189979693</v>
      </c>
      <c r="E76" s="33">
        <v>189680693</v>
      </c>
      <c r="F76" s="33">
        <v>13341071</v>
      </c>
      <c r="G76" s="33">
        <v>15536545</v>
      </c>
      <c r="H76" s="33">
        <v>13553123</v>
      </c>
      <c r="I76" s="33">
        <v>42430739</v>
      </c>
      <c r="J76" s="33">
        <v>17806124</v>
      </c>
      <c r="K76" s="33">
        <v>12429787</v>
      </c>
      <c r="L76" s="33">
        <v>11072437</v>
      </c>
      <c r="M76" s="33">
        <v>41308348</v>
      </c>
      <c r="N76" s="33">
        <v>16655623</v>
      </c>
      <c r="O76" s="33">
        <v>13455569</v>
      </c>
      <c r="P76" s="33">
        <v>11631280</v>
      </c>
      <c r="Q76" s="33">
        <v>41742472</v>
      </c>
      <c r="R76" s="33">
        <v>12489091</v>
      </c>
      <c r="S76" s="33">
        <v>12802888</v>
      </c>
      <c r="T76" s="33">
        <v>16665709</v>
      </c>
      <c r="U76" s="33">
        <v>41957688</v>
      </c>
      <c r="V76" s="33">
        <v>167439247</v>
      </c>
      <c r="W76" s="33">
        <v>189680693</v>
      </c>
      <c r="X76" s="33"/>
      <c r="Y76" s="32"/>
      <c r="Z76" s="34">
        <v>189680693</v>
      </c>
    </row>
    <row r="77" spans="1:26" ht="13.5" hidden="1">
      <c r="A77" s="36" t="s">
        <v>31</v>
      </c>
      <c r="B77" s="18">
        <v>57775399</v>
      </c>
      <c r="C77" s="18"/>
      <c r="D77" s="19">
        <v>31217848</v>
      </c>
      <c r="E77" s="20">
        <v>31217848</v>
      </c>
      <c r="F77" s="20">
        <v>2226348</v>
      </c>
      <c r="G77" s="20">
        <v>2471158</v>
      </c>
      <c r="H77" s="20">
        <v>2214590</v>
      </c>
      <c r="I77" s="20">
        <v>6912096</v>
      </c>
      <c r="J77" s="20">
        <v>3216667</v>
      </c>
      <c r="K77" s="20">
        <v>2207017</v>
      </c>
      <c r="L77" s="20">
        <v>1807586</v>
      </c>
      <c r="M77" s="20">
        <v>7231270</v>
      </c>
      <c r="N77" s="20">
        <v>3770813</v>
      </c>
      <c r="O77" s="20">
        <v>3384889</v>
      </c>
      <c r="P77" s="20">
        <v>2345739</v>
      </c>
      <c r="Q77" s="20">
        <v>9501441</v>
      </c>
      <c r="R77" s="20">
        <v>2334461</v>
      </c>
      <c r="S77" s="20">
        <v>2663527</v>
      </c>
      <c r="T77" s="20">
        <v>2785639</v>
      </c>
      <c r="U77" s="20">
        <v>7783627</v>
      </c>
      <c r="V77" s="20">
        <v>31428434</v>
      </c>
      <c r="W77" s="20">
        <v>31217848</v>
      </c>
      <c r="X77" s="20"/>
      <c r="Y77" s="19"/>
      <c r="Z77" s="22">
        <v>31217848</v>
      </c>
    </row>
    <row r="78" spans="1:26" ht="13.5" hidden="1">
      <c r="A78" s="37" t="s">
        <v>32</v>
      </c>
      <c r="B78" s="18">
        <v>165850327</v>
      </c>
      <c r="C78" s="18"/>
      <c r="D78" s="19">
        <v>152748696</v>
      </c>
      <c r="E78" s="20">
        <v>152449696</v>
      </c>
      <c r="F78" s="20">
        <v>10985164</v>
      </c>
      <c r="G78" s="20">
        <v>12920744</v>
      </c>
      <c r="H78" s="20">
        <v>11252659</v>
      </c>
      <c r="I78" s="20">
        <v>35158567</v>
      </c>
      <c r="J78" s="20">
        <v>14419285</v>
      </c>
      <c r="K78" s="20">
        <v>10099872</v>
      </c>
      <c r="L78" s="20">
        <v>9168887</v>
      </c>
      <c r="M78" s="20">
        <v>33688044</v>
      </c>
      <c r="N78" s="20">
        <v>12712264</v>
      </c>
      <c r="O78" s="20">
        <v>9957331</v>
      </c>
      <c r="P78" s="20">
        <v>9177273</v>
      </c>
      <c r="Q78" s="20">
        <v>31846868</v>
      </c>
      <c r="R78" s="20">
        <v>9996642</v>
      </c>
      <c r="S78" s="20">
        <v>9980861</v>
      </c>
      <c r="T78" s="20">
        <v>13666503</v>
      </c>
      <c r="U78" s="20">
        <v>33644006</v>
      </c>
      <c r="V78" s="20">
        <v>134337485</v>
      </c>
      <c r="W78" s="20">
        <v>152449696</v>
      </c>
      <c r="X78" s="20"/>
      <c r="Y78" s="19"/>
      <c r="Z78" s="22">
        <v>152449696</v>
      </c>
    </row>
    <row r="79" spans="1:26" ht="13.5" hidden="1">
      <c r="A79" s="38" t="s">
        <v>107</v>
      </c>
      <c r="B79" s="18">
        <v>75670718</v>
      </c>
      <c r="C79" s="18"/>
      <c r="D79" s="19">
        <v>87098050</v>
      </c>
      <c r="E79" s="20">
        <v>87098050</v>
      </c>
      <c r="F79" s="20">
        <v>8489816</v>
      </c>
      <c r="G79" s="20">
        <v>9354091</v>
      </c>
      <c r="H79" s="20">
        <v>9024988</v>
      </c>
      <c r="I79" s="20">
        <v>26868895</v>
      </c>
      <c r="J79" s="20">
        <v>9062894</v>
      </c>
      <c r="K79" s="20">
        <v>7455812</v>
      </c>
      <c r="L79" s="20">
        <v>7056814</v>
      </c>
      <c r="M79" s="20">
        <v>23575520</v>
      </c>
      <c r="N79" s="20">
        <v>9083032</v>
      </c>
      <c r="O79" s="20">
        <v>7541453</v>
      </c>
      <c r="P79" s="20">
        <v>6765616</v>
      </c>
      <c r="Q79" s="20">
        <v>23390101</v>
      </c>
      <c r="R79" s="20">
        <v>6488525</v>
      </c>
      <c r="S79" s="20">
        <v>7367364</v>
      </c>
      <c r="T79" s="20">
        <v>10429447</v>
      </c>
      <c r="U79" s="20">
        <v>24285336</v>
      </c>
      <c r="V79" s="20">
        <v>98119852</v>
      </c>
      <c r="W79" s="20">
        <v>87098050</v>
      </c>
      <c r="X79" s="20"/>
      <c r="Y79" s="19"/>
      <c r="Z79" s="22">
        <v>87098050</v>
      </c>
    </row>
    <row r="80" spans="1:26" ht="13.5" hidden="1">
      <c r="A80" s="38" t="s">
        <v>108</v>
      </c>
      <c r="B80" s="18">
        <v>49375422</v>
      </c>
      <c r="C80" s="18"/>
      <c r="D80" s="19">
        <v>23494248</v>
      </c>
      <c r="E80" s="20">
        <v>23195248</v>
      </c>
      <c r="F80" s="20">
        <v>1021840</v>
      </c>
      <c r="G80" s="20">
        <v>1107492</v>
      </c>
      <c r="H80" s="20">
        <v>953814</v>
      </c>
      <c r="I80" s="20">
        <v>3083146</v>
      </c>
      <c r="J80" s="20">
        <v>1370093</v>
      </c>
      <c r="K80" s="20">
        <v>1178333</v>
      </c>
      <c r="L80" s="20">
        <v>858445</v>
      </c>
      <c r="M80" s="20">
        <v>3406871</v>
      </c>
      <c r="N80" s="20">
        <v>1718216</v>
      </c>
      <c r="O80" s="20">
        <v>1040149</v>
      </c>
      <c r="P80" s="20">
        <v>1059957</v>
      </c>
      <c r="Q80" s="20">
        <v>3818322</v>
      </c>
      <c r="R80" s="20">
        <v>1189130</v>
      </c>
      <c r="S80" s="20">
        <v>1110470</v>
      </c>
      <c r="T80" s="20">
        <v>1547207</v>
      </c>
      <c r="U80" s="20">
        <v>3846807</v>
      </c>
      <c r="V80" s="20">
        <v>14155146</v>
      </c>
      <c r="W80" s="20">
        <v>23195248</v>
      </c>
      <c r="X80" s="20"/>
      <c r="Y80" s="19"/>
      <c r="Z80" s="22">
        <v>23195248</v>
      </c>
    </row>
    <row r="81" spans="1:26" ht="13.5" hidden="1">
      <c r="A81" s="38" t="s">
        <v>109</v>
      </c>
      <c r="B81" s="18">
        <v>22049325</v>
      </c>
      <c r="C81" s="18"/>
      <c r="D81" s="19">
        <v>21494199</v>
      </c>
      <c r="E81" s="20">
        <v>21494199</v>
      </c>
      <c r="F81" s="20">
        <v>865578</v>
      </c>
      <c r="G81" s="20">
        <v>933736</v>
      </c>
      <c r="H81" s="20">
        <v>729156</v>
      </c>
      <c r="I81" s="20">
        <v>2528470</v>
      </c>
      <c r="J81" s="20">
        <v>1094908</v>
      </c>
      <c r="K81" s="20">
        <v>831840</v>
      </c>
      <c r="L81" s="20">
        <v>734187</v>
      </c>
      <c r="M81" s="20">
        <v>2660935</v>
      </c>
      <c r="N81" s="20">
        <v>1168671</v>
      </c>
      <c r="O81" s="20">
        <v>761445</v>
      </c>
      <c r="P81" s="20">
        <v>772024</v>
      </c>
      <c r="Q81" s="20">
        <v>2702140</v>
      </c>
      <c r="R81" s="20">
        <v>780904</v>
      </c>
      <c r="S81" s="20">
        <v>867318</v>
      </c>
      <c r="T81" s="20">
        <v>980277</v>
      </c>
      <c r="U81" s="20">
        <v>2628499</v>
      </c>
      <c r="V81" s="20">
        <v>10520044</v>
      </c>
      <c r="W81" s="20">
        <v>21494199</v>
      </c>
      <c r="X81" s="20"/>
      <c r="Y81" s="19"/>
      <c r="Z81" s="22">
        <v>21494199</v>
      </c>
    </row>
    <row r="82" spans="1:26" ht="13.5" hidden="1">
      <c r="A82" s="38" t="s">
        <v>110</v>
      </c>
      <c r="B82" s="18">
        <v>18754862</v>
      </c>
      <c r="C82" s="18"/>
      <c r="D82" s="19">
        <v>18181151</v>
      </c>
      <c r="E82" s="20">
        <v>18181151</v>
      </c>
      <c r="F82" s="20">
        <v>580267</v>
      </c>
      <c r="G82" s="20">
        <v>631978</v>
      </c>
      <c r="H82" s="20">
        <v>491229</v>
      </c>
      <c r="I82" s="20">
        <v>1703474</v>
      </c>
      <c r="J82" s="20">
        <v>716897</v>
      </c>
      <c r="K82" s="20">
        <v>573963</v>
      </c>
      <c r="L82" s="20">
        <v>487754</v>
      </c>
      <c r="M82" s="20">
        <v>1778614</v>
      </c>
      <c r="N82" s="20">
        <v>688896</v>
      </c>
      <c r="O82" s="20">
        <v>547131</v>
      </c>
      <c r="P82" s="20">
        <v>541614</v>
      </c>
      <c r="Q82" s="20">
        <v>1777641</v>
      </c>
      <c r="R82" s="20">
        <v>536567</v>
      </c>
      <c r="S82" s="20">
        <v>613246</v>
      </c>
      <c r="T82" s="20">
        <v>662047</v>
      </c>
      <c r="U82" s="20">
        <v>1811860</v>
      </c>
      <c r="V82" s="20">
        <v>7071589</v>
      </c>
      <c r="W82" s="20">
        <v>18181151</v>
      </c>
      <c r="X82" s="20"/>
      <c r="Y82" s="19"/>
      <c r="Z82" s="22">
        <v>18181151</v>
      </c>
    </row>
    <row r="83" spans="1:26" ht="13.5" hidden="1">
      <c r="A83" s="38" t="s">
        <v>111</v>
      </c>
      <c r="B83" s="18"/>
      <c r="C83" s="18"/>
      <c r="D83" s="19">
        <v>2481048</v>
      </c>
      <c r="E83" s="20">
        <v>2481048</v>
      </c>
      <c r="F83" s="20">
        <v>27663</v>
      </c>
      <c r="G83" s="20">
        <v>893447</v>
      </c>
      <c r="H83" s="20">
        <v>53472</v>
      </c>
      <c r="I83" s="20">
        <v>974582</v>
      </c>
      <c r="J83" s="20">
        <v>2174493</v>
      </c>
      <c r="K83" s="20">
        <v>59924</v>
      </c>
      <c r="L83" s="20">
        <v>31687</v>
      </c>
      <c r="M83" s="20">
        <v>2266104</v>
      </c>
      <c r="N83" s="20">
        <v>53449</v>
      </c>
      <c r="O83" s="20">
        <v>67153</v>
      </c>
      <c r="P83" s="20">
        <v>38062</v>
      </c>
      <c r="Q83" s="20">
        <v>158664</v>
      </c>
      <c r="R83" s="20">
        <v>1001516</v>
      </c>
      <c r="S83" s="20">
        <v>22463</v>
      </c>
      <c r="T83" s="20">
        <v>47525</v>
      </c>
      <c r="U83" s="20">
        <v>1071504</v>
      </c>
      <c r="V83" s="20">
        <v>4470854</v>
      </c>
      <c r="W83" s="20">
        <v>2481048</v>
      </c>
      <c r="X83" s="20"/>
      <c r="Y83" s="19"/>
      <c r="Z83" s="22">
        <v>2481048</v>
      </c>
    </row>
    <row r="84" spans="1:26" ht="13.5" hidden="1">
      <c r="A84" s="39" t="s">
        <v>112</v>
      </c>
      <c r="B84" s="27">
        <v>20008023</v>
      </c>
      <c r="C84" s="27"/>
      <c r="D84" s="28">
        <v>6013149</v>
      </c>
      <c r="E84" s="29">
        <v>6013149</v>
      </c>
      <c r="F84" s="29">
        <v>129559</v>
      </c>
      <c r="G84" s="29">
        <v>144643</v>
      </c>
      <c r="H84" s="29">
        <v>85874</v>
      </c>
      <c r="I84" s="29">
        <v>360076</v>
      </c>
      <c r="J84" s="29">
        <v>170172</v>
      </c>
      <c r="K84" s="29">
        <v>122898</v>
      </c>
      <c r="L84" s="29">
        <v>95964</v>
      </c>
      <c r="M84" s="29">
        <v>389034</v>
      </c>
      <c r="N84" s="29">
        <v>172546</v>
      </c>
      <c r="O84" s="29">
        <v>113349</v>
      </c>
      <c r="P84" s="29">
        <v>108268</v>
      </c>
      <c r="Q84" s="29">
        <v>394163</v>
      </c>
      <c r="R84" s="29">
        <v>157988</v>
      </c>
      <c r="S84" s="29">
        <v>158500</v>
      </c>
      <c r="T84" s="29">
        <v>213567</v>
      </c>
      <c r="U84" s="29">
        <v>530055</v>
      </c>
      <c r="V84" s="29">
        <v>1673328</v>
      </c>
      <c r="W84" s="29">
        <v>6013149</v>
      </c>
      <c r="X84" s="29"/>
      <c r="Y84" s="28"/>
      <c r="Z84" s="30">
        <v>6013149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92485486</v>
      </c>
      <c r="C5" s="18">
        <v>0</v>
      </c>
      <c r="D5" s="63">
        <v>93932380</v>
      </c>
      <c r="E5" s="64">
        <v>95432380</v>
      </c>
      <c r="F5" s="64">
        <v>15886568</v>
      </c>
      <c r="G5" s="64">
        <v>8087310</v>
      </c>
      <c r="H5" s="64">
        <v>7857025</v>
      </c>
      <c r="I5" s="64">
        <v>31830903</v>
      </c>
      <c r="J5" s="64">
        <v>8633560</v>
      </c>
      <c r="K5" s="64">
        <v>8077291</v>
      </c>
      <c r="L5" s="64">
        <v>8092954</v>
      </c>
      <c r="M5" s="64">
        <v>24803805</v>
      </c>
      <c r="N5" s="64">
        <v>7815632</v>
      </c>
      <c r="O5" s="64">
        <v>8134732</v>
      </c>
      <c r="P5" s="64">
        <v>8348921</v>
      </c>
      <c r="Q5" s="64">
        <v>24299285</v>
      </c>
      <c r="R5" s="64">
        <v>7986806</v>
      </c>
      <c r="S5" s="64">
        <v>7971733</v>
      </c>
      <c r="T5" s="64">
        <v>8125788</v>
      </c>
      <c r="U5" s="64">
        <v>24084327</v>
      </c>
      <c r="V5" s="64">
        <v>105018320</v>
      </c>
      <c r="W5" s="64">
        <v>95432380</v>
      </c>
      <c r="X5" s="64">
        <v>9585940</v>
      </c>
      <c r="Y5" s="65">
        <v>10.04</v>
      </c>
      <c r="Z5" s="66">
        <v>95432380</v>
      </c>
    </row>
    <row r="6" spans="1:26" ht="13.5">
      <c r="A6" s="62" t="s">
        <v>32</v>
      </c>
      <c r="B6" s="18">
        <v>370646920</v>
      </c>
      <c r="C6" s="18">
        <v>0</v>
      </c>
      <c r="D6" s="63">
        <v>473796460</v>
      </c>
      <c r="E6" s="64">
        <v>445121460</v>
      </c>
      <c r="F6" s="64">
        <v>27215203</v>
      </c>
      <c r="G6" s="64">
        <v>40933957</v>
      </c>
      <c r="H6" s="64">
        <v>32896349</v>
      </c>
      <c r="I6" s="64">
        <v>101045509</v>
      </c>
      <c r="J6" s="64">
        <v>35501281</v>
      </c>
      <c r="K6" s="64">
        <v>36455052</v>
      </c>
      <c r="L6" s="64">
        <v>31757791</v>
      </c>
      <c r="M6" s="64">
        <v>103714124</v>
      </c>
      <c r="N6" s="64">
        <v>36834646</v>
      </c>
      <c r="O6" s="64">
        <v>33876129</v>
      </c>
      <c r="P6" s="64">
        <v>30700831</v>
      </c>
      <c r="Q6" s="64">
        <v>101411606</v>
      </c>
      <c r="R6" s="64">
        <v>29164365</v>
      </c>
      <c r="S6" s="64">
        <v>32803961</v>
      </c>
      <c r="T6" s="64">
        <v>33009351</v>
      </c>
      <c r="U6" s="64">
        <v>94977677</v>
      </c>
      <c r="V6" s="64">
        <v>401148916</v>
      </c>
      <c r="W6" s="64">
        <v>445121460</v>
      </c>
      <c r="X6" s="64">
        <v>-43972544</v>
      </c>
      <c r="Y6" s="65">
        <v>-9.88</v>
      </c>
      <c r="Z6" s="66">
        <v>445121460</v>
      </c>
    </row>
    <row r="7" spans="1:26" ht="13.5">
      <c r="A7" s="62" t="s">
        <v>33</v>
      </c>
      <c r="B7" s="18">
        <v>2057359</v>
      </c>
      <c r="C7" s="18">
        <v>0</v>
      </c>
      <c r="D7" s="63">
        <v>2400000</v>
      </c>
      <c r="E7" s="64">
        <v>1700000</v>
      </c>
      <c r="F7" s="64">
        <v>21958</v>
      </c>
      <c r="G7" s="64">
        <v>1725</v>
      </c>
      <c r="H7" s="64">
        <v>0</v>
      </c>
      <c r="I7" s="64">
        <v>23683</v>
      </c>
      <c r="J7" s="64">
        <v>17631</v>
      </c>
      <c r="K7" s="64">
        <v>461282</v>
      </c>
      <c r="L7" s="64">
        <v>215615</v>
      </c>
      <c r="M7" s="64">
        <v>694528</v>
      </c>
      <c r="N7" s="64">
        <v>208493</v>
      </c>
      <c r="O7" s="64">
        <v>125249</v>
      </c>
      <c r="P7" s="64">
        <v>105220</v>
      </c>
      <c r="Q7" s="64">
        <v>438962</v>
      </c>
      <c r="R7" s="64">
        <v>90424</v>
      </c>
      <c r="S7" s="64">
        <v>122937</v>
      </c>
      <c r="T7" s="64">
        <v>-3000</v>
      </c>
      <c r="U7" s="64">
        <v>210361</v>
      </c>
      <c r="V7" s="64">
        <v>1367534</v>
      </c>
      <c r="W7" s="64">
        <v>1700000</v>
      </c>
      <c r="X7" s="64">
        <v>-332466</v>
      </c>
      <c r="Y7" s="65">
        <v>-19.56</v>
      </c>
      <c r="Z7" s="66">
        <v>1700000</v>
      </c>
    </row>
    <row r="8" spans="1:26" ht="13.5">
      <c r="A8" s="62" t="s">
        <v>34</v>
      </c>
      <c r="B8" s="18">
        <v>99870188</v>
      </c>
      <c r="C8" s="18">
        <v>0</v>
      </c>
      <c r="D8" s="63">
        <v>107886700</v>
      </c>
      <c r="E8" s="64">
        <v>107386700</v>
      </c>
      <c r="F8" s="64">
        <v>43099477</v>
      </c>
      <c r="G8" s="64">
        <v>298000</v>
      </c>
      <c r="H8" s="64">
        <v>153175</v>
      </c>
      <c r="I8" s="64">
        <v>43550652</v>
      </c>
      <c r="J8" s="64">
        <v>2203263</v>
      </c>
      <c r="K8" s="64">
        <v>992470</v>
      </c>
      <c r="L8" s="64">
        <v>34036266</v>
      </c>
      <c r="M8" s="64">
        <v>37231999</v>
      </c>
      <c r="N8" s="64">
        <v>113880</v>
      </c>
      <c r="O8" s="64">
        <v>1620652</v>
      </c>
      <c r="P8" s="64">
        <v>26465628</v>
      </c>
      <c r="Q8" s="64">
        <v>28200160</v>
      </c>
      <c r="R8" s="64">
        <v>2826562</v>
      </c>
      <c r="S8" s="64">
        <v>-5301534</v>
      </c>
      <c r="T8" s="64">
        <v>122986</v>
      </c>
      <c r="U8" s="64">
        <v>-2351986</v>
      </c>
      <c r="V8" s="64">
        <v>106630825</v>
      </c>
      <c r="W8" s="64">
        <v>107386700</v>
      </c>
      <c r="X8" s="64">
        <v>-755875</v>
      </c>
      <c r="Y8" s="65">
        <v>-0.7</v>
      </c>
      <c r="Z8" s="66">
        <v>107386700</v>
      </c>
    </row>
    <row r="9" spans="1:26" ht="13.5">
      <c r="A9" s="62" t="s">
        <v>35</v>
      </c>
      <c r="B9" s="18">
        <v>39223772</v>
      </c>
      <c r="C9" s="18">
        <v>0</v>
      </c>
      <c r="D9" s="63">
        <v>61227440</v>
      </c>
      <c r="E9" s="64">
        <v>48260440</v>
      </c>
      <c r="F9" s="64">
        <v>2739573</v>
      </c>
      <c r="G9" s="64">
        <v>3094795</v>
      </c>
      <c r="H9" s="64">
        <v>2528429</v>
      </c>
      <c r="I9" s="64">
        <v>8362797</v>
      </c>
      <c r="J9" s="64">
        <v>3950029</v>
      </c>
      <c r="K9" s="64">
        <v>4265437</v>
      </c>
      <c r="L9" s="64">
        <v>2793586</v>
      </c>
      <c r="M9" s="64">
        <v>11009052</v>
      </c>
      <c r="N9" s="64">
        <v>3105226</v>
      </c>
      <c r="O9" s="64">
        <v>3021937</v>
      </c>
      <c r="P9" s="64">
        <v>6362625</v>
      </c>
      <c r="Q9" s="64">
        <v>12489788</v>
      </c>
      <c r="R9" s="64">
        <v>3312436</v>
      </c>
      <c r="S9" s="64">
        <v>2395612</v>
      </c>
      <c r="T9" s="64">
        <v>3596313</v>
      </c>
      <c r="U9" s="64">
        <v>9304361</v>
      </c>
      <c r="V9" s="64">
        <v>41165998</v>
      </c>
      <c r="W9" s="64">
        <v>48260440</v>
      </c>
      <c r="X9" s="64">
        <v>-7094442</v>
      </c>
      <c r="Y9" s="65">
        <v>-14.7</v>
      </c>
      <c r="Z9" s="66">
        <v>48260440</v>
      </c>
    </row>
    <row r="10" spans="1:26" ht="25.5">
      <c r="A10" s="67" t="s">
        <v>99</v>
      </c>
      <c r="B10" s="68">
        <f>SUM(B5:B9)</f>
        <v>604283725</v>
      </c>
      <c r="C10" s="68">
        <f>SUM(C5:C9)</f>
        <v>0</v>
      </c>
      <c r="D10" s="69">
        <f aca="true" t="shared" si="0" ref="D10:Z10">SUM(D5:D9)</f>
        <v>739242980</v>
      </c>
      <c r="E10" s="70">
        <f t="shared" si="0"/>
        <v>697900980</v>
      </c>
      <c r="F10" s="70">
        <f t="shared" si="0"/>
        <v>88962779</v>
      </c>
      <c r="G10" s="70">
        <f t="shared" si="0"/>
        <v>52415787</v>
      </c>
      <c r="H10" s="70">
        <f t="shared" si="0"/>
        <v>43434978</v>
      </c>
      <c r="I10" s="70">
        <f t="shared" si="0"/>
        <v>184813544</v>
      </c>
      <c r="J10" s="70">
        <f t="shared" si="0"/>
        <v>50305764</v>
      </c>
      <c r="K10" s="70">
        <f t="shared" si="0"/>
        <v>50251532</v>
      </c>
      <c r="L10" s="70">
        <f t="shared" si="0"/>
        <v>76896212</v>
      </c>
      <c r="M10" s="70">
        <f t="shared" si="0"/>
        <v>177453508</v>
      </c>
      <c r="N10" s="70">
        <f t="shared" si="0"/>
        <v>48077877</v>
      </c>
      <c r="O10" s="70">
        <f t="shared" si="0"/>
        <v>46778699</v>
      </c>
      <c r="P10" s="70">
        <f t="shared" si="0"/>
        <v>71983225</v>
      </c>
      <c r="Q10" s="70">
        <f t="shared" si="0"/>
        <v>166839801</v>
      </c>
      <c r="R10" s="70">
        <f t="shared" si="0"/>
        <v>43380593</v>
      </c>
      <c r="S10" s="70">
        <f t="shared" si="0"/>
        <v>37992709</v>
      </c>
      <c r="T10" s="70">
        <f t="shared" si="0"/>
        <v>44851438</v>
      </c>
      <c r="U10" s="70">
        <f t="shared" si="0"/>
        <v>126224740</v>
      </c>
      <c r="V10" s="70">
        <f t="shared" si="0"/>
        <v>655331593</v>
      </c>
      <c r="W10" s="70">
        <f t="shared" si="0"/>
        <v>697900980</v>
      </c>
      <c r="X10" s="70">
        <f t="shared" si="0"/>
        <v>-42569387</v>
      </c>
      <c r="Y10" s="71">
        <f>+IF(W10&lt;&gt;0,(X10/W10)*100,0)</f>
        <v>-6.099631354579843</v>
      </c>
      <c r="Z10" s="72">
        <f t="shared" si="0"/>
        <v>697900980</v>
      </c>
    </row>
    <row r="11" spans="1:26" ht="13.5">
      <c r="A11" s="62" t="s">
        <v>36</v>
      </c>
      <c r="B11" s="18">
        <v>166680191</v>
      </c>
      <c r="C11" s="18">
        <v>0</v>
      </c>
      <c r="D11" s="63">
        <v>188559540</v>
      </c>
      <c r="E11" s="64">
        <v>188943040</v>
      </c>
      <c r="F11" s="64">
        <v>14974960</v>
      </c>
      <c r="G11" s="64">
        <v>15371713</v>
      </c>
      <c r="H11" s="64">
        <v>16710030</v>
      </c>
      <c r="I11" s="64">
        <v>47056703</v>
      </c>
      <c r="J11" s="64">
        <v>15546836</v>
      </c>
      <c r="K11" s="64">
        <v>15531006</v>
      </c>
      <c r="L11" s="64">
        <v>16389951</v>
      </c>
      <c r="M11" s="64">
        <v>47467793</v>
      </c>
      <c r="N11" s="64">
        <v>16425861</v>
      </c>
      <c r="O11" s="64">
        <v>15784138</v>
      </c>
      <c r="P11" s="64">
        <v>14934362</v>
      </c>
      <c r="Q11" s="64">
        <v>47144361</v>
      </c>
      <c r="R11" s="64">
        <v>13430049</v>
      </c>
      <c r="S11" s="64">
        <v>15747635</v>
      </c>
      <c r="T11" s="64">
        <v>13444403</v>
      </c>
      <c r="U11" s="64">
        <v>42622087</v>
      </c>
      <c r="V11" s="64">
        <v>184290944</v>
      </c>
      <c r="W11" s="64">
        <v>188943040</v>
      </c>
      <c r="X11" s="64">
        <v>-4652096</v>
      </c>
      <c r="Y11" s="65">
        <v>-2.46</v>
      </c>
      <c r="Z11" s="66">
        <v>188943040</v>
      </c>
    </row>
    <row r="12" spans="1:26" ht="13.5">
      <c r="A12" s="62" t="s">
        <v>37</v>
      </c>
      <c r="B12" s="18">
        <v>12101915</v>
      </c>
      <c r="C12" s="18">
        <v>0</v>
      </c>
      <c r="D12" s="63">
        <v>13174340</v>
      </c>
      <c r="E12" s="64">
        <v>13174340</v>
      </c>
      <c r="F12" s="64">
        <v>990668</v>
      </c>
      <c r="G12" s="64">
        <v>1012204</v>
      </c>
      <c r="H12" s="64">
        <v>997170</v>
      </c>
      <c r="I12" s="64">
        <v>3000042</v>
      </c>
      <c r="J12" s="64">
        <v>958796</v>
      </c>
      <c r="K12" s="64">
        <v>1038811</v>
      </c>
      <c r="L12" s="64">
        <v>1016155</v>
      </c>
      <c r="M12" s="64">
        <v>3013762</v>
      </c>
      <c r="N12" s="64">
        <v>997750</v>
      </c>
      <c r="O12" s="64">
        <v>1009288</v>
      </c>
      <c r="P12" s="64">
        <v>1086781</v>
      </c>
      <c r="Q12" s="64">
        <v>3093819</v>
      </c>
      <c r="R12" s="64">
        <v>1607990</v>
      </c>
      <c r="S12" s="64">
        <v>1087445</v>
      </c>
      <c r="T12" s="64">
        <v>1086781</v>
      </c>
      <c r="U12" s="64">
        <v>3782216</v>
      </c>
      <c r="V12" s="64">
        <v>12889839</v>
      </c>
      <c r="W12" s="64">
        <v>13174340</v>
      </c>
      <c r="X12" s="64">
        <v>-284501</v>
      </c>
      <c r="Y12" s="65">
        <v>-2.16</v>
      </c>
      <c r="Z12" s="66">
        <v>13174340</v>
      </c>
    </row>
    <row r="13" spans="1:26" ht="13.5">
      <c r="A13" s="62" t="s">
        <v>100</v>
      </c>
      <c r="B13" s="18">
        <v>43308890</v>
      </c>
      <c r="C13" s="18">
        <v>0</v>
      </c>
      <c r="D13" s="63">
        <v>46687120</v>
      </c>
      <c r="E13" s="64">
        <v>58008020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58008020</v>
      </c>
      <c r="X13" s="64">
        <v>-58008020</v>
      </c>
      <c r="Y13" s="65">
        <v>-100</v>
      </c>
      <c r="Z13" s="66">
        <v>58008020</v>
      </c>
    </row>
    <row r="14" spans="1:26" ht="13.5">
      <c r="A14" s="62" t="s">
        <v>38</v>
      </c>
      <c r="B14" s="18">
        <v>0</v>
      </c>
      <c r="C14" s="18">
        <v>0</v>
      </c>
      <c r="D14" s="63">
        <v>8141890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258725707</v>
      </c>
      <c r="C15" s="18">
        <v>0</v>
      </c>
      <c r="D15" s="63">
        <v>351707490</v>
      </c>
      <c r="E15" s="64">
        <v>339947490</v>
      </c>
      <c r="F15" s="64">
        <v>56010</v>
      </c>
      <c r="G15" s="64">
        <v>27014078</v>
      </c>
      <c r="H15" s="64">
        <v>27470916</v>
      </c>
      <c r="I15" s="64">
        <v>54541004</v>
      </c>
      <c r="J15" s="64">
        <v>13118190</v>
      </c>
      <c r="K15" s="64">
        <v>13746481</v>
      </c>
      <c r="L15" s="64">
        <v>28156859</v>
      </c>
      <c r="M15" s="64">
        <v>55021530</v>
      </c>
      <c r="N15" s="64">
        <v>25099172</v>
      </c>
      <c r="O15" s="64">
        <v>19662747</v>
      </c>
      <c r="P15" s="64">
        <v>19861287</v>
      </c>
      <c r="Q15" s="64">
        <v>64623206</v>
      </c>
      <c r="R15" s="64">
        <v>18319396</v>
      </c>
      <c r="S15" s="64">
        <v>22259252</v>
      </c>
      <c r="T15" s="64">
        <v>24223495</v>
      </c>
      <c r="U15" s="64">
        <v>64802143</v>
      </c>
      <c r="V15" s="64">
        <v>238987883</v>
      </c>
      <c r="W15" s="64">
        <v>339947490</v>
      </c>
      <c r="X15" s="64">
        <v>-100959607</v>
      </c>
      <c r="Y15" s="65">
        <v>-29.7</v>
      </c>
      <c r="Z15" s="66">
        <v>339947490</v>
      </c>
    </row>
    <row r="16" spans="1:26" ht="13.5">
      <c r="A16" s="73" t="s">
        <v>40</v>
      </c>
      <c r="B16" s="18">
        <v>0</v>
      </c>
      <c r="C16" s="18">
        <v>0</v>
      </c>
      <c r="D16" s="63">
        <v>47192230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187833187</v>
      </c>
      <c r="C17" s="18">
        <v>0</v>
      </c>
      <c r="D17" s="63">
        <v>177475360</v>
      </c>
      <c r="E17" s="64">
        <v>202550930</v>
      </c>
      <c r="F17" s="64">
        <v>7733383</v>
      </c>
      <c r="G17" s="64">
        <v>7993792</v>
      </c>
      <c r="H17" s="64">
        <v>14616934</v>
      </c>
      <c r="I17" s="64">
        <v>30344109</v>
      </c>
      <c r="J17" s="64">
        <v>13764809</v>
      </c>
      <c r="K17" s="64">
        <v>12513620</v>
      </c>
      <c r="L17" s="64">
        <v>16484486</v>
      </c>
      <c r="M17" s="64">
        <v>42762915</v>
      </c>
      <c r="N17" s="64">
        <v>9193859</v>
      </c>
      <c r="O17" s="64">
        <v>15516966</v>
      </c>
      <c r="P17" s="64">
        <v>12333995</v>
      </c>
      <c r="Q17" s="64">
        <v>37044820</v>
      </c>
      <c r="R17" s="64">
        <v>12358453</v>
      </c>
      <c r="S17" s="64">
        <v>11190290</v>
      </c>
      <c r="T17" s="64">
        <v>11215867</v>
      </c>
      <c r="U17" s="64">
        <v>34764610</v>
      </c>
      <c r="V17" s="64">
        <v>144916454</v>
      </c>
      <c r="W17" s="64">
        <v>202550930</v>
      </c>
      <c r="X17" s="64">
        <v>-57634476</v>
      </c>
      <c r="Y17" s="65">
        <v>-28.45</v>
      </c>
      <c r="Z17" s="66">
        <v>202550930</v>
      </c>
    </row>
    <row r="18" spans="1:26" ht="13.5">
      <c r="A18" s="74" t="s">
        <v>42</v>
      </c>
      <c r="B18" s="75">
        <f>SUM(B11:B17)</f>
        <v>668649890</v>
      </c>
      <c r="C18" s="75">
        <f>SUM(C11:C17)</f>
        <v>0</v>
      </c>
      <c r="D18" s="76">
        <f aca="true" t="shared" si="1" ref="D18:Z18">SUM(D11:D17)</f>
        <v>832937970</v>
      </c>
      <c r="E18" s="77">
        <f t="shared" si="1"/>
        <v>802623820</v>
      </c>
      <c r="F18" s="77">
        <f t="shared" si="1"/>
        <v>23755021</v>
      </c>
      <c r="G18" s="77">
        <f t="shared" si="1"/>
        <v>51391787</v>
      </c>
      <c r="H18" s="77">
        <f t="shared" si="1"/>
        <v>59795050</v>
      </c>
      <c r="I18" s="77">
        <f t="shared" si="1"/>
        <v>134941858</v>
      </c>
      <c r="J18" s="77">
        <f t="shared" si="1"/>
        <v>43388631</v>
      </c>
      <c r="K18" s="77">
        <f t="shared" si="1"/>
        <v>42829918</v>
      </c>
      <c r="L18" s="77">
        <f t="shared" si="1"/>
        <v>62047451</v>
      </c>
      <c r="M18" s="77">
        <f t="shared" si="1"/>
        <v>148266000</v>
      </c>
      <c r="N18" s="77">
        <f t="shared" si="1"/>
        <v>51716642</v>
      </c>
      <c r="O18" s="77">
        <f t="shared" si="1"/>
        <v>51973139</v>
      </c>
      <c r="P18" s="77">
        <f t="shared" si="1"/>
        <v>48216425</v>
      </c>
      <c r="Q18" s="77">
        <f t="shared" si="1"/>
        <v>151906206</v>
      </c>
      <c r="R18" s="77">
        <f t="shared" si="1"/>
        <v>45715888</v>
      </c>
      <c r="S18" s="77">
        <f t="shared" si="1"/>
        <v>50284622</v>
      </c>
      <c r="T18" s="77">
        <f t="shared" si="1"/>
        <v>49970546</v>
      </c>
      <c r="U18" s="77">
        <f t="shared" si="1"/>
        <v>145971056</v>
      </c>
      <c r="V18" s="77">
        <f t="shared" si="1"/>
        <v>581085120</v>
      </c>
      <c r="W18" s="77">
        <f t="shared" si="1"/>
        <v>802623820</v>
      </c>
      <c r="X18" s="77">
        <f t="shared" si="1"/>
        <v>-221538700</v>
      </c>
      <c r="Y18" s="71">
        <f>+IF(W18&lt;&gt;0,(X18/W18)*100,0)</f>
        <v>-27.60180977434734</v>
      </c>
      <c r="Z18" s="78">
        <f t="shared" si="1"/>
        <v>802623820</v>
      </c>
    </row>
    <row r="19" spans="1:26" ht="13.5">
      <c r="A19" s="74" t="s">
        <v>43</v>
      </c>
      <c r="B19" s="79">
        <f>+B10-B18</f>
        <v>-64366165</v>
      </c>
      <c r="C19" s="79">
        <f>+C10-C18</f>
        <v>0</v>
      </c>
      <c r="D19" s="80">
        <f aca="true" t="shared" si="2" ref="D19:Z19">+D10-D18</f>
        <v>-93694990</v>
      </c>
      <c r="E19" s="81">
        <f t="shared" si="2"/>
        <v>-104722840</v>
      </c>
      <c r="F19" s="81">
        <f t="shared" si="2"/>
        <v>65207758</v>
      </c>
      <c r="G19" s="81">
        <f t="shared" si="2"/>
        <v>1024000</v>
      </c>
      <c r="H19" s="81">
        <f t="shared" si="2"/>
        <v>-16360072</v>
      </c>
      <c r="I19" s="81">
        <f t="shared" si="2"/>
        <v>49871686</v>
      </c>
      <c r="J19" s="81">
        <f t="shared" si="2"/>
        <v>6917133</v>
      </c>
      <c r="K19" s="81">
        <f t="shared" si="2"/>
        <v>7421614</v>
      </c>
      <c r="L19" s="81">
        <f t="shared" si="2"/>
        <v>14848761</v>
      </c>
      <c r="M19" s="81">
        <f t="shared" si="2"/>
        <v>29187508</v>
      </c>
      <c r="N19" s="81">
        <f t="shared" si="2"/>
        <v>-3638765</v>
      </c>
      <c r="O19" s="81">
        <f t="shared" si="2"/>
        <v>-5194440</v>
      </c>
      <c r="P19" s="81">
        <f t="shared" si="2"/>
        <v>23766800</v>
      </c>
      <c r="Q19" s="81">
        <f t="shared" si="2"/>
        <v>14933595</v>
      </c>
      <c r="R19" s="81">
        <f t="shared" si="2"/>
        <v>-2335295</v>
      </c>
      <c r="S19" s="81">
        <f t="shared" si="2"/>
        <v>-12291913</v>
      </c>
      <c r="T19" s="81">
        <f t="shared" si="2"/>
        <v>-5119108</v>
      </c>
      <c r="U19" s="81">
        <f t="shared" si="2"/>
        <v>-19746316</v>
      </c>
      <c r="V19" s="81">
        <f t="shared" si="2"/>
        <v>74246473</v>
      </c>
      <c r="W19" s="81">
        <f>IF(E10=E18,0,W10-W18)</f>
        <v>-104722840</v>
      </c>
      <c r="X19" s="81">
        <f t="shared" si="2"/>
        <v>178969313</v>
      </c>
      <c r="Y19" s="82">
        <f>+IF(W19&lt;&gt;0,(X19/W19)*100,0)</f>
        <v>-170.89807056416728</v>
      </c>
      <c r="Z19" s="83">
        <f t="shared" si="2"/>
        <v>-104722840</v>
      </c>
    </row>
    <row r="20" spans="1:26" ht="13.5">
      <c r="A20" s="62" t="s">
        <v>44</v>
      </c>
      <c r="B20" s="18">
        <v>65364261</v>
      </c>
      <c r="C20" s="18">
        <v>0</v>
      </c>
      <c r="D20" s="63">
        <v>93697300</v>
      </c>
      <c r="E20" s="64">
        <v>94197300</v>
      </c>
      <c r="F20" s="64">
        <v>0</v>
      </c>
      <c r="G20" s="64">
        <v>3831000</v>
      </c>
      <c r="H20" s="64">
        <v>0</v>
      </c>
      <c r="I20" s="64">
        <v>3831000</v>
      </c>
      <c r="J20" s="64">
        <v>0</v>
      </c>
      <c r="K20" s="64">
        <v>0</v>
      </c>
      <c r="L20" s="64">
        <v>500250</v>
      </c>
      <c r="M20" s="64">
        <v>500250</v>
      </c>
      <c r="N20" s="64">
        <v>0</v>
      </c>
      <c r="O20" s="64">
        <v>166750</v>
      </c>
      <c r="P20" s="64">
        <v>0</v>
      </c>
      <c r="Q20" s="64">
        <v>166750</v>
      </c>
      <c r="R20" s="64">
        <v>0</v>
      </c>
      <c r="S20" s="64">
        <v>0</v>
      </c>
      <c r="T20" s="64">
        <v>0</v>
      </c>
      <c r="U20" s="64">
        <v>0</v>
      </c>
      <c r="V20" s="64">
        <v>4498000</v>
      </c>
      <c r="W20" s="64">
        <v>94197300</v>
      </c>
      <c r="X20" s="64">
        <v>-89699300</v>
      </c>
      <c r="Y20" s="65">
        <v>-95.22</v>
      </c>
      <c r="Z20" s="66">
        <v>94197300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998096</v>
      </c>
      <c r="C22" s="90">
        <f>SUM(C19:C21)</f>
        <v>0</v>
      </c>
      <c r="D22" s="91">
        <f aca="true" t="shared" si="3" ref="D22:Z22">SUM(D19:D21)</f>
        <v>2310</v>
      </c>
      <c r="E22" s="92">
        <f t="shared" si="3"/>
        <v>-10525540</v>
      </c>
      <c r="F22" s="92">
        <f t="shared" si="3"/>
        <v>65207758</v>
      </c>
      <c r="G22" s="92">
        <f t="shared" si="3"/>
        <v>4855000</v>
      </c>
      <c r="H22" s="92">
        <f t="shared" si="3"/>
        <v>-16360072</v>
      </c>
      <c r="I22" s="92">
        <f t="shared" si="3"/>
        <v>53702686</v>
      </c>
      <c r="J22" s="92">
        <f t="shared" si="3"/>
        <v>6917133</v>
      </c>
      <c r="K22" s="92">
        <f t="shared" si="3"/>
        <v>7421614</v>
      </c>
      <c r="L22" s="92">
        <f t="shared" si="3"/>
        <v>15349011</v>
      </c>
      <c r="M22" s="92">
        <f t="shared" si="3"/>
        <v>29687758</v>
      </c>
      <c r="N22" s="92">
        <f t="shared" si="3"/>
        <v>-3638765</v>
      </c>
      <c r="O22" s="92">
        <f t="shared" si="3"/>
        <v>-5027690</v>
      </c>
      <c r="P22" s="92">
        <f t="shared" si="3"/>
        <v>23766800</v>
      </c>
      <c r="Q22" s="92">
        <f t="shared" si="3"/>
        <v>15100345</v>
      </c>
      <c r="R22" s="92">
        <f t="shared" si="3"/>
        <v>-2335295</v>
      </c>
      <c r="S22" s="92">
        <f t="shared" si="3"/>
        <v>-12291913</v>
      </c>
      <c r="T22" s="92">
        <f t="shared" si="3"/>
        <v>-5119108</v>
      </c>
      <c r="U22" s="92">
        <f t="shared" si="3"/>
        <v>-19746316</v>
      </c>
      <c r="V22" s="92">
        <f t="shared" si="3"/>
        <v>78744473</v>
      </c>
      <c r="W22" s="92">
        <f t="shared" si="3"/>
        <v>-10525540</v>
      </c>
      <c r="X22" s="92">
        <f t="shared" si="3"/>
        <v>89270013</v>
      </c>
      <c r="Y22" s="93">
        <f>+IF(W22&lt;&gt;0,(X22/W22)*100,0)</f>
        <v>-848.1276305063684</v>
      </c>
      <c r="Z22" s="94">
        <f t="shared" si="3"/>
        <v>-10525540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998096</v>
      </c>
      <c r="C24" s="79">
        <f>SUM(C22:C23)</f>
        <v>0</v>
      </c>
      <c r="D24" s="80">
        <f aca="true" t="shared" si="4" ref="D24:Z24">SUM(D22:D23)</f>
        <v>2310</v>
      </c>
      <c r="E24" s="81">
        <f t="shared" si="4"/>
        <v>-10525540</v>
      </c>
      <c r="F24" s="81">
        <f t="shared" si="4"/>
        <v>65207758</v>
      </c>
      <c r="G24" s="81">
        <f t="shared" si="4"/>
        <v>4855000</v>
      </c>
      <c r="H24" s="81">
        <f t="shared" si="4"/>
        <v>-16360072</v>
      </c>
      <c r="I24" s="81">
        <f t="shared" si="4"/>
        <v>53702686</v>
      </c>
      <c r="J24" s="81">
        <f t="shared" si="4"/>
        <v>6917133</v>
      </c>
      <c r="K24" s="81">
        <f t="shared" si="4"/>
        <v>7421614</v>
      </c>
      <c r="L24" s="81">
        <f t="shared" si="4"/>
        <v>15349011</v>
      </c>
      <c r="M24" s="81">
        <f t="shared" si="4"/>
        <v>29687758</v>
      </c>
      <c r="N24" s="81">
        <f t="shared" si="4"/>
        <v>-3638765</v>
      </c>
      <c r="O24" s="81">
        <f t="shared" si="4"/>
        <v>-5027690</v>
      </c>
      <c r="P24" s="81">
        <f t="shared" si="4"/>
        <v>23766800</v>
      </c>
      <c r="Q24" s="81">
        <f t="shared" si="4"/>
        <v>15100345</v>
      </c>
      <c r="R24" s="81">
        <f t="shared" si="4"/>
        <v>-2335295</v>
      </c>
      <c r="S24" s="81">
        <f t="shared" si="4"/>
        <v>-12291913</v>
      </c>
      <c r="T24" s="81">
        <f t="shared" si="4"/>
        <v>-5119108</v>
      </c>
      <c r="U24" s="81">
        <f t="shared" si="4"/>
        <v>-19746316</v>
      </c>
      <c r="V24" s="81">
        <f t="shared" si="4"/>
        <v>78744473</v>
      </c>
      <c r="W24" s="81">
        <f t="shared" si="4"/>
        <v>-10525540</v>
      </c>
      <c r="X24" s="81">
        <f t="shared" si="4"/>
        <v>89270013</v>
      </c>
      <c r="Y24" s="82">
        <f>+IF(W24&lt;&gt;0,(X24/W24)*100,0)</f>
        <v>-848.1276305063684</v>
      </c>
      <c r="Z24" s="83">
        <f t="shared" si="4"/>
        <v>-10525540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78113454</v>
      </c>
      <c r="C27" s="21">
        <v>0</v>
      </c>
      <c r="D27" s="103">
        <v>163587530</v>
      </c>
      <c r="E27" s="104">
        <v>126197300</v>
      </c>
      <c r="F27" s="104">
        <v>0</v>
      </c>
      <c r="G27" s="104">
        <v>5908512</v>
      </c>
      <c r="H27" s="104">
        <v>875547</v>
      </c>
      <c r="I27" s="104">
        <v>6784059</v>
      </c>
      <c r="J27" s="104">
        <v>3786204</v>
      </c>
      <c r="K27" s="104">
        <v>2406845</v>
      </c>
      <c r="L27" s="104">
        <v>2372730</v>
      </c>
      <c r="M27" s="104">
        <v>8565779</v>
      </c>
      <c r="N27" s="104">
        <v>5011606</v>
      </c>
      <c r="O27" s="104">
        <v>4204772</v>
      </c>
      <c r="P27" s="104">
        <v>5519773</v>
      </c>
      <c r="Q27" s="104">
        <v>14736151</v>
      </c>
      <c r="R27" s="104">
        <v>16076773</v>
      </c>
      <c r="S27" s="104">
        <v>1623782</v>
      </c>
      <c r="T27" s="104">
        <v>6876176</v>
      </c>
      <c r="U27" s="104">
        <v>24576731</v>
      </c>
      <c r="V27" s="104">
        <v>54662720</v>
      </c>
      <c r="W27" s="104">
        <v>126197300</v>
      </c>
      <c r="X27" s="104">
        <v>-71534580</v>
      </c>
      <c r="Y27" s="105">
        <v>-56.68</v>
      </c>
      <c r="Z27" s="106">
        <v>126197300</v>
      </c>
    </row>
    <row r="28" spans="1:26" ht="13.5">
      <c r="A28" s="107" t="s">
        <v>44</v>
      </c>
      <c r="B28" s="18">
        <v>64639320</v>
      </c>
      <c r="C28" s="18">
        <v>0</v>
      </c>
      <c r="D28" s="63">
        <v>93697300</v>
      </c>
      <c r="E28" s="64">
        <v>93697300</v>
      </c>
      <c r="F28" s="64">
        <v>0</v>
      </c>
      <c r="G28" s="64">
        <v>5908512</v>
      </c>
      <c r="H28" s="64">
        <v>875547</v>
      </c>
      <c r="I28" s="64">
        <v>6784059</v>
      </c>
      <c r="J28" s="64">
        <v>3684507</v>
      </c>
      <c r="K28" s="64">
        <v>2406845</v>
      </c>
      <c r="L28" s="64">
        <v>2213642</v>
      </c>
      <c r="M28" s="64">
        <v>8304994</v>
      </c>
      <c r="N28" s="64">
        <v>4969656</v>
      </c>
      <c r="O28" s="64">
        <v>4142452</v>
      </c>
      <c r="P28" s="64">
        <v>5519773</v>
      </c>
      <c r="Q28" s="64">
        <v>14631881</v>
      </c>
      <c r="R28" s="64">
        <v>16076773</v>
      </c>
      <c r="S28" s="64">
        <v>0</v>
      </c>
      <c r="T28" s="64">
        <v>6621509</v>
      </c>
      <c r="U28" s="64">
        <v>22698282</v>
      </c>
      <c r="V28" s="64">
        <v>52419216</v>
      </c>
      <c r="W28" s="64">
        <v>93697300</v>
      </c>
      <c r="X28" s="64">
        <v>-41278084</v>
      </c>
      <c r="Y28" s="65">
        <v>-44.05</v>
      </c>
      <c r="Z28" s="66">
        <v>93697300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8999600</v>
      </c>
      <c r="C30" s="18">
        <v>0</v>
      </c>
      <c r="D30" s="63">
        <v>27500000</v>
      </c>
      <c r="E30" s="64">
        <v>27500000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27500000</v>
      </c>
      <c r="X30" s="64">
        <v>-27500000</v>
      </c>
      <c r="Y30" s="65">
        <v>-100</v>
      </c>
      <c r="Z30" s="66">
        <v>27500000</v>
      </c>
    </row>
    <row r="31" spans="1:26" ht="13.5">
      <c r="A31" s="62" t="s">
        <v>49</v>
      </c>
      <c r="B31" s="18">
        <v>4474535</v>
      </c>
      <c r="C31" s="18">
        <v>0</v>
      </c>
      <c r="D31" s="63">
        <v>42390230</v>
      </c>
      <c r="E31" s="64">
        <v>5000000</v>
      </c>
      <c r="F31" s="64">
        <v>0</v>
      </c>
      <c r="G31" s="64">
        <v>0</v>
      </c>
      <c r="H31" s="64">
        <v>0</v>
      </c>
      <c r="I31" s="64">
        <v>0</v>
      </c>
      <c r="J31" s="64">
        <v>101697</v>
      </c>
      <c r="K31" s="64">
        <v>0</v>
      </c>
      <c r="L31" s="64">
        <v>159088</v>
      </c>
      <c r="M31" s="64">
        <v>260785</v>
      </c>
      <c r="N31" s="64">
        <v>41950</v>
      </c>
      <c r="O31" s="64">
        <v>62320</v>
      </c>
      <c r="P31" s="64">
        <v>0</v>
      </c>
      <c r="Q31" s="64">
        <v>104270</v>
      </c>
      <c r="R31" s="64">
        <v>0</v>
      </c>
      <c r="S31" s="64">
        <v>1623782</v>
      </c>
      <c r="T31" s="64">
        <v>254667</v>
      </c>
      <c r="U31" s="64">
        <v>1878449</v>
      </c>
      <c r="V31" s="64">
        <v>2243504</v>
      </c>
      <c r="W31" s="64">
        <v>5000000</v>
      </c>
      <c r="X31" s="64">
        <v>-2756496</v>
      </c>
      <c r="Y31" s="65">
        <v>-55.13</v>
      </c>
      <c r="Z31" s="66">
        <v>5000000</v>
      </c>
    </row>
    <row r="32" spans="1:26" ht="13.5">
      <c r="A32" s="74" t="s">
        <v>50</v>
      </c>
      <c r="B32" s="21">
        <f>SUM(B28:B31)</f>
        <v>78113455</v>
      </c>
      <c r="C32" s="21">
        <f>SUM(C28:C31)</f>
        <v>0</v>
      </c>
      <c r="D32" s="103">
        <f aca="true" t="shared" si="5" ref="D32:Z32">SUM(D28:D31)</f>
        <v>163587530</v>
      </c>
      <c r="E32" s="104">
        <f t="shared" si="5"/>
        <v>126197300</v>
      </c>
      <c r="F32" s="104">
        <f t="shared" si="5"/>
        <v>0</v>
      </c>
      <c r="G32" s="104">
        <f t="shared" si="5"/>
        <v>5908512</v>
      </c>
      <c r="H32" s="104">
        <f t="shared" si="5"/>
        <v>875547</v>
      </c>
      <c r="I32" s="104">
        <f t="shared" si="5"/>
        <v>6784059</v>
      </c>
      <c r="J32" s="104">
        <f t="shared" si="5"/>
        <v>3786204</v>
      </c>
      <c r="K32" s="104">
        <f t="shared" si="5"/>
        <v>2406845</v>
      </c>
      <c r="L32" s="104">
        <f t="shared" si="5"/>
        <v>2372730</v>
      </c>
      <c r="M32" s="104">
        <f t="shared" si="5"/>
        <v>8565779</v>
      </c>
      <c r="N32" s="104">
        <f t="shared" si="5"/>
        <v>5011606</v>
      </c>
      <c r="O32" s="104">
        <f t="shared" si="5"/>
        <v>4204772</v>
      </c>
      <c r="P32" s="104">
        <f t="shared" si="5"/>
        <v>5519773</v>
      </c>
      <c r="Q32" s="104">
        <f t="shared" si="5"/>
        <v>14736151</v>
      </c>
      <c r="R32" s="104">
        <f t="shared" si="5"/>
        <v>16076773</v>
      </c>
      <c r="S32" s="104">
        <f t="shared" si="5"/>
        <v>1623782</v>
      </c>
      <c r="T32" s="104">
        <f t="shared" si="5"/>
        <v>6876176</v>
      </c>
      <c r="U32" s="104">
        <f t="shared" si="5"/>
        <v>24576731</v>
      </c>
      <c r="V32" s="104">
        <f t="shared" si="5"/>
        <v>54662720</v>
      </c>
      <c r="W32" s="104">
        <f t="shared" si="5"/>
        <v>126197300</v>
      </c>
      <c r="X32" s="104">
        <f t="shared" si="5"/>
        <v>-71534580</v>
      </c>
      <c r="Y32" s="105">
        <f>+IF(W32&lt;&gt;0,(X32/W32)*100,0)</f>
        <v>-56.684715124650054</v>
      </c>
      <c r="Z32" s="106">
        <f t="shared" si="5"/>
        <v>126197300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155493383</v>
      </c>
      <c r="C35" s="18">
        <v>0</v>
      </c>
      <c r="D35" s="63">
        <v>179497000</v>
      </c>
      <c r="E35" s="64">
        <v>194910000</v>
      </c>
      <c r="F35" s="64">
        <v>99357478</v>
      </c>
      <c r="G35" s="64">
        <v>5729116</v>
      </c>
      <c r="H35" s="64">
        <v>2046034</v>
      </c>
      <c r="I35" s="64">
        <v>2046034</v>
      </c>
      <c r="J35" s="64">
        <v>-26816457</v>
      </c>
      <c r="K35" s="64">
        <v>-2252473</v>
      </c>
      <c r="L35" s="64">
        <v>16382916</v>
      </c>
      <c r="M35" s="64">
        <v>16382916</v>
      </c>
      <c r="N35" s="64">
        <v>-35004163</v>
      </c>
      <c r="O35" s="64">
        <v>2873483</v>
      </c>
      <c r="P35" s="64">
        <v>47873826</v>
      </c>
      <c r="Q35" s="64">
        <v>47873826</v>
      </c>
      <c r="R35" s="64">
        <v>-31530152</v>
      </c>
      <c r="S35" s="64">
        <v>-9710791</v>
      </c>
      <c r="T35" s="64">
        <v>10946815</v>
      </c>
      <c r="U35" s="64">
        <v>10946815</v>
      </c>
      <c r="V35" s="64">
        <v>10946815</v>
      </c>
      <c r="W35" s="64">
        <v>194910000</v>
      </c>
      <c r="X35" s="64">
        <v>-183963185</v>
      </c>
      <c r="Y35" s="65">
        <v>-94.38</v>
      </c>
      <c r="Z35" s="66">
        <v>194910000</v>
      </c>
    </row>
    <row r="36" spans="1:26" ht="13.5">
      <c r="A36" s="62" t="s">
        <v>53</v>
      </c>
      <c r="B36" s="18">
        <v>944985967</v>
      </c>
      <c r="C36" s="18">
        <v>0</v>
      </c>
      <c r="D36" s="63">
        <v>1008989000</v>
      </c>
      <c r="E36" s="64">
        <v>996036000</v>
      </c>
      <c r="F36" s="64">
        <v>0</v>
      </c>
      <c r="G36" s="64">
        <v>5908511</v>
      </c>
      <c r="H36" s="64">
        <v>875547</v>
      </c>
      <c r="I36" s="64">
        <v>875547</v>
      </c>
      <c r="J36" s="64">
        <v>3786204</v>
      </c>
      <c r="K36" s="64">
        <v>2406845</v>
      </c>
      <c r="L36" s="64">
        <v>2372731</v>
      </c>
      <c r="M36" s="64">
        <v>2372731</v>
      </c>
      <c r="N36" s="64">
        <v>5011606</v>
      </c>
      <c r="O36" s="64">
        <v>4204772</v>
      </c>
      <c r="P36" s="64">
        <v>5519772</v>
      </c>
      <c r="Q36" s="64">
        <v>5519772</v>
      </c>
      <c r="R36" s="64">
        <v>16076773</v>
      </c>
      <c r="S36" s="64">
        <v>1623782</v>
      </c>
      <c r="T36" s="64">
        <v>6876176</v>
      </c>
      <c r="U36" s="64">
        <v>6876176</v>
      </c>
      <c r="V36" s="64">
        <v>6876176</v>
      </c>
      <c r="W36" s="64">
        <v>996036000</v>
      </c>
      <c r="X36" s="64">
        <v>-989159824</v>
      </c>
      <c r="Y36" s="65">
        <v>-99.31</v>
      </c>
      <c r="Z36" s="66">
        <v>996036000</v>
      </c>
    </row>
    <row r="37" spans="1:26" ht="13.5">
      <c r="A37" s="62" t="s">
        <v>54</v>
      </c>
      <c r="B37" s="18">
        <v>170611222</v>
      </c>
      <c r="C37" s="18">
        <v>0</v>
      </c>
      <c r="D37" s="63">
        <v>195072000</v>
      </c>
      <c r="E37" s="64">
        <v>166267000</v>
      </c>
      <c r="F37" s="64">
        <v>32122178</v>
      </c>
      <c r="G37" s="64">
        <v>958953</v>
      </c>
      <c r="H37" s="64">
        <v>17211689</v>
      </c>
      <c r="I37" s="64">
        <v>17211689</v>
      </c>
      <c r="J37" s="64">
        <v>-32455222</v>
      </c>
      <c r="K37" s="64">
        <v>-9123154</v>
      </c>
      <c r="L37" s="64">
        <v>-1869571</v>
      </c>
      <c r="M37" s="64">
        <v>-1869571</v>
      </c>
      <c r="N37" s="64">
        <v>-30818424</v>
      </c>
      <c r="O37" s="64">
        <v>5100878</v>
      </c>
      <c r="P37" s="64">
        <v>19481659</v>
      </c>
      <c r="Q37" s="64">
        <v>19481659</v>
      </c>
      <c r="R37" s="64">
        <v>-20925369</v>
      </c>
      <c r="S37" s="64">
        <v>7566122</v>
      </c>
      <c r="T37" s="64">
        <v>17611064</v>
      </c>
      <c r="U37" s="64">
        <v>17611064</v>
      </c>
      <c r="V37" s="64">
        <v>17611064</v>
      </c>
      <c r="W37" s="64">
        <v>166267000</v>
      </c>
      <c r="X37" s="64">
        <v>-148655936</v>
      </c>
      <c r="Y37" s="65">
        <v>-89.41</v>
      </c>
      <c r="Z37" s="66">
        <v>166267000</v>
      </c>
    </row>
    <row r="38" spans="1:26" ht="13.5">
      <c r="A38" s="62" t="s">
        <v>55</v>
      </c>
      <c r="B38" s="18">
        <v>85130780</v>
      </c>
      <c r="C38" s="18">
        <v>0</v>
      </c>
      <c r="D38" s="63">
        <v>77274000</v>
      </c>
      <c r="E38" s="64">
        <v>102013000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-504962</v>
      </c>
      <c r="U38" s="64">
        <v>-504962</v>
      </c>
      <c r="V38" s="64">
        <v>-504962</v>
      </c>
      <c r="W38" s="64">
        <v>102013000</v>
      </c>
      <c r="X38" s="64">
        <v>-102517962</v>
      </c>
      <c r="Y38" s="65">
        <v>-100.49</v>
      </c>
      <c r="Z38" s="66">
        <v>102013000</v>
      </c>
    </row>
    <row r="39" spans="1:26" ht="13.5">
      <c r="A39" s="62" t="s">
        <v>56</v>
      </c>
      <c r="B39" s="18">
        <v>844737348</v>
      </c>
      <c r="C39" s="18">
        <v>0</v>
      </c>
      <c r="D39" s="63">
        <v>916140000</v>
      </c>
      <c r="E39" s="64">
        <v>922666000</v>
      </c>
      <c r="F39" s="64">
        <v>67235300</v>
      </c>
      <c r="G39" s="64">
        <v>10678674</v>
      </c>
      <c r="H39" s="64">
        <v>-14290108</v>
      </c>
      <c r="I39" s="64">
        <v>-14290108</v>
      </c>
      <c r="J39" s="64">
        <v>9424969</v>
      </c>
      <c r="K39" s="64">
        <v>9277526</v>
      </c>
      <c r="L39" s="64">
        <v>20625218</v>
      </c>
      <c r="M39" s="64">
        <v>20625218</v>
      </c>
      <c r="N39" s="64">
        <v>825867</v>
      </c>
      <c r="O39" s="64">
        <v>1977377</v>
      </c>
      <c r="P39" s="64">
        <v>33911939</v>
      </c>
      <c r="Q39" s="64">
        <v>33911939</v>
      </c>
      <c r="R39" s="64">
        <v>5471990</v>
      </c>
      <c r="S39" s="64">
        <v>-15653131</v>
      </c>
      <c r="T39" s="64">
        <v>716889</v>
      </c>
      <c r="U39" s="64">
        <v>716889</v>
      </c>
      <c r="V39" s="64">
        <v>716889</v>
      </c>
      <c r="W39" s="64">
        <v>922666000</v>
      </c>
      <c r="X39" s="64">
        <v>-921949111</v>
      </c>
      <c r="Y39" s="65">
        <v>-99.92</v>
      </c>
      <c r="Z39" s="66">
        <v>922666000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65707685</v>
      </c>
      <c r="C42" s="18">
        <v>0</v>
      </c>
      <c r="D42" s="63">
        <v>102436775</v>
      </c>
      <c r="E42" s="64">
        <v>77419000</v>
      </c>
      <c r="F42" s="64">
        <v>8365215</v>
      </c>
      <c r="G42" s="64">
        <v>8548269</v>
      </c>
      <c r="H42" s="64">
        <v>-29384019</v>
      </c>
      <c r="I42" s="64">
        <v>-12470535</v>
      </c>
      <c r="J42" s="64">
        <v>12635201</v>
      </c>
      <c r="K42" s="64">
        <v>27729328</v>
      </c>
      <c r="L42" s="64">
        <v>-29662601</v>
      </c>
      <c r="M42" s="64">
        <v>10701928</v>
      </c>
      <c r="N42" s="64">
        <v>-23038448</v>
      </c>
      <c r="O42" s="64">
        <v>-1613186</v>
      </c>
      <c r="P42" s="64">
        <v>23612196</v>
      </c>
      <c r="Q42" s="64">
        <v>-1039438</v>
      </c>
      <c r="R42" s="64">
        <v>43515294</v>
      </c>
      <c r="S42" s="64">
        <v>-5984946</v>
      </c>
      <c r="T42" s="64">
        <v>9451874</v>
      </c>
      <c r="U42" s="64">
        <v>46982222</v>
      </c>
      <c r="V42" s="64">
        <v>44174177</v>
      </c>
      <c r="W42" s="64">
        <v>77419000</v>
      </c>
      <c r="X42" s="64">
        <v>-33244823</v>
      </c>
      <c r="Y42" s="65">
        <v>-42.94</v>
      </c>
      <c r="Z42" s="66">
        <v>77419000</v>
      </c>
    </row>
    <row r="43" spans="1:26" ht="13.5">
      <c r="A43" s="62" t="s">
        <v>59</v>
      </c>
      <c r="B43" s="18">
        <v>-75523603</v>
      </c>
      <c r="C43" s="18">
        <v>0</v>
      </c>
      <c r="D43" s="63">
        <v>-131304000</v>
      </c>
      <c r="E43" s="64">
        <v>-98697000</v>
      </c>
      <c r="F43" s="64">
        <v>0</v>
      </c>
      <c r="G43" s="64">
        <v>-5908511</v>
      </c>
      <c r="H43" s="64">
        <v>-875547</v>
      </c>
      <c r="I43" s="64">
        <v>-6784058</v>
      </c>
      <c r="J43" s="64">
        <v>-3786204</v>
      </c>
      <c r="K43" s="64">
        <v>-2406845</v>
      </c>
      <c r="L43" s="64">
        <v>-2372731</v>
      </c>
      <c r="M43" s="64">
        <v>-8565780</v>
      </c>
      <c r="N43" s="64">
        <v>-5011606</v>
      </c>
      <c r="O43" s="64">
        <v>-4204772</v>
      </c>
      <c r="P43" s="64">
        <v>-5519772</v>
      </c>
      <c r="Q43" s="64">
        <v>-14736150</v>
      </c>
      <c r="R43" s="64">
        <v>-16076772</v>
      </c>
      <c r="S43" s="64">
        <v>-1621501</v>
      </c>
      <c r="T43" s="64">
        <v>-6876176</v>
      </c>
      <c r="U43" s="64">
        <v>-24574449</v>
      </c>
      <c r="V43" s="64">
        <v>-54660437</v>
      </c>
      <c r="W43" s="64">
        <v>-98697000</v>
      </c>
      <c r="X43" s="64">
        <v>44036563</v>
      </c>
      <c r="Y43" s="65">
        <v>-44.62</v>
      </c>
      <c r="Z43" s="66">
        <v>-98697000</v>
      </c>
    </row>
    <row r="44" spans="1:26" ht="13.5">
      <c r="A44" s="62" t="s">
        <v>60</v>
      </c>
      <c r="B44" s="18">
        <v>11324311</v>
      </c>
      <c r="C44" s="18">
        <v>0</v>
      </c>
      <c r="D44" s="63">
        <v>11959000</v>
      </c>
      <c r="E44" s="64">
        <v>-20832000</v>
      </c>
      <c r="F44" s="64">
        <v>220625</v>
      </c>
      <c r="G44" s="64">
        <v>278282</v>
      </c>
      <c r="H44" s="64">
        <v>214893</v>
      </c>
      <c r="I44" s="64">
        <v>713800</v>
      </c>
      <c r="J44" s="64">
        <v>180408</v>
      </c>
      <c r="K44" s="64">
        <v>66396</v>
      </c>
      <c r="L44" s="64">
        <v>77251</v>
      </c>
      <c r="M44" s="64">
        <v>324055</v>
      </c>
      <c r="N44" s="64">
        <v>67512</v>
      </c>
      <c r="O44" s="64">
        <v>-1100770</v>
      </c>
      <c r="P44" s="64">
        <v>-1697120</v>
      </c>
      <c r="Q44" s="64">
        <v>-2730378</v>
      </c>
      <c r="R44" s="64">
        <v>69888</v>
      </c>
      <c r="S44" s="64">
        <v>-1597397</v>
      </c>
      <c r="T44" s="64">
        <v>-488369</v>
      </c>
      <c r="U44" s="64">
        <v>-2015878</v>
      </c>
      <c r="V44" s="64">
        <v>-3708401</v>
      </c>
      <c r="W44" s="64">
        <v>-20832000</v>
      </c>
      <c r="X44" s="64">
        <v>17123599</v>
      </c>
      <c r="Y44" s="65">
        <v>-82.2</v>
      </c>
      <c r="Z44" s="66">
        <v>-20832000</v>
      </c>
    </row>
    <row r="45" spans="1:26" ht="13.5">
      <c r="A45" s="74" t="s">
        <v>61</v>
      </c>
      <c r="B45" s="21">
        <v>9184281</v>
      </c>
      <c r="C45" s="21">
        <v>0</v>
      </c>
      <c r="D45" s="103">
        <v>2018775</v>
      </c>
      <c r="E45" s="104">
        <v>-32925719</v>
      </c>
      <c r="F45" s="104">
        <v>13589120</v>
      </c>
      <c r="G45" s="104">
        <v>16507160</v>
      </c>
      <c r="H45" s="104">
        <v>-13537513</v>
      </c>
      <c r="I45" s="104">
        <v>-13537513</v>
      </c>
      <c r="J45" s="104">
        <v>-4508108</v>
      </c>
      <c r="K45" s="104">
        <v>20880771</v>
      </c>
      <c r="L45" s="104">
        <v>-11077310</v>
      </c>
      <c r="M45" s="104">
        <v>-11077310</v>
      </c>
      <c r="N45" s="104">
        <v>-39059852</v>
      </c>
      <c r="O45" s="104">
        <v>-45978580</v>
      </c>
      <c r="P45" s="104">
        <v>-29583276</v>
      </c>
      <c r="Q45" s="104">
        <v>-39059852</v>
      </c>
      <c r="R45" s="104">
        <v>-2074866</v>
      </c>
      <c r="S45" s="104">
        <v>-11278710</v>
      </c>
      <c r="T45" s="104">
        <v>-9191381</v>
      </c>
      <c r="U45" s="104">
        <v>-9191381</v>
      </c>
      <c r="V45" s="104">
        <v>-9191381</v>
      </c>
      <c r="W45" s="104">
        <v>-32925719</v>
      </c>
      <c r="X45" s="104">
        <v>23734338</v>
      </c>
      <c r="Y45" s="105">
        <v>-72.08</v>
      </c>
      <c r="Z45" s="106">
        <v>-32925719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36572824</v>
      </c>
      <c r="C49" s="56">
        <v>0</v>
      </c>
      <c r="D49" s="133">
        <v>24289073</v>
      </c>
      <c r="E49" s="58">
        <v>20822590</v>
      </c>
      <c r="F49" s="58">
        <v>0</v>
      </c>
      <c r="G49" s="58">
        <v>0</v>
      </c>
      <c r="H49" s="58">
        <v>0</v>
      </c>
      <c r="I49" s="58">
        <v>537398613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2122294</v>
      </c>
      <c r="W49" s="58">
        <v>621205394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36478999</v>
      </c>
      <c r="C51" s="56">
        <v>0</v>
      </c>
      <c r="D51" s="133">
        <v>1290552</v>
      </c>
      <c r="E51" s="58">
        <v>595558</v>
      </c>
      <c r="F51" s="58">
        <v>0</v>
      </c>
      <c r="G51" s="58">
        <v>0</v>
      </c>
      <c r="H51" s="58">
        <v>0</v>
      </c>
      <c r="I51" s="58">
        <v>11828356</v>
      </c>
      <c r="J51" s="58">
        <v>0</v>
      </c>
      <c r="K51" s="58">
        <v>0</v>
      </c>
      <c r="L51" s="58">
        <v>0</v>
      </c>
      <c r="M51" s="58">
        <v>897078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51090543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84.93091117025837</v>
      </c>
      <c r="C58" s="5">
        <f>IF(C67=0,0,+(C76/C67)*100)</f>
        <v>0</v>
      </c>
      <c r="D58" s="6">
        <f aca="true" t="shared" si="6" ref="D58:Z58">IF(D67=0,0,+(D76/D67)*100)</f>
        <v>92.89412728392212</v>
      </c>
      <c r="E58" s="7">
        <f t="shared" si="6"/>
        <v>70.76345249378373</v>
      </c>
      <c r="F58" s="7">
        <f t="shared" si="6"/>
        <v>79.9000523056217</v>
      </c>
      <c r="G58" s="7">
        <f t="shared" si="6"/>
        <v>77.67095752506815</v>
      </c>
      <c r="H58" s="7">
        <f t="shared" si="6"/>
        <v>79.23824806685495</v>
      </c>
      <c r="I58" s="7">
        <f t="shared" si="6"/>
        <v>78.87531470149828</v>
      </c>
      <c r="J58" s="7">
        <f t="shared" si="6"/>
        <v>90.2788647067294</v>
      </c>
      <c r="K58" s="7">
        <f t="shared" si="6"/>
        <v>68.8372768851196</v>
      </c>
      <c r="L58" s="7">
        <f t="shared" si="6"/>
        <v>88.94134985615584</v>
      </c>
      <c r="M58" s="7">
        <f t="shared" si="6"/>
        <v>82.44841602304815</v>
      </c>
      <c r="N58" s="7">
        <f t="shared" si="6"/>
        <v>92.7266700584707</v>
      </c>
      <c r="O58" s="7">
        <f t="shared" si="6"/>
        <v>81.89665508333752</v>
      </c>
      <c r="P58" s="7">
        <f t="shared" si="6"/>
        <v>80.53951093325263</v>
      </c>
      <c r="Q58" s="7">
        <f t="shared" si="6"/>
        <v>85.31442948594541</v>
      </c>
      <c r="R58" s="7">
        <f t="shared" si="6"/>
        <v>101.26208055990615</v>
      </c>
      <c r="S58" s="7">
        <f t="shared" si="6"/>
        <v>78.09451894089354</v>
      </c>
      <c r="T58" s="7">
        <f t="shared" si="6"/>
        <v>77.61716452535683</v>
      </c>
      <c r="U58" s="7">
        <f t="shared" si="6"/>
        <v>85.18311298771503</v>
      </c>
      <c r="V58" s="7">
        <f t="shared" si="6"/>
        <v>82.87566162282879</v>
      </c>
      <c r="W58" s="7">
        <f t="shared" si="6"/>
        <v>70.76345249378373</v>
      </c>
      <c r="X58" s="7">
        <f t="shared" si="6"/>
        <v>0</v>
      </c>
      <c r="Y58" s="7">
        <f t="shared" si="6"/>
        <v>0</v>
      </c>
      <c r="Z58" s="8">
        <f t="shared" si="6"/>
        <v>70.76345249378373</v>
      </c>
    </row>
    <row r="59" spans="1:26" ht="13.5">
      <c r="A59" s="36" t="s">
        <v>31</v>
      </c>
      <c r="B59" s="9">
        <f aca="true" t="shared" si="7" ref="B59:Z66">IF(B68=0,0,+(B77/B68)*100)</f>
        <v>99.99896199929144</v>
      </c>
      <c r="C59" s="9">
        <f t="shared" si="7"/>
        <v>0</v>
      </c>
      <c r="D59" s="2">
        <f t="shared" si="7"/>
        <v>90.86962344614285</v>
      </c>
      <c r="E59" s="10">
        <f t="shared" si="7"/>
        <v>71.5993879645462</v>
      </c>
      <c r="F59" s="10">
        <f t="shared" si="7"/>
        <v>44.00981382511314</v>
      </c>
      <c r="G59" s="10">
        <f t="shared" si="7"/>
        <v>95.36446605855346</v>
      </c>
      <c r="H59" s="10">
        <f t="shared" si="7"/>
        <v>88.89962803987514</v>
      </c>
      <c r="I59" s="10">
        <f t="shared" si="7"/>
        <v>68.1379821364163</v>
      </c>
      <c r="J59" s="10">
        <f t="shared" si="7"/>
        <v>94.63110234943638</v>
      </c>
      <c r="K59" s="10">
        <f t="shared" si="7"/>
        <v>67.96339267707452</v>
      </c>
      <c r="L59" s="10">
        <f t="shared" si="7"/>
        <v>82.38368832937887</v>
      </c>
      <c r="M59" s="10">
        <f t="shared" si="7"/>
        <v>81.9507652152563</v>
      </c>
      <c r="N59" s="10">
        <f t="shared" si="7"/>
        <v>90.13878852023738</v>
      </c>
      <c r="O59" s="10">
        <f t="shared" si="7"/>
        <v>85.16221554686744</v>
      </c>
      <c r="P59" s="10">
        <f t="shared" si="7"/>
        <v>81.02744055189886</v>
      </c>
      <c r="Q59" s="10">
        <f t="shared" si="7"/>
        <v>85.34222714783584</v>
      </c>
      <c r="R59" s="10">
        <f t="shared" si="7"/>
        <v>110.67869934489455</v>
      </c>
      <c r="S59" s="10">
        <f t="shared" si="7"/>
        <v>78.59366338536427</v>
      </c>
      <c r="T59" s="10">
        <f t="shared" si="7"/>
        <v>62.21209561460378</v>
      </c>
      <c r="U59" s="10">
        <f t="shared" si="7"/>
        <v>83.70669024714704</v>
      </c>
      <c r="V59" s="10">
        <f t="shared" si="7"/>
        <v>78.95154578743976</v>
      </c>
      <c r="W59" s="10">
        <f t="shared" si="7"/>
        <v>71.5993879645462</v>
      </c>
      <c r="X59" s="10">
        <f t="shared" si="7"/>
        <v>0</v>
      </c>
      <c r="Y59" s="10">
        <f t="shared" si="7"/>
        <v>0</v>
      </c>
      <c r="Z59" s="11">
        <f t="shared" si="7"/>
        <v>71.5993879645462</v>
      </c>
    </row>
    <row r="60" spans="1:26" ht="13.5">
      <c r="A60" s="37" t="s">
        <v>32</v>
      </c>
      <c r="B60" s="12">
        <f t="shared" si="7"/>
        <v>81.65808770244199</v>
      </c>
      <c r="C60" s="12">
        <f t="shared" si="7"/>
        <v>0</v>
      </c>
      <c r="D60" s="3">
        <f t="shared" si="7"/>
        <v>93.40213305941543</v>
      </c>
      <c r="E60" s="13">
        <f t="shared" si="7"/>
        <v>72.97671067128509</v>
      </c>
      <c r="F60" s="13">
        <f t="shared" si="7"/>
        <v>104.63358660231195</v>
      </c>
      <c r="G60" s="13">
        <f t="shared" si="7"/>
        <v>77.08638087444125</v>
      </c>
      <c r="H60" s="13">
        <f t="shared" si="7"/>
        <v>79.17822734674903</v>
      </c>
      <c r="I60" s="13">
        <f t="shared" si="7"/>
        <v>85.18685872521064</v>
      </c>
      <c r="J60" s="13">
        <f t="shared" si="7"/>
        <v>92.63930504366871</v>
      </c>
      <c r="K60" s="13">
        <f t="shared" si="7"/>
        <v>71.40994340098597</v>
      </c>
      <c r="L60" s="13">
        <f t="shared" si="7"/>
        <v>94.86666437221658</v>
      </c>
      <c r="M60" s="13">
        <f t="shared" si="7"/>
        <v>85.85930784123481</v>
      </c>
      <c r="N60" s="13">
        <f t="shared" si="7"/>
        <v>97.32682920313664</v>
      </c>
      <c r="O60" s="13">
        <f t="shared" si="7"/>
        <v>85.03093136763059</v>
      </c>
      <c r="P60" s="13">
        <f t="shared" si="7"/>
        <v>84.17511890801913</v>
      </c>
      <c r="Q60" s="13">
        <f t="shared" si="7"/>
        <v>89.23795369141477</v>
      </c>
      <c r="R60" s="13">
        <f t="shared" si="7"/>
        <v>104.2038391715369</v>
      </c>
      <c r="S60" s="13">
        <f t="shared" si="7"/>
        <v>82.05588343432063</v>
      </c>
      <c r="T60" s="13">
        <f t="shared" si="7"/>
        <v>85.03192019740104</v>
      </c>
      <c r="U60" s="13">
        <f t="shared" si="7"/>
        <v>89.89107303603562</v>
      </c>
      <c r="V60" s="13">
        <f t="shared" si="7"/>
        <v>87.49863330055715</v>
      </c>
      <c r="W60" s="13">
        <f t="shared" si="7"/>
        <v>72.97671067128509</v>
      </c>
      <c r="X60" s="13">
        <f t="shared" si="7"/>
        <v>0</v>
      </c>
      <c r="Y60" s="13">
        <f t="shared" si="7"/>
        <v>0</v>
      </c>
      <c r="Z60" s="14">
        <f t="shared" si="7"/>
        <v>72.97671067128509</v>
      </c>
    </row>
    <row r="61" spans="1:26" ht="13.5">
      <c r="A61" s="38" t="s">
        <v>107</v>
      </c>
      <c r="B61" s="12">
        <f t="shared" si="7"/>
        <v>81.67999946708738</v>
      </c>
      <c r="C61" s="12">
        <f t="shared" si="7"/>
        <v>0</v>
      </c>
      <c r="D61" s="3">
        <f t="shared" si="7"/>
        <v>95.15945209843338</v>
      </c>
      <c r="E61" s="13">
        <f t="shared" si="7"/>
        <v>71.59984450167843</v>
      </c>
      <c r="F61" s="13">
        <f t="shared" si="7"/>
        <v>115.34730748780156</v>
      </c>
      <c r="G61" s="13">
        <f t="shared" si="7"/>
        <v>87.31293739703953</v>
      </c>
      <c r="H61" s="13">
        <f t="shared" si="7"/>
        <v>106.81328301473563</v>
      </c>
      <c r="I61" s="13">
        <f t="shared" si="7"/>
        <v>100.74219127226502</v>
      </c>
      <c r="J61" s="13">
        <f t="shared" si="7"/>
        <v>89.78868475958771</v>
      </c>
      <c r="K61" s="13">
        <f t="shared" si="7"/>
        <v>91.85960129402879</v>
      </c>
      <c r="L61" s="13">
        <f t="shared" si="7"/>
        <v>140.78733514877524</v>
      </c>
      <c r="M61" s="13">
        <f t="shared" si="7"/>
        <v>104.10156580398507</v>
      </c>
      <c r="N61" s="13">
        <f t="shared" si="7"/>
        <v>86.15919873204717</v>
      </c>
      <c r="O61" s="13">
        <f t="shared" si="7"/>
        <v>104.06032786172614</v>
      </c>
      <c r="P61" s="13">
        <f t="shared" si="7"/>
        <v>111.48242460770578</v>
      </c>
      <c r="Q61" s="13">
        <f t="shared" si="7"/>
        <v>99.0157480266333</v>
      </c>
      <c r="R61" s="13">
        <f t="shared" si="7"/>
        <v>142.53177736729566</v>
      </c>
      <c r="S61" s="13">
        <f t="shared" si="7"/>
        <v>98.67987544869162</v>
      </c>
      <c r="T61" s="13">
        <f t="shared" si="7"/>
        <v>103.43877188435498</v>
      </c>
      <c r="U61" s="13">
        <f t="shared" si="7"/>
        <v>111.92962270093302</v>
      </c>
      <c r="V61" s="13">
        <f t="shared" si="7"/>
        <v>103.82643491846133</v>
      </c>
      <c r="W61" s="13">
        <f t="shared" si="7"/>
        <v>71.59984450167843</v>
      </c>
      <c r="X61" s="13">
        <f t="shared" si="7"/>
        <v>0</v>
      </c>
      <c r="Y61" s="13">
        <f t="shared" si="7"/>
        <v>0</v>
      </c>
      <c r="Z61" s="14">
        <f t="shared" si="7"/>
        <v>71.59984450167843</v>
      </c>
    </row>
    <row r="62" spans="1:26" ht="13.5">
      <c r="A62" s="38" t="s">
        <v>108</v>
      </c>
      <c r="B62" s="12">
        <f t="shared" si="7"/>
        <v>81.6316012390579</v>
      </c>
      <c r="C62" s="12">
        <f t="shared" si="7"/>
        <v>0</v>
      </c>
      <c r="D62" s="3">
        <f t="shared" si="7"/>
        <v>91.99962688727493</v>
      </c>
      <c r="E62" s="13">
        <f t="shared" si="7"/>
        <v>71.59958086583842</v>
      </c>
      <c r="F62" s="13">
        <f t="shared" si="7"/>
        <v>77.02582971493823</v>
      </c>
      <c r="G62" s="13">
        <f t="shared" si="7"/>
        <v>50.58870771021975</v>
      </c>
      <c r="H62" s="13">
        <f t="shared" si="7"/>
        <v>51.08724702471786</v>
      </c>
      <c r="I62" s="13">
        <f t="shared" si="7"/>
        <v>57.488467452588424</v>
      </c>
      <c r="J62" s="13">
        <f t="shared" si="7"/>
        <v>64.41964676366368</v>
      </c>
      <c r="K62" s="13">
        <f t="shared" si="7"/>
        <v>48.902101295189574</v>
      </c>
      <c r="L62" s="13">
        <f t="shared" si="7"/>
        <v>58.9665483075644</v>
      </c>
      <c r="M62" s="13">
        <f t="shared" si="7"/>
        <v>56.84295392554204</v>
      </c>
      <c r="N62" s="13">
        <f t="shared" si="7"/>
        <v>102.08937242673717</v>
      </c>
      <c r="O62" s="13">
        <f t="shared" si="7"/>
        <v>59.53797997683421</v>
      </c>
      <c r="P62" s="13">
        <f t="shared" si="7"/>
        <v>52.832513939669425</v>
      </c>
      <c r="Q62" s="13">
        <f t="shared" si="7"/>
        <v>72.06454257100738</v>
      </c>
      <c r="R62" s="13">
        <f t="shared" si="7"/>
        <v>62.8678323014414</v>
      </c>
      <c r="S62" s="13">
        <f t="shared" si="7"/>
        <v>55.829382027348004</v>
      </c>
      <c r="T62" s="13">
        <f t="shared" si="7"/>
        <v>67.26878551612575</v>
      </c>
      <c r="U62" s="13">
        <f t="shared" si="7"/>
        <v>62.299249798812795</v>
      </c>
      <c r="V62" s="13">
        <f t="shared" si="7"/>
        <v>62.30906022351128</v>
      </c>
      <c r="W62" s="13">
        <f t="shared" si="7"/>
        <v>71.59958086583842</v>
      </c>
      <c r="X62" s="13">
        <f t="shared" si="7"/>
        <v>0</v>
      </c>
      <c r="Y62" s="13">
        <f t="shared" si="7"/>
        <v>0</v>
      </c>
      <c r="Z62" s="14">
        <f t="shared" si="7"/>
        <v>71.59958086583842</v>
      </c>
    </row>
    <row r="63" spans="1:26" ht="13.5">
      <c r="A63" s="38" t="s">
        <v>109</v>
      </c>
      <c r="B63" s="12">
        <f t="shared" si="7"/>
        <v>81.67595219383398</v>
      </c>
      <c r="C63" s="12">
        <f t="shared" si="7"/>
        <v>0</v>
      </c>
      <c r="D63" s="3">
        <f t="shared" si="7"/>
        <v>91.99765669300018</v>
      </c>
      <c r="E63" s="13">
        <f t="shared" si="7"/>
        <v>71.59443545069604</v>
      </c>
      <c r="F63" s="13">
        <f t="shared" si="7"/>
        <v>132.63403930605705</v>
      </c>
      <c r="G63" s="13">
        <f t="shared" si="7"/>
        <v>133.3869560256425</v>
      </c>
      <c r="H63" s="13">
        <f t="shared" si="7"/>
        <v>115.49819323581457</v>
      </c>
      <c r="I63" s="13">
        <f t="shared" si="7"/>
        <v>127.05937924339099</v>
      </c>
      <c r="J63" s="13">
        <f t="shared" si="7"/>
        <v>200.3548691567045</v>
      </c>
      <c r="K63" s="13">
        <f t="shared" si="7"/>
        <v>93.27371498572977</v>
      </c>
      <c r="L63" s="13">
        <f t="shared" si="7"/>
        <v>115.71817418284023</v>
      </c>
      <c r="M63" s="13">
        <f t="shared" si="7"/>
        <v>136.76655239075345</v>
      </c>
      <c r="N63" s="13">
        <f t="shared" si="7"/>
        <v>128.16883772896753</v>
      </c>
      <c r="O63" s="13">
        <f t="shared" si="7"/>
        <v>123.13999357761749</v>
      </c>
      <c r="P63" s="13">
        <f t="shared" si="7"/>
        <v>130.28521563928805</v>
      </c>
      <c r="Q63" s="13">
        <f t="shared" si="7"/>
        <v>127.22710006292162</v>
      </c>
      <c r="R63" s="13">
        <f t="shared" si="7"/>
        <v>155.96357568097562</v>
      </c>
      <c r="S63" s="13">
        <f t="shared" si="7"/>
        <v>106.85438173994652</v>
      </c>
      <c r="T63" s="13">
        <f t="shared" si="7"/>
        <v>86.39278742269578</v>
      </c>
      <c r="U63" s="13">
        <f t="shared" si="7"/>
        <v>116.36819915640892</v>
      </c>
      <c r="V63" s="13">
        <f t="shared" si="7"/>
        <v>127.03029611280894</v>
      </c>
      <c r="W63" s="13">
        <f t="shared" si="7"/>
        <v>71.59443545069604</v>
      </c>
      <c r="X63" s="13">
        <f t="shared" si="7"/>
        <v>0</v>
      </c>
      <c r="Y63" s="13">
        <f t="shared" si="7"/>
        <v>0</v>
      </c>
      <c r="Z63" s="14">
        <f t="shared" si="7"/>
        <v>71.59443545069604</v>
      </c>
    </row>
    <row r="64" spans="1:26" ht="13.5">
      <c r="A64" s="38" t="s">
        <v>110</v>
      </c>
      <c r="B64" s="12">
        <f t="shared" si="7"/>
        <v>81.66754534748678</v>
      </c>
      <c r="C64" s="12">
        <f t="shared" si="7"/>
        <v>0</v>
      </c>
      <c r="D64" s="3">
        <f t="shared" si="7"/>
        <v>91.99873322210442</v>
      </c>
      <c r="E64" s="13">
        <f t="shared" si="7"/>
        <v>71.59877635997806</v>
      </c>
      <c r="F64" s="13">
        <f t="shared" si="7"/>
        <v>152.91833859828205</v>
      </c>
      <c r="G64" s="13">
        <f t="shared" si="7"/>
        <v>105.35182646946322</v>
      </c>
      <c r="H64" s="13">
        <f t="shared" si="7"/>
        <v>78.08150195746798</v>
      </c>
      <c r="I64" s="13">
        <f t="shared" si="7"/>
        <v>105.73287194467025</v>
      </c>
      <c r="J64" s="13">
        <f t="shared" si="7"/>
        <v>154.3587286782717</v>
      </c>
      <c r="K64" s="13">
        <f t="shared" si="7"/>
        <v>71.41460523897351</v>
      </c>
      <c r="L64" s="13">
        <f t="shared" si="7"/>
        <v>89.0958241161485</v>
      </c>
      <c r="M64" s="13">
        <f t="shared" si="7"/>
        <v>104.92460363340903</v>
      </c>
      <c r="N64" s="13">
        <f t="shared" si="7"/>
        <v>99.56260009896934</v>
      </c>
      <c r="O64" s="13">
        <f t="shared" si="7"/>
        <v>92.23681346297646</v>
      </c>
      <c r="P64" s="13">
        <f t="shared" si="7"/>
        <v>97.32564874953236</v>
      </c>
      <c r="Q64" s="13">
        <f t="shared" si="7"/>
        <v>96.37492995759325</v>
      </c>
      <c r="R64" s="13">
        <f t="shared" si="7"/>
        <v>111.89490469270844</v>
      </c>
      <c r="S64" s="13">
        <f t="shared" si="7"/>
        <v>84.12129473573931</v>
      </c>
      <c r="T64" s="13">
        <f t="shared" si="7"/>
        <v>61.837016797668866</v>
      </c>
      <c r="U64" s="13">
        <f t="shared" si="7"/>
        <v>85.88291881990664</v>
      </c>
      <c r="V64" s="13">
        <f t="shared" si="7"/>
        <v>97.95282949946682</v>
      </c>
      <c r="W64" s="13">
        <f t="shared" si="7"/>
        <v>71.59877635997806</v>
      </c>
      <c r="X64" s="13">
        <f t="shared" si="7"/>
        <v>0</v>
      </c>
      <c r="Y64" s="13">
        <f t="shared" si="7"/>
        <v>0</v>
      </c>
      <c r="Z64" s="14">
        <f t="shared" si="7"/>
        <v>71.59877635997806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94.9920424403183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75.07317501786677</v>
      </c>
      <c r="C66" s="15">
        <f t="shared" si="7"/>
        <v>0</v>
      </c>
      <c r="D66" s="4">
        <f t="shared" si="7"/>
        <v>90.00286123032905</v>
      </c>
      <c r="E66" s="16">
        <f t="shared" si="7"/>
        <v>10.512022630834512</v>
      </c>
      <c r="F66" s="16">
        <f t="shared" si="7"/>
        <v>16.49693347119729</v>
      </c>
      <c r="G66" s="16">
        <f t="shared" si="7"/>
        <v>6.572842782545607</v>
      </c>
      <c r="H66" s="16">
        <f t="shared" si="7"/>
        <v>17.540249394788297</v>
      </c>
      <c r="I66" s="16">
        <f t="shared" si="7"/>
        <v>13.077129312713584</v>
      </c>
      <c r="J66" s="16">
        <f t="shared" si="7"/>
        <v>15.16540573992419</v>
      </c>
      <c r="K66" s="16">
        <f t="shared" si="7"/>
        <v>15.05599318370812</v>
      </c>
      <c r="L66" s="16">
        <f t="shared" si="7"/>
        <v>9.830059281918196</v>
      </c>
      <c r="M66" s="16">
        <f t="shared" si="7"/>
        <v>13.283818053122873</v>
      </c>
      <c r="N66" s="16">
        <f t="shared" si="7"/>
        <v>8.302640229295875</v>
      </c>
      <c r="O66" s="16">
        <f t="shared" si="7"/>
        <v>11.486789690601345</v>
      </c>
      <c r="P66" s="16">
        <f t="shared" si="7"/>
        <v>7.597422781486849</v>
      </c>
      <c r="Q66" s="16">
        <f t="shared" si="7"/>
        <v>9.23500124741855</v>
      </c>
      <c r="R66" s="16">
        <f t="shared" si="7"/>
        <v>12.57260960504231</v>
      </c>
      <c r="S66" s="16">
        <f t="shared" si="7"/>
        <v>7.609740796625005</v>
      </c>
      <c r="T66" s="16">
        <f t="shared" si="7"/>
        <v>6.957480553185354</v>
      </c>
      <c r="U66" s="16">
        <f t="shared" si="7"/>
        <v>9.071633752841752</v>
      </c>
      <c r="V66" s="16">
        <f t="shared" si="7"/>
        <v>11.046921218185728</v>
      </c>
      <c r="W66" s="16">
        <f t="shared" si="7"/>
        <v>10.512022630834512</v>
      </c>
      <c r="X66" s="16">
        <f t="shared" si="7"/>
        <v>0</v>
      </c>
      <c r="Y66" s="16">
        <f t="shared" si="7"/>
        <v>0</v>
      </c>
      <c r="Z66" s="17">
        <f t="shared" si="7"/>
        <v>10.512022630834512</v>
      </c>
    </row>
    <row r="67" spans="1:26" ht="13.5" hidden="1">
      <c r="A67" s="40" t="s">
        <v>113</v>
      </c>
      <c r="B67" s="23">
        <v>481444325</v>
      </c>
      <c r="C67" s="23"/>
      <c r="D67" s="24">
        <v>585203840</v>
      </c>
      <c r="E67" s="25">
        <v>558228840</v>
      </c>
      <c r="F67" s="25">
        <v>44725594</v>
      </c>
      <c r="G67" s="25">
        <v>50697315</v>
      </c>
      <c r="H67" s="25">
        <v>41951715</v>
      </c>
      <c r="I67" s="25">
        <v>137374624</v>
      </c>
      <c r="J67" s="25">
        <v>45750716</v>
      </c>
      <c r="K67" s="25">
        <v>46144950</v>
      </c>
      <c r="L67" s="25">
        <v>41558517</v>
      </c>
      <c r="M67" s="25">
        <v>133454183</v>
      </c>
      <c r="N67" s="25">
        <v>46417776</v>
      </c>
      <c r="O67" s="25">
        <v>43896131</v>
      </c>
      <c r="P67" s="25">
        <v>40635803</v>
      </c>
      <c r="Q67" s="25">
        <v>130949710</v>
      </c>
      <c r="R67" s="25">
        <v>38966530</v>
      </c>
      <c r="S67" s="25">
        <v>42675785</v>
      </c>
      <c r="T67" s="25">
        <v>42827447</v>
      </c>
      <c r="U67" s="25">
        <v>124469762</v>
      </c>
      <c r="V67" s="25">
        <v>526248279</v>
      </c>
      <c r="W67" s="25">
        <v>558228840</v>
      </c>
      <c r="X67" s="25"/>
      <c r="Y67" s="24"/>
      <c r="Z67" s="26">
        <v>558228840</v>
      </c>
    </row>
    <row r="68" spans="1:26" ht="13.5" hidden="1">
      <c r="A68" s="36" t="s">
        <v>31</v>
      </c>
      <c r="B68" s="18">
        <v>92485486</v>
      </c>
      <c r="C68" s="18"/>
      <c r="D68" s="19">
        <v>93932380</v>
      </c>
      <c r="E68" s="20">
        <v>95432380</v>
      </c>
      <c r="F68" s="20">
        <v>15886568</v>
      </c>
      <c r="G68" s="20">
        <v>8087310</v>
      </c>
      <c r="H68" s="20">
        <v>7857025</v>
      </c>
      <c r="I68" s="20">
        <v>31830903</v>
      </c>
      <c r="J68" s="20">
        <v>8633560</v>
      </c>
      <c r="K68" s="20">
        <v>8077291</v>
      </c>
      <c r="L68" s="20">
        <v>8092954</v>
      </c>
      <c r="M68" s="20">
        <v>24803805</v>
      </c>
      <c r="N68" s="20">
        <v>7815632</v>
      </c>
      <c r="O68" s="20">
        <v>8134732</v>
      </c>
      <c r="P68" s="20">
        <v>8348921</v>
      </c>
      <c r="Q68" s="20">
        <v>24299285</v>
      </c>
      <c r="R68" s="20">
        <v>7986806</v>
      </c>
      <c r="S68" s="20">
        <v>7971733</v>
      </c>
      <c r="T68" s="20">
        <v>8125788</v>
      </c>
      <c r="U68" s="20">
        <v>24084327</v>
      </c>
      <c r="V68" s="20">
        <v>105018320</v>
      </c>
      <c r="W68" s="20">
        <v>95432380</v>
      </c>
      <c r="X68" s="20"/>
      <c r="Y68" s="19"/>
      <c r="Z68" s="22">
        <v>95432380</v>
      </c>
    </row>
    <row r="69" spans="1:26" ht="13.5" hidden="1">
      <c r="A69" s="37" t="s">
        <v>32</v>
      </c>
      <c r="B69" s="18">
        <v>370646920</v>
      </c>
      <c r="C69" s="18"/>
      <c r="D69" s="19">
        <v>473796460</v>
      </c>
      <c r="E69" s="20">
        <v>445121460</v>
      </c>
      <c r="F69" s="20">
        <v>27215203</v>
      </c>
      <c r="G69" s="20">
        <v>40933957</v>
      </c>
      <c r="H69" s="20">
        <v>32896349</v>
      </c>
      <c r="I69" s="20">
        <v>101045509</v>
      </c>
      <c r="J69" s="20">
        <v>35501281</v>
      </c>
      <c r="K69" s="20">
        <v>36455052</v>
      </c>
      <c r="L69" s="20">
        <v>31757791</v>
      </c>
      <c r="M69" s="20">
        <v>103714124</v>
      </c>
      <c r="N69" s="20">
        <v>36834646</v>
      </c>
      <c r="O69" s="20">
        <v>33876129</v>
      </c>
      <c r="P69" s="20">
        <v>30700831</v>
      </c>
      <c r="Q69" s="20">
        <v>101411606</v>
      </c>
      <c r="R69" s="20">
        <v>29164365</v>
      </c>
      <c r="S69" s="20">
        <v>32803961</v>
      </c>
      <c r="T69" s="20">
        <v>33009351</v>
      </c>
      <c r="U69" s="20">
        <v>94977677</v>
      </c>
      <c r="V69" s="20">
        <v>401148916</v>
      </c>
      <c r="W69" s="20">
        <v>445121460</v>
      </c>
      <c r="X69" s="20"/>
      <c r="Y69" s="19"/>
      <c r="Z69" s="22">
        <v>445121460</v>
      </c>
    </row>
    <row r="70" spans="1:26" ht="13.5" hidden="1">
      <c r="A70" s="38" t="s">
        <v>107</v>
      </c>
      <c r="B70" s="18">
        <v>164079433</v>
      </c>
      <c r="C70" s="18"/>
      <c r="D70" s="19">
        <v>201404060</v>
      </c>
      <c r="E70" s="20">
        <v>197404060</v>
      </c>
      <c r="F70" s="20">
        <v>13285288</v>
      </c>
      <c r="G70" s="20">
        <v>20360363</v>
      </c>
      <c r="H70" s="20">
        <v>13076941</v>
      </c>
      <c r="I70" s="20">
        <v>46722592</v>
      </c>
      <c r="J70" s="20">
        <v>16890547</v>
      </c>
      <c r="K70" s="20">
        <v>14218849</v>
      </c>
      <c r="L70" s="20">
        <v>11334614</v>
      </c>
      <c r="M70" s="20">
        <v>42444010</v>
      </c>
      <c r="N70" s="20">
        <v>15829611</v>
      </c>
      <c r="O70" s="20">
        <v>13986506</v>
      </c>
      <c r="P70" s="20">
        <v>10665082</v>
      </c>
      <c r="Q70" s="20">
        <v>40481199</v>
      </c>
      <c r="R70" s="20">
        <v>10691493</v>
      </c>
      <c r="S70" s="20">
        <v>15789798</v>
      </c>
      <c r="T70" s="20">
        <v>13894001</v>
      </c>
      <c r="U70" s="20">
        <v>40375292</v>
      </c>
      <c r="V70" s="20">
        <v>170023093</v>
      </c>
      <c r="W70" s="20">
        <v>197404060</v>
      </c>
      <c r="X70" s="20"/>
      <c r="Y70" s="19"/>
      <c r="Z70" s="22">
        <v>197404060</v>
      </c>
    </row>
    <row r="71" spans="1:26" ht="13.5" hidden="1">
      <c r="A71" s="38" t="s">
        <v>108</v>
      </c>
      <c r="B71" s="18">
        <v>159051485</v>
      </c>
      <c r="C71" s="18"/>
      <c r="D71" s="19">
        <v>186538800</v>
      </c>
      <c r="E71" s="20">
        <v>186288800</v>
      </c>
      <c r="F71" s="20">
        <v>10797835</v>
      </c>
      <c r="G71" s="20">
        <v>16197087</v>
      </c>
      <c r="H71" s="20">
        <v>15497858</v>
      </c>
      <c r="I71" s="20">
        <v>42492780</v>
      </c>
      <c r="J71" s="20">
        <v>14227585</v>
      </c>
      <c r="K71" s="20">
        <v>17872596</v>
      </c>
      <c r="L71" s="20">
        <v>16069740</v>
      </c>
      <c r="M71" s="20">
        <v>48169921</v>
      </c>
      <c r="N71" s="20">
        <v>16624322</v>
      </c>
      <c r="O71" s="20">
        <v>15635989</v>
      </c>
      <c r="P71" s="20">
        <v>15769384</v>
      </c>
      <c r="Q71" s="20">
        <v>48029695</v>
      </c>
      <c r="R71" s="20">
        <v>14251977</v>
      </c>
      <c r="S71" s="20">
        <v>12696646</v>
      </c>
      <c r="T71" s="20">
        <v>14899218</v>
      </c>
      <c r="U71" s="20">
        <v>41847841</v>
      </c>
      <c r="V71" s="20">
        <v>180540237</v>
      </c>
      <c r="W71" s="20">
        <v>186288800</v>
      </c>
      <c r="X71" s="20"/>
      <c r="Y71" s="19"/>
      <c r="Z71" s="22">
        <v>186288800</v>
      </c>
    </row>
    <row r="72" spans="1:26" ht="13.5" hidden="1">
      <c r="A72" s="38" t="s">
        <v>109</v>
      </c>
      <c r="B72" s="18">
        <v>19989890</v>
      </c>
      <c r="C72" s="18"/>
      <c r="D72" s="19">
        <v>31937770</v>
      </c>
      <c r="E72" s="20">
        <v>25937770</v>
      </c>
      <c r="F72" s="20">
        <v>1642037</v>
      </c>
      <c r="G72" s="20">
        <v>1866747</v>
      </c>
      <c r="H72" s="20">
        <v>1813463</v>
      </c>
      <c r="I72" s="20">
        <v>5322247</v>
      </c>
      <c r="J72" s="20">
        <v>1869985</v>
      </c>
      <c r="K72" s="20">
        <v>1839143</v>
      </c>
      <c r="L72" s="20">
        <v>1849057</v>
      </c>
      <c r="M72" s="20">
        <v>5558185</v>
      </c>
      <c r="N72" s="20">
        <v>1868824</v>
      </c>
      <c r="O72" s="20">
        <v>1740787</v>
      </c>
      <c r="P72" s="20">
        <v>1751026</v>
      </c>
      <c r="Q72" s="20">
        <v>5360637</v>
      </c>
      <c r="R72" s="20">
        <v>1704246</v>
      </c>
      <c r="S72" s="20">
        <v>1807136</v>
      </c>
      <c r="T72" s="20">
        <v>1677625</v>
      </c>
      <c r="U72" s="20">
        <v>5189007</v>
      </c>
      <c r="V72" s="20">
        <v>21430076</v>
      </c>
      <c r="W72" s="20">
        <v>25937770</v>
      </c>
      <c r="X72" s="20"/>
      <c r="Y72" s="19"/>
      <c r="Z72" s="22">
        <v>25937770</v>
      </c>
    </row>
    <row r="73" spans="1:26" ht="13.5" hidden="1">
      <c r="A73" s="38" t="s">
        <v>110</v>
      </c>
      <c r="B73" s="18">
        <v>27526112</v>
      </c>
      <c r="C73" s="18"/>
      <c r="D73" s="19">
        <v>44490830</v>
      </c>
      <c r="E73" s="20">
        <v>35490830</v>
      </c>
      <c r="F73" s="20">
        <v>1490043</v>
      </c>
      <c r="G73" s="20">
        <v>2509760</v>
      </c>
      <c r="H73" s="20">
        <v>2508087</v>
      </c>
      <c r="I73" s="20">
        <v>6507890</v>
      </c>
      <c r="J73" s="20">
        <v>2513164</v>
      </c>
      <c r="K73" s="20">
        <v>2524464</v>
      </c>
      <c r="L73" s="20">
        <v>2504380</v>
      </c>
      <c r="M73" s="20">
        <v>7542008</v>
      </c>
      <c r="N73" s="20">
        <v>2511889</v>
      </c>
      <c r="O73" s="20">
        <v>2512847</v>
      </c>
      <c r="P73" s="20">
        <v>2515339</v>
      </c>
      <c r="Q73" s="20">
        <v>7540075</v>
      </c>
      <c r="R73" s="20">
        <v>2516649</v>
      </c>
      <c r="S73" s="20">
        <v>2510381</v>
      </c>
      <c r="T73" s="20">
        <v>2538507</v>
      </c>
      <c r="U73" s="20">
        <v>7565537</v>
      </c>
      <c r="V73" s="20">
        <v>29155510</v>
      </c>
      <c r="W73" s="20">
        <v>35490830</v>
      </c>
      <c r="X73" s="20"/>
      <c r="Y73" s="19"/>
      <c r="Z73" s="22">
        <v>35490830</v>
      </c>
    </row>
    <row r="74" spans="1:26" ht="13.5" hidden="1">
      <c r="A74" s="38" t="s">
        <v>111</v>
      </c>
      <c r="B74" s="18"/>
      <c r="C74" s="18"/>
      <c r="D74" s="19">
        <v>9425000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18311919</v>
      </c>
      <c r="C75" s="27"/>
      <c r="D75" s="28">
        <v>17475000</v>
      </c>
      <c r="E75" s="29">
        <v>17675000</v>
      </c>
      <c r="F75" s="29">
        <v>1623823</v>
      </c>
      <c r="G75" s="29">
        <v>1676048</v>
      </c>
      <c r="H75" s="29">
        <v>1198341</v>
      </c>
      <c r="I75" s="29">
        <v>4498212</v>
      </c>
      <c r="J75" s="29">
        <v>1615875</v>
      </c>
      <c r="K75" s="29">
        <v>1612607</v>
      </c>
      <c r="L75" s="29">
        <v>1707772</v>
      </c>
      <c r="M75" s="29">
        <v>4936254</v>
      </c>
      <c r="N75" s="29">
        <v>1767498</v>
      </c>
      <c r="O75" s="29">
        <v>1885270</v>
      </c>
      <c r="P75" s="29">
        <v>1586051</v>
      </c>
      <c r="Q75" s="29">
        <v>5238819</v>
      </c>
      <c r="R75" s="29">
        <v>1815359</v>
      </c>
      <c r="S75" s="29">
        <v>1900091</v>
      </c>
      <c r="T75" s="29">
        <v>1692308</v>
      </c>
      <c r="U75" s="29">
        <v>5407758</v>
      </c>
      <c r="V75" s="29">
        <v>20081043</v>
      </c>
      <c r="W75" s="29">
        <v>17675000</v>
      </c>
      <c r="X75" s="29"/>
      <c r="Y75" s="28"/>
      <c r="Z75" s="30">
        <v>17675000</v>
      </c>
    </row>
    <row r="76" spans="1:26" ht="13.5" hidden="1">
      <c r="A76" s="41" t="s">
        <v>114</v>
      </c>
      <c r="B76" s="31">
        <v>408895052</v>
      </c>
      <c r="C76" s="31"/>
      <c r="D76" s="32">
        <v>543620000</v>
      </c>
      <c r="E76" s="33">
        <v>395022000</v>
      </c>
      <c r="F76" s="33">
        <v>35735773</v>
      </c>
      <c r="G76" s="33">
        <v>39377090</v>
      </c>
      <c r="H76" s="33">
        <v>33241804</v>
      </c>
      <c r="I76" s="33">
        <v>108354667</v>
      </c>
      <c r="J76" s="33">
        <v>41303227</v>
      </c>
      <c r="K76" s="33">
        <v>31764927</v>
      </c>
      <c r="L76" s="33">
        <v>36962706</v>
      </c>
      <c r="M76" s="33">
        <v>110030860</v>
      </c>
      <c r="N76" s="33">
        <v>43041658</v>
      </c>
      <c r="O76" s="33">
        <v>35949463</v>
      </c>
      <c r="P76" s="33">
        <v>32727877</v>
      </c>
      <c r="Q76" s="33">
        <v>111718998</v>
      </c>
      <c r="R76" s="33">
        <v>39458319</v>
      </c>
      <c r="S76" s="33">
        <v>33327449</v>
      </c>
      <c r="T76" s="33">
        <v>33241450</v>
      </c>
      <c r="U76" s="33">
        <v>106027218</v>
      </c>
      <c r="V76" s="33">
        <v>436131743</v>
      </c>
      <c r="W76" s="33">
        <v>395022000</v>
      </c>
      <c r="X76" s="33"/>
      <c r="Y76" s="32"/>
      <c r="Z76" s="34">
        <v>395022000</v>
      </c>
    </row>
    <row r="77" spans="1:26" ht="13.5" hidden="1">
      <c r="A77" s="36" t="s">
        <v>31</v>
      </c>
      <c r="B77" s="18">
        <v>92484526</v>
      </c>
      <c r="C77" s="18"/>
      <c r="D77" s="19">
        <v>85356000</v>
      </c>
      <c r="E77" s="20">
        <v>68329000</v>
      </c>
      <c r="F77" s="20">
        <v>6991649</v>
      </c>
      <c r="G77" s="20">
        <v>7712420</v>
      </c>
      <c r="H77" s="20">
        <v>6984866</v>
      </c>
      <c r="I77" s="20">
        <v>21688935</v>
      </c>
      <c r="J77" s="20">
        <v>8170033</v>
      </c>
      <c r="K77" s="20">
        <v>5489601</v>
      </c>
      <c r="L77" s="20">
        <v>6667274</v>
      </c>
      <c r="M77" s="20">
        <v>20326908</v>
      </c>
      <c r="N77" s="20">
        <v>7044916</v>
      </c>
      <c r="O77" s="20">
        <v>6927718</v>
      </c>
      <c r="P77" s="20">
        <v>6764917</v>
      </c>
      <c r="Q77" s="20">
        <v>20737551</v>
      </c>
      <c r="R77" s="20">
        <v>8839693</v>
      </c>
      <c r="S77" s="20">
        <v>6265277</v>
      </c>
      <c r="T77" s="20">
        <v>5055223</v>
      </c>
      <c r="U77" s="20">
        <v>20160193</v>
      </c>
      <c r="V77" s="20">
        <v>82913587</v>
      </c>
      <c r="W77" s="20">
        <v>68329000</v>
      </c>
      <c r="X77" s="20"/>
      <c r="Y77" s="19"/>
      <c r="Z77" s="22">
        <v>68329000</v>
      </c>
    </row>
    <row r="78" spans="1:26" ht="13.5" hidden="1">
      <c r="A78" s="37" t="s">
        <v>32</v>
      </c>
      <c r="B78" s="18">
        <v>302663187</v>
      </c>
      <c r="C78" s="18"/>
      <c r="D78" s="19">
        <v>442536000</v>
      </c>
      <c r="E78" s="20">
        <v>324835000</v>
      </c>
      <c r="F78" s="20">
        <v>28476243</v>
      </c>
      <c r="G78" s="20">
        <v>31554506</v>
      </c>
      <c r="H78" s="20">
        <v>26046746</v>
      </c>
      <c r="I78" s="20">
        <v>86077495</v>
      </c>
      <c r="J78" s="20">
        <v>32888140</v>
      </c>
      <c r="K78" s="20">
        <v>26032532</v>
      </c>
      <c r="L78" s="20">
        <v>30127557</v>
      </c>
      <c r="M78" s="20">
        <v>89048229</v>
      </c>
      <c r="N78" s="20">
        <v>35849993</v>
      </c>
      <c r="O78" s="20">
        <v>28805188</v>
      </c>
      <c r="P78" s="20">
        <v>25842461</v>
      </c>
      <c r="Q78" s="20">
        <v>90497642</v>
      </c>
      <c r="R78" s="20">
        <v>30390388</v>
      </c>
      <c r="S78" s="20">
        <v>26917580</v>
      </c>
      <c r="T78" s="20">
        <v>28068485</v>
      </c>
      <c r="U78" s="20">
        <v>85376453</v>
      </c>
      <c r="V78" s="20">
        <v>350999819</v>
      </c>
      <c r="W78" s="20">
        <v>324835000</v>
      </c>
      <c r="X78" s="20"/>
      <c r="Y78" s="19"/>
      <c r="Z78" s="22">
        <v>324835000</v>
      </c>
    </row>
    <row r="79" spans="1:26" ht="13.5" hidden="1">
      <c r="A79" s="38" t="s">
        <v>107</v>
      </c>
      <c r="B79" s="18">
        <v>134020080</v>
      </c>
      <c r="C79" s="18"/>
      <c r="D79" s="19">
        <v>191655000</v>
      </c>
      <c r="E79" s="20">
        <v>141341000</v>
      </c>
      <c r="F79" s="20">
        <v>15324222</v>
      </c>
      <c r="G79" s="20">
        <v>17777231</v>
      </c>
      <c r="H79" s="20">
        <v>13967910</v>
      </c>
      <c r="I79" s="20">
        <v>47069363</v>
      </c>
      <c r="J79" s="20">
        <v>15165800</v>
      </c>
      <c r="K79" s="20">
        <v>13061378</v>
      </c>
      <c r="L79" s="20">
        <v>15957701</v>
      </c>
      <c r="M79" s="20">
        <v>44184879</v>
      </c>
      <c r="N79" s="20">
        <v>13638666</v>
      </c>
      <c r="O79" s="20">
        <v>14554404</v>
      </c>
      <c r="P79" s="20">
        <v>11889692</v>
      </c>
      <c r="Q79" s="20">
        <v>40082762</v>
      </c>
      <c r="R79" s="20">
        <v>15238775</v>
      </c>
      <c r="S79" s="20">
        <v>15581353</v>
      </c>
      <c r="T79" s="20">
        <v>14371784</v>
      </c>
      <c r="U79" s="20">
        <v>45191912</v>
      </c>
      <c r="V79" s="20">
        <v>176528916</v>
      </c>
      <c r="W79" s="20">
        <v>141341000</v>
      </c>
      <c r="X79" s="20"/>
      <c r="Y79" s="19"/>
      <c r="Z79" s="22">
        <v>141341000</v>
      </c>
    </row>
    <row r="80" spans="1:26" ht="13.5" hidden="1">
      <c r="A80" s="38" t="s">
        <v>108</v>
      </c>
      <c r="B80" s="18">
        <v>129836274</v>
      </c>
      <c r="C80" s="18"/>
      <c r="D80" s="19">
        <v>171615000</v>
      </c>
      <c r="E80" s="20">
        <v>133382000</v>
      </c>
      <c r="F80" s="20">
        <v>8317122</v>
      </c>
      <c r="G80" s="20">
        <v>8193897</v>
      </c>
      <c r="H80" s="20">
        <v>7917429</v>
      </c>
      <c r="I80" s="20">
        <v>24428448</v>
      </c>
      <c r="J80" s="20">
        <v>9165360</v>
      </c>
      <c r="K80" s="20">
        <v>8740075</v>
      </c>
      <c r="L80" s="20">
        <v>9475771</v>
      </c>
      <c r="M80" s="20">
        <v>27381206</v>
      </c>
      <c r="N80" s="20">
        <v>16971666</v>
      </c>
      <c r="O80" s="20">
        <v>9309352</v>
      </c>
      <c r="P80" s="20">
        <v>8331362</v>
      </c>
      <c r="Q80" s="20">
        <v>34612380</v>
      </c>
      <c r="R80" s="20">
        <v>8959909</v>
      </c>
      <c r="S80" s="20">
        <v>7088459</v>
      </c>
      <c r="T80" s="20">
        <v>10022523</v>
      </c>
      <c r="U80" s="20">
        <v>26070891</v>
      </c>
      <c r="V80" s="20">
        <v>112492925</v>
      </c>
      <c r="W80" s="20">
        <v>133382000</v>
      </c>
      <c r="X80" s="20"/>
      <c r="Y80" s="19"/>
      <c r="Z80" s="22">
        <v>133382000</v>
      </c>
    </row>
    <row r="81" spans="1:26" ht="13.5" hidden="1">
      <c r="A81" s="38" t="s">
        <v>109</v>
      </c>
      <c r="B81" s="18">
        <v>16326933</v>
      </c>
      <c r="C81" s="18"/>
      <c r="D81" s="19">
        <v>29382000</v>
      </c>
      <c r="E81" s="20">
        <v>18570000</v>
      </c>
      <c r="F81" s="20">
        <v>2177900</v>
      </c>
      <c r="G81" s="20">
        <v>2489997</v>
      </c>
      <c r="H81" s="20">
        <v>2094517</v>
      </c>
      <c r="I81" s="20">
        <v>6762414</v>
      </c>
      <c r="J81" s="20">
        <v>3746606</v>
      </c>
      <c r="K81" s="20">
        <v>1715437</v>
      </c>
      <c r="L81" s="20">
        <v>2139695</v>
      </c>
      <c r="M81" s="20">
        <v>7601738</v>
      </c>
      <c r="N81" s="20">
        <v>2395250</v>
      </c>
      <c r="O81" s="20">
        <v>2143605</v>
      </c>
      <c r="P81" s="20">
        <v>2281328</v>
      </c>
      <c r="Q81" s="20">
        <v>6820183</v>
      </c>
      <c r="R81" s="20">
        <v>2658003</v>
      </c>
      <c r="S81" s="20">
        <v>1931004</v>
      </c>
      <c r="T81" s="20">
        <v>1449347</v>
      </c>
      <c r="U81" s="20">
        <v>6038354</v>
      </c>
      <c r="V81" s="20">
        <v>27222689</v>
      </c>
      <c r="W81" s="20">
        <v>18570000</v>
      </c>
      <c r="X81" s="20"/>
      <c r="Y81" s="19"/>
      <c r="Z81" s="22">
        <v>18570000</v>
      </c>
    </row>
    <row r="82" spans="1:26" ht="13.5" hidden="1">
      <c r="A82" s="38" t="s">
        <v>110</v>
      </c>
      <c r="B82" s="18">
        <v>22479900</v>
      </c>
      <c r="C82" s="18"/>
      <c r="D82" s="19">
        <v>40931000</v>
      </c>
      <c r="E82" s="20">
        <v>25411000</v>
      </c>
      <c r="F82" s="20">
        <v>2278549</v>
      </c>
      <c r="G82" s="20">
        <v>2644078</v>
      </c>
      <c r="H82" s="20">
        <v>1958352</v>
      </c>
      <c r="I82" s="20">
        <v>6880979</v>
      </c>
      <c r="J82" s="20">
        <v>3879288</v>
      </c>
      <c r="K82" s="20">
        <v>1802836</v>
      </c>
      <c r="L82" s="20">
        <v>2231298</v>
      </c>
      <c r="M82" s="20">
        <v>7913422</v>
      </c>
      <c r="N82" s="20">
        <v>2500902</v>
      </c>
      <c r="O82" s="20">
        <v>2317770</v>
      </c>
      <c r="P82" s="20">
        <v>2448070</v>
      </c>
      <c r="Q82" s="20">
        <v>7266742</v>
      </c>
      <c r="R82" s="20">
        <v>2816002</v>
      </c>
      <c r="S82" s="20">
        <v>2111765</v>
      </c>
      <c r="T82" s="20">
        <v>1569737</v>
      </c>
      <c r="U82" s="20">
        <v>6497504</v>
      </c>
      <c r="V82" s="20">
        <v>28558647</v>
      </c>
      <c r="W82" s="20">
        <v>25411000</v>
      </c>
      <c r="X82" s="20"/>
      <c r="Y82" s="19"/>
      <c r="Z82" s="22">
        <v>25411000</v>
      </c>
    </row>
    <row r="83" spans="1:26" ht="13.5" hidden="1">
      <c r="A83" s="38" t="s">
        <v>111</v>
      </c>
      <c r="B83" s="18"/>
      <c r="C83" s="18"/>
      <c r="D83" s="19">
        <v>8953000</v>
      </c>
      <c r="E83" s="20">
        <v>6131000</v>
      </c>
      <c r="F83" s="20">
        <v>378450</v>
      </c>
      <c r="G83" s="20">
        <v>449303</v>
      </c>
      <c r="H83" s="20">
        <v>108538</v>
      </c>
      <c r="I83" s="20">
        <v>936291</v>
      </c>
      <c r="J83" s="20">
        <v>931086</v>
      </c>
      <c r="K83" s="20">
        <v>712806</v>
      </c>
      <c r="L83" s="20">
        <v>323092</v>
      </c>
      <c r="M83" s="20">
        <v>1966984</v>
      </c>
      <c r="N83" s="20">
        <v>343509</v>
      </c>
      <c r="O83" s="20">
        <v>480057</v>
      </c>
      <c r="P83" s="20">
        <v>892009</v>
      </c>
      <c r="Q83" s="20">
        <v>1715575</v>
      </c>
      <c r="R83" s="20">
        <v>717699</v>
      </c>
      <c r="S83" s="20">
        <v>204999</v>
      </c>
      <c r="T83" s="20">
        <v>655094</v>
      </c>
      <c r="U83" s="20">
        <v>1577792</v>
      </c>
      <c r="V83" s="20">
        <v>6196642</v>
      </c>
      <c r="W83" s="20">
        <v>6131000</v>
      </c>
      <c r="X83" s="20"/>
      <c r="Y83" s="19"/>
      <c r="Z83" s="22">
        <v>6131000</v>
      </c>
    </row>
    <row r="84" spans="1:26" ht="13.5" hidden="1">
      <c r="A84" s="39" t="s">
        <v>112</v>
      </c>
      <c r="B84" s="27">
        <v>13747339</v>
      </c>
      <c r="C84" s="27"/>
      <c r="D84" s="28">
        <v>15728000</v>
      </c>
      <c r="E84" s="29">
        <v>1858000</v>
      </c>
      <c r="F84" s="29">
        <v>267881</v>
      </c>
      <c r="G84" s="29">
        <v>110164</v>
      </c>
      <c r="H84" s="29">
        <v>210192</v>
      </c>
      <c r="I84" s="29">
        <v>588237</v>
      </c>
      <c r="J84" s="29">
        <v>245054</v>
      </c>
      <c r="K84" s="29">
        <v>242794</v>
      </c>
      <c r="L84" s="29">
        <v>167875</v>
      </c>
      <c r="M84" s="29">
        <v>655723</v>
      </c>
      <c r="N84" s="29">
        <v>146749</v>
      </c>
      <c r="O84" s="29">
        <v>216557</v>
      </c>
      <c r="P84" s="29">
        <v>120499</v>
      </c>
      <c r="Q84" s="29">
        <v>483805</v>
      </c>
      <c r="R84" s="29">
        <v>228238</v>
      </c>
      <c r="S84" s="29">
        <v>144592</v>
      </c>
      <c r="T84" s="29">
        <v>117742</v>
      </c>
      <c r="U84" s="29">
        <v>490572</v>
      </c>
      <c r="V84" s="29">
        <v>2218337</v>
      </c>
      <c r="W84" s="29">
        <v>1858000</v>
      </c>
      <c r="X84" s="29"/>
      <c r="Y84" s="28"/>
      <c r="Z84" s="30">
        <v>1858000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16322286</v>
      </c>
      <c r="C5" s="18">
        <v>0</v>
      </c>
      <c r="D5" s="63">
        <v>17437681</v>
      </c>
      <c r="E5" s="64">
        <v>32863223</v>
      </c>
      <c r="F5" s="64">
        <v>499096</v>
      </c>
      <c r="G5" s="64">
        <v>1312739</v>
      </c>
      <c r="H5" s="64">
        <v>3358602</v>
      </c>
      <c r="I5" s="64">
        <v>5170437</v>
      </c>
      <c r="J5" s="64">
        <v>1689246</v>
      </c>
      <c r="K5" s="64">
        <v>1658051</v>
      </c>
      <c r="L5" s="64">
        <v>1658051</v>
      </c>
      <c r="M5" s="64">
        <v>5005348</v>
      </c>
      <c r="N5" s="64">
        <v>0</v>
      </c>
      <c r="O5" s="64">
        <v>1657361</v>
      </c>
      <c r="P5" s="64">
        <v>1656207</v>
      </c>
      <c r="Q5" s="64">
        <v>3313568</v>
      </c>
      <c r="R5" s="64">
        <v>1656935</v>
      </c>
      <c r="S5" s="64">
        <v>1656935</v>
      </c>
      <c r="T5" s="64">
        <v>1656511</v>
      </c>
      <c r="U5" s="64">
        <v>4970381</v>
      </c>
      <c r="V5" s="64">
        <v>18459734</v>
      </c>
      <c r="W5" s="64">
        <v>32863223</v>
      </c>
      <c r="X5" s="64">
        <v>-14403489</v>
      </c>
      <c r="Y5" s="65">
        <v>-43.83</v>
      </c>
      <c r="Z5" s="66">
        <v>32863223</v>
      </c>
    </row>
    <row r="6" spans="1:26" ht="13.5">
      <c r="A6" s="62" t="s">
        <v>32</v>
      </c>
      <c r="B6" s="18">
        <v>43222421</v>
      </c>
      <c r="C6" s="18">
        <v>0</v>
      </c>
      <c r="D6" s="63">
        <v>31944488</v>
      </c>
      <c r="E6" s="64">
        <v>31487149</v>
      </c>
      <c r="F6" s="64">
        <v>1383714</v>
      </c>
      <c r="G6" s="64">
        <v>1983969</v>
      </c>
      <c r="H6" s="64">
        <v>1056002</v>
      </c>
      <c r="I6" s="64">
        <v>4423685</v>
      </c>
      <c r="J6" s="64">
        <v>3693528</v>
      </c>
      <c r="K6" s="64">
        <v>4284963</v>
      </c>
      <c r="L6" s="64">
        <v>3898641</v>
      </c>
      <c r="M6" s="64">
        <v>11877132</v>
      </c>
      <c r="N6" s="64">
        <v>5440543</v>
      </c>
      <c r="O6" s="64">
        <v>4015137</v>
      </c>
      <c r="P6" s="64">
        <v>5132780</v>
      </c>
      <c r="Q6" s="64">
        <v>14588460</v>
      </c>
      <c r="R6" s="64">
        <v>4448484</v>
      </c>
      <c r="S6" s="64">
        <v>4963265</v>
      </c>
      <c r="T6" s="64">
        <v>4294458</v>
      </c>
      <c r="U6" s="64">
        <v>13706207</v>
      </c>
      <c r="V6" s="64">
        <v>44595484</v>
      </c>
      <c r="W6" s="64">
        <v>31487149</v>
      </c>
      <c r="X6" s="64">
        <v>13108335</v>
      </c>
      <c r="Y6" s="65">
        <v>41.63</v>
      </c>
      <c r="Z6" s="66">
        <v>31487149</v>
      </c>
    </row>
    <row r="7" spans="1:26" ht="13.5">
      <c r="A7" s="62" t="s">
        <v>33</v>
      </c>
      <c r="B7" s="18">
        <v>159604</v>
      </c>
      <c r="C7" s="18">
        <v>0</v>
      </c>
      <c r="D7" s="63">
        <v>90406</v>
      </c>
      <c r="E7" s="64">
        <v>90406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90406</v>
      </c>
      <c r="X7" s="64">
        <v>-90406</v>
      </c>
      <c r="Y7" s="65">
        <v>-100</v>
      </c>
      <c r="Z7" s="66">
        <v>90406</v>
      </c>
    </row>
    <row r="8" spans="1:26" ht="13.5">
      <c r="A8" s="62" t="s">
        <v>34</v>
      </c>
      <c r="B8" s="18">
        <v>80799200</v>
      </c>
      <c r="C8" s="18">
        <v>0</v>
      </c>
      <c r="D8" s="63">
        <v>78084000</v>
      </c>
      <c r="E8" s="64">
        <v>78084000</v>
      </c>
      <c r="F8" s="64">
        <v>28298000</v>
      </c>
      <c r="G8" s="64">
        <v>890000</v>
      </c>
      <c r="H8" s="64">
        <v>0</v>
      </c>
      <c r="I8" s="64">
        <v>29188000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29188000</v>
      </c>
      <c r="W8" s="64">
        <v>78084000</v>
      </c>
      <c r="X8" s="64">
        <v>-48896000</v>
      </c>
      <c r="Y8" s="65">
        <v>-62.62</v>
      </c>
      <c r="Z8" s="66">
        <v>78084000</v>
      </c>
    </row>
    <row r="9" spans="1:26" ht="13.5">
      <c r="A9" s="62" t="s">
        <v>35</v>
      </c>
      <c r="B9" s="18">
        <v>14508519</v>
      </c>
      <c r="C9" s="18">
        <v>0</v>
      </c>
      <c r="D9" s="63">
        <v>26774117</v>
      </c>
      <c r="E9" s="64">
        <v>11805916</v>
      </c>
      <c r="F9" s="64">
        <v>224190</v>
      </c>
      <c r="G9" s="64">
        <v>0</v>
      </c>
      <c r="H9" s="64">
        <v>4770119</v>
      </c>
      <c r="I9" s="64">
        <v>4994309</v>
      </c>
      <c r="J9" s="64">
        <v>0</v>
      </c>
      <c r="K9" s="64">
        <v>116181</v>
      </c>
      <c r="L9" s="64">
        <v>678061</v>
      </c>
      <c r="M9" s="64">
        <v>794242</v>
      </c>
      <c r="N9" s="64">
        <v>674192</v>
      </c>
      <c r="O9" s="64">
        <v>115996</v>
      </c>
      <c r="P9" s="64">
        <v>116181</v>
      </c>
      <c r="Q9" s="64">
        <v>906369</v>
      </c>
      <c r="R9" s="64">
        <v>116366</v>
      </c>
      <c r="S9" s="64">
        <v>115995</v>
      </c>
      <c r="T9" s="64">
        <v>115996</v>
      </c>
      <c r="U9" s="64">
        <v>348357</v>
      </c>
      <c r="V9" s="64">
        <v>7043277</v>
      </c>
      <c r="W9" s="64">
        <v>11805916</v>
      </c>
      <c r="X9" s="64">
        <v>-4762639</v>
      </c>
      <c r="Y9" s="65">
        <v>-40.34</v>
      </c>
      <c r="Z9" s="66">
        <v>11805916</v>
      </c>
    </row>
    <row r="10" spans="1:26" ht="25.5">
      <c r="A10" s="67" t="s">
        <v>99</v>
      </c>
      <c r="B10" s="68">
        <f>SUM(B5:B9)</f>
        <v>155012030</v>
      </c>
      <c r="C10" s="68">
        <f>SUM(C5:C9)</f>
        <v>0</v>
      </c>
      <c r="D10" s="69">
        <f aca="true" t="shared" si="0" ref="D10:Z10">SUM(D5:D9)</f>
        <v>154330692</v>
      </c>
      <c r="E10" s="70">
        <f t="shared" si="0"/>
        <v>154330694</v>
      </c>
      <c r="F10" s="70">
        <f t="shared" si="0"/>
        <v>30405000</v>
      </c>
      <c r="G10" s="70">
        <f t="shared" si="0"/>
        <v>4186708</v>
      </c>
      <c r="H10" s="70">
        <f t="shared" si="0"/>
        <v>9184723</v>
      </c>
      <c r="I10" s="70">
        <f t="shared" si="0"/>
        <v>43776431</v>
      </c>
      <c r="J10" s="70">
        <f t="shared" si="0"/>
        <v>5382774</v>
      </c>
      <c r="K10" s="70">
        <f t="shared" si="0"/>
        <v>6059195</v>
      </c>
      <c r="L10" s="70">
        <f t="shared" si="0"/>
        <v>6234753</v>
      </c>
      <c r="M10" s="70">
        <f t="shared" si="0"/>
        <v>17676722</v>
      </c>
      <c r="N10" s="70">
        <f t="shared" si="0"/>
        <v>6114735</v>
      </c>
      <c r="O10" s="70">
        <f t="shared" si="0"/>
        <v>5788494</v>
      </c>
      <c r="P10" s="70">
        <f t="shared" si="0"/>
        <v>6905168</v>
      </c>
      <c r="Q10" s="70">
        <f t="shared" si="0"/>
        <v>18808397</v>
      </c>
      <c r="R10" s="70">
        <f t="shared" si="0"/>
        <v>6221785</v>
      </c>
      <c r="S10" s="70">
        <f t="shared" si="0"/>
        <v>6736195</v>
      </c>
      <c r="T10" s="70">
        <f t="shared" si="0"/>
        <v>6066965</v>
      </c>
      <c r="U10" s="70">
        <f t="shared" si="0"/>
        <v>19024945</v>
      </c>
      <c r="V10" s="70">
        <f t="shared" si="0"/>
        <v>99286495</v>
      </c>
      <c r="W10" s="70">
        <f t="shared" si="0"/>
        <v>154330694</v>
      </c>
      <c r="X10" s="70">
        <f t="shared" si="0"/>
        <v>-55044199</v>
      </c>
      <c r="Y10" s="71">
        <f>+IF(W10&lt;&gt;0,(X10/W10)*100,0)</f>
        <v>-35.66639763830777</v>
      </c>
      <c r="Z10" s="72">
        <f t="shared" si="0"/>
        <v>154330694</v>
      </c>
    </row>
    <row r="11" spans="1:26" ht="13.5">
      <c r="A11" s="62" t="s">
        <v>36</v>
      </c>
      <c r="B11" s="18">
        <v>66470109</v>
      </c>
      <c r="C11" s="18">
        <v>0</v>
      </c>
      <c r="D11" s="63">
        <v>59673471</v>
      </c>
      <c r="E11" s="64">
        <v>66019015</v>
      </c>
      <c r="F11" s="64">
        <v>9076245</v>
      </c>
      <c r="G11" s="64">
        <v>4492650</v>
      </c>
      <c r="H11" s="64">
        <v>3660167</v>
      </c>
      <c r="I11" s="64">
        <v>17229062</v>
      </c>
      <c r="J11" s="64">
        <v>1922361</v>
      </c>
      <c r="K11" s="64">
        <v>1494815</v>
      </c>
      <c r="L11" s="64">
        <v>1494815</v>
      </c>
      <c r="M11" s="64">
        <v>4911991</v>
      </c>
      <c r="N11" s="64">
        <v>1500365</v>
      </c>
      <c r="O11" s="64">
        <v>1500366</v>
      </c>
      <c r="P11" s="64">
        <v>2417787</v>
      </c>
      <c r="Q11" s="64">
        <v>5418518</v>
      </c>
      <c r="R11" s="64">
        <v>2384258</v>
      </c>
      <c r="S11" s="64">
        <v>1874258</v>
      </c>
      <c r="T11" s="64">
        <v>2339221</v>
      </c>
      <c r="U11" s="64">
        <v>6597737</v>
      </c>
      <c r="V11" s="64">
        <v>34157308</v>
      </c>
      <c r="W11" s="64">
        <v>66019015</v>
      </c>
      <c r="X11" s="64">
        <v>-31861707</v>
      </c>
      <c r="Y11" s="65">
        <v>-48.26</v>
      </c>
      <c r="Z11" s="66">
        <v>66019015</v>
      </c>
    </row>
    <row r="12" spans="1:26" ht="13.5">
      <c r="A12" s="62" t="s">
        <v>37</v>
      </c>
      <c r="B12" s="18">
        <v>5420628</v>
      </c>
      <c r="C12" s="18">
        <v>0</v>
      </c>
      <c r="D12" s="63">
        <v>4486566</v>
      </c>
      <c r="E12" s="64">
        <v>4486566</v>
      </c>
      <c r="F12" s="64">
        <v>254878</v>
      </c>
      <c r="G12" s="64">
        <v>249659</v>
      </c>
      <c r="H12" s="64">
        <v>248627</v>
      </c>
      <c r="I12" s="64">
        <v>753164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753164</v>
      </c>
      <c r="W12" s="64">
        <v>4486566</v>
      </c>
      <c r="X12" s="64">
        <v>-3733402</v>
      </c>
      <c r="Y12" s="65">
        <v>-83.21</v>
      </c>
      <c r="Z12" s="66">
        <v>4486566</v>
      </c>
    </row>
    <row r="13" spans="1:26" ht="13.5">
      <c r="A13" s="62" t="s">
        <v>100</v>
      </c>
      <c r="B13" s="18">
        <v>123676891</v>
      </c>
      <c r="C13" s="18">
        <v>0</v>
      </c>
      <c r="D13" s="63">
        <v>1144000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7278597</v>
      </c>
      <c r="C14" s="18">
        <v>0</v>
      </c>
      <c r="D14" s="63">
        <v>0</v>
      </c>
      <c r="E14" s="64">
        <v>242473</v>
      </c>
      <c r="F14" s="64">
        <v>7326945</v>
      </c>
      <c r="G14" s="64">
        <v>0</v>
      </c>
      <c r="H14" s="64">
        <v>0</v>
      </c>
      <c r="I14" s="64">
        <v>7326945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7326945</v>
      </c>
      <c r="W14" s="64">
        <v>242473</v>
      </c>
      <c r="X14" s="64">
        <v>7084472</v>
      </c>
      <c r="Y14" s="65">
        <v>2921.76</v>
      </c>
      <c r="Z14" s="66">
        <v>242473</v>
      </c>
    </row>
    <row r="15" spans="1:26" ht="13.5">
      <c r="A15" s="62" t="s">
        <v>39</v>
      </c>
      <c r="B15" s="18">
        <v>9168910</v>
      </c>
      <c r="C15" s="18">
        <v>0</v>
      </c>
      <c r="D15" s="63">
        <v>13500000</v>
      </c>
      <c r="E15" s="64">
        <v>12352650</v>
      </c>
      <c r="F15" s="64">
        <v>45786</v>
      </c>
      <c r="G15" s="64">
        <v>37886</v>
      </c>
      <c r="H15" s="64">
        <v>0</v>
      </c>
      <c r="I15" s="64">
        <v>83672</v>
      </c>
      <c r="J15" s="64">
        <v>3477176</v>
      </c>
      <c r="K15" s="64">
        <v>3310295</v>
      </c>
      <c r="L15" s="64">
        <v>3477176</v>
      </c>
      <c r="M15" s="64">
        <v>10264647</v>
      </c>
      <c r="N15" s="64">
        <v>1202875</v>
      </c>
      <c r="O15" s="64">
        <v>1626992</v>
      </c>
      <c r="P15" s="64">
        <v>1385218</v>
      </c>
      <c r="Q15" s="64">
        <v>4215085</v>
      </c>
      <c r="R15" s="64">
        <v>2858540</v>
      </c>
      <c r="S15" s="64">
        <v>1693937</v>
      </c>
      <c r="T15" s="64">
        <v>1693937</v>
      </c>
      <c r="U15" s="64">
        <v>6246414</v>
      </c>
      <c r="V15" s="64">
        <v>20809818</v>
      </c>
      <c r="W15" s="64">
        <v>12352650</v>
      </c>
      <c r="X15" s="64">
        <v>8457168</v>
      </c>
      <c r="Y15" s="65">
        <v>68.46</v>
      </c>
      <c r="Z15" s="66">
        <v>12352650</v>
      </c>
    </row>
    <row r="16" spans="1:26" ht="13.5">
      <c r="A16" s="73" t="s">
        <v>40</v>
      </c>
      <c r="B16" s="18">
        <v>7529210</v>
      </c>
      <c r="C16" s="18">
        <v>0</v>
      </c>
      <c r="D16" s="63">
        <v>11859683</v>
      </c>
      <c r="E16" s="64">
        <v>15000000</v>
      </c>
      <c r="F16" s="64">
        <v>417706</v>
      </c>
      <c r="G16" s="64">
        <v>0</v>
      </c>
      <c r="H16" s="64">
        <v>0</v>
      </c>
      <c r="I16" s="64">
        <v>417706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417706</v>
      </c>
      <c r="W16" s="64">
        <v>15000000</v>
      </c>
      <c r="X16" s="64">
        <v>-14582294</v>
      </c>
      <c r="Y16" s="65">
        <v>-97.22</v>
      </c>
      <c r="Z16" s="66">
        <v>15000000</v>
      </c>
    </row>
    <row r="17" spans="1:26" ht="13.5">
      <c r="A17" s="62" t="s">
        <v>41</v>
      </c>
      <c r="B17" s="18">
        <v>89971341</v>
      </c>
      <c r="C17" s="18">
        <v>0</v>
      </c>
      <c r="D17" s="63">
        <v>63422198</v>
      </c>
      <c r="E17" s="64">
        <v>45759348</v>
      </c>
      <c r="F17" s="64">
        <v>8877904</v>
      </c>
      <c r="G17" s="64">
        <v>6291082</v>
      </c>
      <c r="H17" s="64">
        <v>4287848</v>
      </c>
      <c r="I17" s="64">
        <v>19456834</v>
      </c>
      <c r="J17" s="64">
        <v>7828300</v>
      </c>
      <c r="K17" s="64">
        <v>2035181</v>
      </c>
      <c r="L17" s="64">
        <v>4971105</v>
      </c>
      <c r="M17" s="64">
        <v>14834586</v>
      </c>
      <c r="N17" s="64">
        <v>3935886</v>
      </c>
      <c r="O17" s="64">
        <v>3511768</v>
      </c>
      <c r="P17" s="64">
        <v>3900082</v>
      </c>
      <c r="Q17" s="64">
        <v>11347736</v>
      </c>
      <c r="R17" s="64">
        <v>3621456</v>
      </c>
      <c r="S17" s="64">
        <v>4520072</v>
      </c>
      <c r="T17" s="64">
        <v>7487396</v>
      </c>
      <c r="U17" s="64">
        <v>15628924</v>
      </c>
      <c r="V17" s="64">
        <v>61268080</v>
      </c>
      <c r="W17" s="64">
        <v>45759348</v>
      </c>
      <c r="X17" s="64">
        <v>15508732</v>
      </c>
      <c r="Y17" s="65">
        <v>33.89</v>
      </c>
      <c r="Z17" s="66">
        <v>45759348</v>
      </c>
    </row>
    <row r="18" spans="1:26" ht="13.5">
      <c r="A18" s="74" t="s">
        <v>42</v>
      </c>
      <c r="B18" s="75">
        <f>SUM(B11:B17)</f>
        <v>309515686</v>
      </c>
      <c r="C18" s="75">
        <f>SUM(C11:C17)</f>
        <v>0</v>
      </c>
      <c r="D18" s="76">
        <f aca="true" t="shared" si="1" ref="D18:Z18">SUM(D11:D17)</f>
        <v>154085918</v>
      </c>
      <c r="E18" s="77">
        <f t="shared" si="1"/>
        <v>143860052</v>
      </c>
      <c r="F18" s="77">
        <f t="shared" si="1"/>
        <v>25999464</v>
      </c>
      <c r="G18" s="77">
        <f t="shared" si="1"/>
        <v>11071277</v>
      </c>
      <c r="H18" s="77">
        <f t="shared" si="1"/>
        <v>8196642</v>
      </c>
      <c r="I18" s="77">
        <f t="shared" si="1"/>
        <v>45267383</v>
      </c>
      <c r="J18" s="77">
        <f t="shared" si="1"/>
        <v>13227837</v>
      </c>
      <c r="K18" s="77">
        <f t="shared" si="1"/>
        <v>6840291</v>
      </c>
      <c r="L18" s="77">
        <f t="shared" si="1"/>
        <v>9943096</v>
      </c>
      <c r="M18" s="77">
        <f t="shared" si="1"/>
        <v>30011224</v>
      </c>
      <c r="N18" s="77">
        <f t="shared" si="1"/>
        <v>6639126</v>
      </c>
      <c r="O18" s="77">
        <f t="shared" si="1"/>
        <v>6639126</v>
      </c>
      <c r="P18" s="77">
        <f t="shared" si="1"/>
        <v>7703087</v>
      </c>
      <c r="Q18" s="77">
        <f t="shared" si="1"/>
        <v>20981339</v>
      </c>
      <c r="R18" s="77">
        <f t="shared" si="1"/>
        <v>8864254</v>
      </c>
      <c r="S18" s="77">
        <f t="shared" si="1"/>
        <v>8088267</v>
      </c>
      <c r="T18" s="77">
        <f t="shared" si="1"/>
        <v>11520554</v>
      </c>
      <c r="U18" s="77">
        <f t="shared" si="1"/>
        <v>28473075</v>
      </c>
      <c r="V18" s="77">
        <f t="shared" si="1"/>
        <v>124733021</v>
      </c>
      <c r="W18" s="77">
        <f t="shared" si="1"/>
        <v>143860052</v>
      </c>
      <c r="X18" s="77">
        <f t="shared" si="1"/>
        <v>-19127031</v>
      </c>
      <c r="Y18" s="71">
        <f>+IF(W18&lt;&gt;0,(X18/W18)*100,0)</f>
        <v>-13.295581875641197</v>
      </c>
      <c r="Z18" s="78">
        <f t="shared" si="1"/>
        <v>143860052</v>
      </c>
    </row>
    <row r="19" spans="1:26" ht="13.5">
      <c r="A19" s="74" t="s">
        <v>43</v>
      </c>
      <c r="B19" s="79">
        <f>+B10-B18</f>
        <v>-154503656</v>
      </c>
      <c r="C19" s="79">
        <f>+C10-C18</f>
        <v>0</v>
      </c>
      <c r="D19" s="80">
        <f aca="true" t="shared" si="2" ref="D19:Z19">+D10-D18</f>
        <v>244774</v>
      </c>
      <c r="E19" s="81">
        <f t="shared" si="2"/>
        <v>10470642</v>
      </c>
      <c r="F19" s="81">
        <f t="shared" si="2"/>
        <v>4405536</v>
      </c>
      <c r="G19" s="81">
        <f t="shared" si="2"/>
        <v>-6884569</v>
      </c>
      <c r="H19" s="81">
        <f t="shared" si="2"/>
        <v>988081</v>
      </c>
      <c r="I19" s="81">
        <f t="shared" si="2"/>
        <v>-1490952</v>
      </c>
      <c r="J19" s="81">
        <f t="shared" si="2"/>
        <v>-7845063</v>
      </c>
      <c r="K19" s="81">
        <f t="shared" si="2"/>
        <v>-781096</v>
      </c>
      <c r="L19" s="81">
        <f t="shared" si="2"/>
        <v>-3708343</v>
      </c>
      <c r="M19" s="81">
        <f t="shared" si="2"/>
        <v>-12334502</v>
      </c>
      <c r="N19" s="81">
        <f t="shared" si="2"/>
        <v>-524391</v>
      </c>
      <c r="O19" s="81">
        <f t="shared" si="2"/>
        <v>-850632</v>
      </c>
      <c r="P19" s="81">
        <f t="shared" si="2"/>
        <v>-797919</v>
      </c>
      <c r="Q19" s="81">
        <f t="shared" si="2"/>
        <v>-2172942</v>
      </c>
      <c r="R19" s="81">
        <f t="shared" si="2"/>
        <v>-2642469</v>
      </c>
      <c r="S19" s="81">
        <f t="shared" si="2"/>
        <v>-1352072</v>
      </c>
      <c r="T19" s="81">
        <f t="shared" si="2"/>
        <v>-5453589</v>
      </c>
      <c r="U19" s="81">
        <f t="shared" si="2"/>
        <v>-9448130</v>
      </c>
      <c r="V19" s="81">
        <f t="shared" si="2"/>
        <v>-25446526</v>
      </c>
      <c r="W19" s="81">
        <f>IF(E10=E18,0,W10-W18)</f>
        <v>10470642</v>
      </c>
      <c r="X19" s="81">
        <f t="shared" si="2"/>
        <v>-35917168</v>
      </c>
      <c r="Y19" s="82">
        <f>+IF(W19&lt;&gt;0,(X19/W19)*100,0)</f>
        <v>-343.02737119653216</v>
      </c>
      <c r="Z19" s="83">
        <f t="shared" si="2"/>
        <v>10470642</v>
      </c>
    </row>
    <row r="20" spans="1:26" ht="13.5">
      <c r="A20" s="62" t="s">
        <v>44</v>
      </c>
      <c r="B20" s="18">
        <v>31498933</v>
      </c>
      <c r="C20" s="18">
        <v>0</v>
      </c>
      <c r="D20" s="63">
        <v>25533000</v>
      </c>
      <c r="E20" s="64">
        <v>30533000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30533000</v>
      </c>
      <c r="X20" s="64">
        <v>-30533000</v>
      </c>
      <c r="Y20" s="65">
        <v>-100</v>
      </c>
      <c r="Z20" s="66">
        <v>30533000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-123004723</v>
      </c>
      <c r="C22" s="90">
        <f>SUM(C19:C21)</f>
        <v>0</v>
      </c>
      <c r="D22" s="91">
        <f aca="true" t="shared" si="3" ref="D22:Z22">SUM(D19:D21)</f>
        <v>25777774</v>
      </c>
      <c r="E22" s="92">
        <f t="shared" si="3"/>
        <v>41003642</v>
      </c>
      <c r="F22" s="92">
        <f t="shared" si="3"/>
        <v>4405536</v>
      </c>
      <c r="G22" s="92">
        <f t="shared" si="3"/>
        <v>-6884569</v>
      </c>
      <c r="H22" s="92">
        <f t="shared" si="3"/>
        <v>988081</v>
      </c>
      <c r="I22" s="92">
        <f t="shared" si="3"/>
        <v>-1490952</v>
      </c>
      <c r="J22" s="92">
        <f t="shared" si="3"/>
        <v>-7845063</v>
      </c>
      <c r="K22" s="92">
        <f t="shared" si="3"/>
        <v>-781096</v>
      </c>
      <c r="L22" s="92">
        <f t="shared" si="3"/>
        <v>-3708343</v>
      </c>
      <c r="M22" s="92">
        <f t="shared" si="3"/>
        <v>-12334502</v>
      </c>
      <c r="N22" s="92">
        <f t="shared" si="3"/>
        <v>-524391</v>
      </c>
      <c r="O22" s="92">
        <f t="shared" si="3"/>
        <v>-850632</v>
      </c>
      <c r="P22" s="92">
        <f t="shared" si="3"/>
        <v>-797919</v>
      </c>
      <c r="Q22" s="92">
        <f t="shared" si="3"/>
        <v>-2172942</v>
      </c>
      <c r="R22" s="92">
        <f t="shared" si="3"/>
        <v>-2642469</v>
      </c>
      <c r="S22" s="92">
        <f t="shared" si="3"/>
        <v>-1352072</v>
      </c>
      <c r="T22" s="92">
        <f t="shared" si="3"/>
        <v>-5453589</v>
      </c>
      <c r="U22" s="92">
        <f t="shared" si="3"/>
        <v>-9448130</v>
      </c>
      <c r="V22" s="92">
        <f t="shared" si="3"/>
        <v>-25446526</v>
      </c>
      <c r="W22" s="92">
        <f t="shared" si="3"/>
        <v>41003642</v>
      </c>
      <c r="X22" s="92">
        <f t="shared" si="3"/>
        <v>-66450168</v>
      </c>
      <c r="Y22" s="93">
        <f>+IF(W22&lt;&gt;0,(X22/W22)*100,0)</f>
        <v>-162.05918488899107</v>
      </c>
      <c r="Z22" s="94">
        <f t="shared" si="3"/>
        <v>41003642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-123004723</v>
      </c>
      <c r="C24" s="79">
        <f>SUM(C22:C23)</f>
        <v>0</v>
      </c>
      <c r="D24" s="80">
        <f aca="true" t="shared" si="4" ref="D24:Z24">SUM(D22:D23)</f>
        <v>25777774</v>
      </c>
      <c r="E24" s="81">
        <f t="shared" si="4"/>
        <v>41003642</v>
      </c>
      <c r="F24" s="81">
        <f t="shared" si="4"/>
        <v>4405536</v>
      </c>
      <c r="G24" s="81">
        <f t="shared" si="4"/>
        <v>-6884569</v>
      </c>
      <c r="H24" s="81">
        <f t="shared" si="4"/>
        <v>988081</v>
      </c>
      <c r="I24" s="81">
        <f t="shared" si="4"/>
        <v>-1490952</v>
      </c>
      <c r="J24" s="81">
        <f t="shared" si="4"/>
        <v>-7845063</v>
      </c>
      <c r="K24" s="81">
        <f t="shared" si="4"/>
        <v>-781096</v>
      </c>
      <c r="L24" s="81">
        <f t="shared" si="4"/>
        <v>-3708343</v>
      </c>
      <c r="M24" s="81">
        <f t="shared" si="4"/>
        <v>-12334502</v>
      </c>
      <c r="N24" s="81">
        <f t="shared" si="4"/>
        <v>-524391</v>
      </c>
      <c r="O24" s="81">
        <f t="shared" si="4"/>
        <v>-850632</v>
      </c>
      <c r="P24" s="81">
        <f t="shared" si="4"/>
        <v>-797919</v>
      </c>
      <c r="Q24" s="81">
        <f t="shared" si="4"/>
        <v>-2172942</v>
      </c>
      <c r="R24" s="81">
        <f t="shared" si="4"/>
        <v>-2642469</v>
      </c>
      <c r="S24" s="81">
        <f t="shared" si="4"/>
        <v>-1352072</v>
      </c>
      <c r="T24" s="81">
        <f t="shared" si="4"/>
        <v>-5453589</v>
      </c>
      <c r="U24" s="81">
        <f t="shared" si="4"/>
        <v>-9448130</v>
      </c>
      <c r="V24" s="81">
        <f t="shared" si="4"/>
        <v>-25446526</v>
      </c>
      <c r="W24" s="81">
        <f t="shared" si="4"/>
        <v>41003642</v>
      </c>
      <c r="X24" s="81">
        <f t="shared" si="4"/>
        <v>-66450168</v>
      </c>
      <c r="Y24" s="82">
        <f>+IF(W24&lt;&gt;0,(X24/W24)*100,0)</f>
        <v>-162.05918488899107</v>
      </c>
      <c r="Z24" s="83">
        <f t="shared" si="4"/>
        <v>41003642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34506387</v>
      </c>
      <c r="C27" s="21">
        <v>0</v>
      </c>
      <c r="D27" s="103">
        <v>36445600</v>
      </c>
      <c r="E27" s="104">
        <v>39705661</v>
      </c>
      <c r="F27" s="104">
        <v>4345341</v>
      </c>
      <c r="G27" s="104">
        <v>1501646</v>
      </c>
      <c r="H27" s="104">
        <v>1418048</v>
      </c>
      <c r="I27" s="104">
        <v>7265035</v>
      </c>
      <c r="J27" s="104">
        <v>801850</v>
      </c>
      <c r="K27" s="104">
        <v>2209373</v>
      </c>
      <c r="L27" s="104">
        <v>2282013</v>
      </c>
      <c r="M27" s="104">
        <v>5293236</v>
      </c>
      <c r="N27" s="104">
        <v>287634</v>
      </c>
      <c r="O27" s="104">
        <v>2123191</v>
      </c>
      <c r="P27" s="104">
        <v>5638939</v>
      </c>
      <c r="Q27" s="104">
        <v>8049764</v>
      </c>
      <c r="R27" s="104">
        <v>2582035</v>
      </c>
      <c r="S27" s="104">
        <v>216064</v>
      </c>
      <c r="T27" s="104">
        <v>129562</v>
      </c>
      <c r="U27" s="104">
        <v>2927661</v>
      </c>
      <c r="V27" s="104">
        <v>23535696</v>
      </c>
      <c r="W27" s="104">
        <v>39705661</v>
      </c>
      <c r="X27" s="104">
        <v>-16169965</v>
      </c>
      <c r="Y27" s="105">
        <v>-40.72</v>
      </c>
      <c r="Z27" s="106">
        <v>39705661</v>
      </c>
    </row>
    <row r="28" spans="1:26" ht="13.5">
      <c r="A28" s="107" t="s">
        <v>44</v>
      </c>
      <c r="B28" s="18">
        <v>27591342</v>
      </c>
      <c r="C28" s="18">
        <v>0</v>
      </c>
      <c r="D28" s="63">
        <v>25533000</v>
      </c>
      <c r="E28" s="64">
        <v>30532999</v>
      </c>
      <c r="F28" s="64">
        <v>1532351</v>
      </c>
      <c r="G28" s="64">
        <v>777127</v>
      </c>
      <c r="H28" s="64">
        <v>1411038</v>
      </c>
      <c r="I28" s="64">
        <v>3720516</v>
      </c>
      <c r="J28" s="64">
        <v>801850</v>
      </c>
      <c r="K28" s="64">
        <v>2209373</v>
      </c>
      <c r="L28" s="64">
        <v>1782013</v>
      </c>
      <c r="M28" s="64">
        <v>4793236</v>
      </c>
      <c r="N28" s="64">
        <v>0</v>
      </c>
      <c r="O28" s="64">
        <v>2089567</v>
      </c>
      <c r="P28" s="64">
        <v>5638939</v>
      </c>
      <c r="Q28" s="64">
        <v>7728506</v>
      </c>
      <c r="R28" s="64">
        <v>2066982</v>
      </c>
      <c r="S28" s="64">
        <v>199450</v>
      </c>
      <c r="T28" s="64">
        <v>129562</v>
      </c>
      <c r="U28" s="64">
        <v>2395994</v>
      </c>
      <c r="V28" s="64">
        <v>18638252</v>
      </c>
      <c r="W28" s="64">
        <v>30532999</v>
      </c>
      <c r="X28" s="64">
        <v>-11894747</v>
      </c>
      <c r="Y28" s="65">
        <v>-38.96</v>
      </c>
      <c r="Z28" s="66">
        <v>30532999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6915045</v>
      </c>
      <c r="C31" s="18">
        <v>0</v>
      </c>
      <c r="D31" s="63">
        <v>10912600</v>
      </c>
      <c r="E31" s="64">
        <v>9172662</v>
      </c>
      <c r="F31" s="64">
        <v>2812990</v>
      </c>
      <c r="G31" s="64">
        <v>724519</v>
      </c>
      <c r="H31" s="64">
        <v>7010</v>
      </c>
      <c r="I31" s="64">
        <v>3544519</v>
      </c>
      <c r="J31" s="64">
        <v>0</v>
      </c>
      <c r="K31" s="64">
        <v>0</v>
      </c>
      <c r="L31" s="64">
        <v>500000</v>
      </c>
      <c r="M31" s="64">
        <v>500000</v>
      </c>
      <c r="N31" s="64">
        <v>287634</v>
      </c>
      <c r="O31" s="64">
        <v>33624</v>
      </c>
      <c r="P31" s="64">
        <v>0</v>
      </c>
      <c r="Q31" s="64">
        <v>321258</v>
      </c>
      <c r="R31" s="64">
        <v>515053</v>
      </c>
      <c r="S31" s="64">
        <v>16614</v>
      </c>
      <c r="T31" s="64">
        <v>0</v>
      </c>
      <c r="U31" s="64">
        <v>531667</v>
      </c>
      <c r="V31" s="64">
        <v>4897444</v>
      </c>
      <c r="W31" s="64">
        <v>9172662</v>
      </c>
      <c r="X31" s="64">
        <v>-4275218</v>
      </c>
      <c r="Y31" s="65">
        <v>-46.61</v>
      </c>
      <c r="Z31" s="66">
        <v>9172662</v>
      </c>
    </row>
    <row r="32" spans="1:26" ht="13.5">
      <c r="A32" s="74" t="s">
        <v>50</v>
      </c>
      <c r="B32" s="21">
        <f>SUM(B28:B31)</f>
        <v>34506387</v>
      </c>
      <c r="C32" s="21">
        <f>SUM(C28:C31)</f>
        <v>0</v>
      </c>
      <c r="D32" s="103">
        <f aca="true" t="shared" si="5" ref="D32:Z32">SUM(D28:D31)</f>
        <v>36445600</v>
      </c>
      <c r="E32" s="104">
        <f t="shared" si="5"/>
        <v>39705661</v>
      </c>
      <c r="F32" s="104">
        <f t="shared" si="5"/>
        <v>4345341</v>
      </c>
      <c r="G32" s="104">
        <f t="shared" si="5"/>
        <v>1501646</v>
      </c>
      <c r="H32" s="104">
        <f t="shared" si="5"/>
        <v>1418048</v>
      </c>
      <c r="I32" s="104">
        <f t="shared" si="5"/>
        <v>7265035</v>
      </c>
      <c r="J32" s="104">
        <f t="shared" si="5"/>
        <v>801850</v>
      </c>
      <c r="K32" s="104">
        <f t="shared" si="5"/>
        <v>2209373</v>
      </c>
      <c r="L32" s="104">
        <f t="shared" si="5"/>
        <v>2282013</v>
      </c>
      <c r="M32" s="104">
        <f t="shared" si="5"/>
        <v>5293236</v>
      </c>
      <c r="N32" s="104">
        <f t="shared" si="5"/>
        <v>287634</v>
      </c>
      <c r="O32" s="104">
        <f t="shared" si="5"/>
        <v>2123191</v>
      </c>
      <c r="P32" s="104">
        <f t="shared" si="5"/>
        <v>5638939</v>
      </c>
      <c r="Q32" s="104">
        <f t="shared" si="5"/>
        <v>8049764</v>
      </c>
      <c r="R32" s="104">
        <f t="shared" si="5"/>
        <v>2582035</v>
      </c>
      <c r="S32" s="104">
        <f t="shared" si="5"/>
        <v>216064</v>
      </c>
      <c r="T32" s="104">
        <f t="shared" si="5"/>
        <v>129562</v>
      </c>
      <c r="U32" s="104">
        <f t="shared" si="5"/>
        <v>2927661</v>
      </c>
      <c r="V32" s="104">
        <f t="shared" si="5"/>
        <v>23535696</v>
      </c>
      <c r="W32" s="104">
        <f t="shared" si="5"/>
        <v>39705661</v>
      </c>
      <c r="X32" s="104">
        <f t="shared" si="5"/>
        <v>-16169965</v>
      </c>
      <c r="Y32" s="105">
        <f>+IF(W32&lt;&gt;0,(X32/W32)*100,0)</f>
        <v>-40.724583328306764</v>
      </c>
      <c r="Z32" s="106">
        <f t="shared" si="5"/>
        <v>39705661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44274326</v>
      </c>
      <c r="C35" s="18">
        <v>0</v>
      </c>
      <c r="D35" s="63">
        <v>37108761</v>
      </c>
      <c r="E35" s="64">
        <v>37108761</v>
      </c>
      <c r="F35" s="64">
        <v>7380003</v>
      </c>
      <c r="G35" s="64">
        <v>-54970</v>
      </c>
      <c r="H35" s="64">
        <v>7616600</v>
      </c>
      <c r="I35" s="64">
        <v>7616600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37108761</v>
      </c>
      <c r="X35" s="64">
        <v>-37108761</v>
      </c>
      <c r="Y35" s="65">
        <v>-100</v>
      </c>
      <c r="Z35" s="66">
        <v>37108761</v>
      </c>
    </row>
    <row r="36" spans="1:26" ht="13.5">
      <c r="A36" s="62" t="s">
        <v>53</v>
      </c>
      <c r="B36" s="18">
        <v>1726281638</v>
      </c>
      <c r="C36" s="18">
        <v>0</v>
      </c>
      <c r="D36" s="63">
        <v>290509000</v>
      </c>
      <c r="E36" s="64">
        <v>290509000</v>
      </c>
      <c r="F36" s="64">
        <v>-1085</v>
      </c>
      <c r="G36" s="64">
        <v>0</v>
      </c>
      <c r="H36" s="64">
        <v>-270607</v>
      </c>
      <c r="I36" s="64">
        <v>-270607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290509000</v>
      </c>
      <c r="X36" s="64">
        <v>-290509000</v>
      </c>
      <c r="Y36" s="65">
        <v>-100</v>
      </c>
      <c r="Z36" s="66">
        <v>290509000</v>
      </c>
    </row>
    <row r="37" spans="1:26" ht="13.5">
      <c r="A37" s="62" t="s">
        <v>54</v>
      </c>
      <c r="B37" s="18">
        <v>172685361</v>
      </c>
      <c r="C37" s="18">
        <v>0</v>
      </c>
      <c r="D37" s="63">
        <v>15000000</v>
      </c>
      <c r="E37" s="64">
        <v>15000000</v>
      </c>
      <c r="F37" s="64">
        <v>46304315</v>
      </c>
      <c r="G37" s="64">
        <v>128723</v>
      </c>
      <c r="H37" s="64">
        <v>63814478</v>
      </c>
      <c r="I37" s="64">
        <v>63814478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15000000</v>
      </c>
      <c r="X37" s="64">
        <v>-15000000</v>
      </c>
      <c r="Y37" s="65">
        <v>-100</v>
      </c>
      <c r="Z37" s="66">
        <v>15000000</v>
      </c>
    </row>
    <row r="38" spans="1:26" ht="13.5">
      <c r="A38" s="62" t="s">
        <v>55</v>
      </c>
      <c r="B38" s="18">
        <v>17731931</v>
      </c>
      <c r="C38" s="18">
        <v>0</v>
      </c>
      <c r="D38" s="63">
        <v>0</v>
      </c>
      <c r="E38" s="64">
        <v>0</v>
      </c>
      <c r="F38" s="64">
        <v>-80648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1580138672</v>
      </c>
      <c r="C39" s="18">
        <v>0</v>
      </c>
      <c r="D39" s="63">
        <v>312617761</v>
      </c>
      <c r="E39" s="64">
        <v>312617761</v>
      </c>
      <c r="F39" s="64">
        <v>-38844749</v>
      </c>
      <c r="G39" s="64">
        <v>-183693</v>
      </c>
      <c r="H39" s="64">
        <v>-56468485</v>
      </c>
      <c r="I39" s="64">
        <v>-56468485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312617761</v>
      </c>
      <c r="X39" s="64">
        <v>-312617761</v>
      </c>
      <c r="Y39" s="65">
        <v>-100</v>
      </c>
      <c r="Z39" s="66">
        <v>312617761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39037626</v>
      </c>
      <c r="C42" s="18">
        <v>0</v>
      </c>
      <c r="D42" s="63">
        <v>36690177</v>
      </c>
      <c r="E42" s="64">
        <v>41003589</v>
      </c>
      <c r="F42" s="64">
        <v>17465481</v>
      </c>
      <c r="G42" s="64">
        <v>-6484576</v>
      </c>
      <c r="H42" s="64">
        <v>1412781</v>
      </c>
      <c r="I42" s="64">
        <v>12393686</v>
      </c>
      <c r="J42" s="64">
        <v>-4236091</v>
      </c>
      <c r="K42" s="64">
        <v>30242817</v>
      </c>
      <c r="L42" s="64">
        <v>-20856868</v>
      </c>
      <c r="M42" s="64">
        <v>5149858</v>
      </c>
      <c r="N42" s="64">
        <v>-3873829</v>
      </c>
      <c r="O42" s="64">
        <v>-331228</v>
      </c>
      <c r="P42" s="64">
        <v>5466220</v>
      </c>
      <c r="Q42" s="64">
        <v>1261163</v>
      </c>
      <c r="R42" s="64">
        <v>-7427156</v>
      </c>
      <c r="S42" s="64">
        <v>-288901</v>
      </c>
      <c r="T42" s="64">
        <v>-4139335</v>
      </c>
      <c r="U42" s="64">
        <v>-11855392</v>
      </c>
      <c r="V42" s="64">
        <v>6949315</v>
      </c>
      <c r="W42" s="64">
        <v>41003589</v>
      </c>
      <c r="X42" s="64">
        <v>-34054274</v>
      </c>
      <c r="Y42" s="65">
        <v>-83.05</v>
      </c>
      <c r="Z42" s="66">
        <v>41003589</v>
      </c>
    </row>
    <row r="43" spans="1:26" ht="13.5">
      <c r="A43" s="62" t="s">
        <v>59</v>
      </c>
      <c r="B43" s="18">
        <v>-33260938</v>
      </c>
      <c r="C43" s="18">
        <v>0</v>
      </c>
      <c r="D43" s="63">
        <v>-36445600</v>
      </c>
      <c r="E43" s="64">
        <v>-39705662</v>
      </c>
      <c r="F43" s="64">
        <v>-4345341</v>
      </c>
      <c r="G43" s="64">
        <v>-1501645</v>
      </c>
      <c r="H43" s="64">
        <v>-1418048</v>
      </c>
      <c r="I43" s="64">
        <v>-7265034</v>
      </c>
      <c r="J43" s="64">
        <v>-801850</v>
      </c>
      <c r="K43" s="64">
        <v>-2209373</v>
      </c>
      <c r="L43" s="64">
        <v>-2282012</v>
      </c>
      <c r="M43" s="64">
        <v>-5293235</v>
      </c>
      <c r="N43" s="64">
        <v>-285189</v>
      </c>
      <c r="O43" s="64">
        <v>-2123190</v>
      </c>
      <c r="P43" s="64">
        <v>-5638939</v>
      </c>
      <c r="Q43" s="64">
        <v>-8047318</v>
      </c>
      <c r="R43" s="64">
        <v>-2582035</v>
      </c>
      <c r="S43" s="64">
        <v>-216064</v>
      </c>
      <c r="T43" s="64">
        <v>-129562</v>
      </c>
      <c r="U43" s="64">
        <v>-2927661</v>
      </c>
      <c r="V43" s="64">
        <v>-23533248</v>
      </c>
      <c r="W43" s="64">
        <v>-39705662</v>
      </c>
      <c r="X43" s="64">
        <v>16172414</v>
      </c>
      <c r="Y43" s="65">
        <v>-40.73</v>
      </c>
      <c r="Z43" s="66">
        <v>-39705662</v>
      </c>
    </row>
    <row r="44" spans="1:26" ht="13.5">
      <c r="A44" s="62" t="s">
        <v>60</v>
      </c>
      <c r="B44" s="18">
        <v>-283243</v>
      </c>
      <c r="C44" s="18">
        <v>0</v>
      </c>
      <c r="D44" s="63">
        <v>0</v>
      </c>
      <c r="E44" s="64">
        <v>0</v>
      </c>
      <c r="F44" s="64">
        <v>-7326945</v>
      </c>
      <c r="G44" s="64">
        <v>0</v>
      </c>
      <c r="H44" s="64">
        <v>0</v>
      </c>
      <c r="I44" s="64">
        <v>-7326945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-7326945</v>
      </c>
      <c r="W44" s="64">
        <v>0</v>
      </c>
      <c r="X44" s="64">
        <v>-7326945</v>
      </c>
      <c r="Y44" s="65">
        <v>0</v>
      </c>
      <c r="Z44" s="66">
        <v>0</v>
      </c>
    </row>
    <row r="45" spans="1:26" ht="13.5">
      <c r="A45" s="74" t="s">
        <v>61</v>
      </c>
      <c r="B45" s="21">
        <v>2699097</v>
      </c>
      <c r="C45" s="21">
        <v>0</v>
      </c>
      <c r="D45" s="103">
        <v>244577</v>
      </c>
      <c r="E45" s="104">
        <v>1297927</v>
      </c>
      <c r="F45" s="104">
        <v>8143145</v>
      </c>
      <c r="G45" s="104">
        <v>156924</v>
      </c>
      <c r="H45" s="104">
        <v>151657</v>
      </c>
      <c r="I45" s="104">
        <v>151657</v>
      </c>
      <c r="J45" s="104">
        <v>-4886284</v>
      </c>
      <c r="K45" s="104">
        <v>23147160</v>
      </c>
      <c r="L45" s="104">
        <v>8280</v>
      </c>
      <c r="M45" s="104">
        <v>8280</v>
      </c>
      <c r="N45" s="104">
        <v>-4150738</v>
      </c>
      <c r="O45" s="104">
        <v>-6605156</v>
      </c>
      <c r="P45" s="104">
        <v>-6777875</v>
      </c>
      <c r="Q45" s="104">
        <v>-4150738</v>
      </c>
      <c r="R45" s="104">
        <v>-16787066</v>
      </c>
      <c r="S45" s="104">
        <v>-17292031</v>
      </c>
      <c r="T45" s="104">
        <v>-21560928</v>
      </c>
      <c r="U45" s="104">
        <v>-21560928</v>
      </c>
      <c r="V45" s="104">
        <v>-21560928</v>
      </c>
      <c r="W45" s="104">
        <v>1297927</v>
      </c>
      <c r="X45" s="104">
        <v>-22858855</v>
      </c>
      <c r="Y45" s="105">
        <v>-1761.18</v>
      </c>
      <c r="Z45" s="106">
        <v>1297927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6171286</v>
      </c>
      <c r="C49" s="56">
        <v>0</v>
      </c>
      <c r="D49" s="133">
        <v>5578448</v>
      </c>
      <c r="E49" s="58">
        <v>5029524</v>
      </c>
      <c r="F49" s="58">
        <v>0</v>
      </c>
      <c r="G49" s="58">
        <v>0</v>
      </c>
      <c r="H49" s="58">
        <v>0</v>
      </c>
      <c r="I49" s="58">
        <v>187908926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204688184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11520554</v>
      </c>
      <c r="C51" s="56">
        <v>0</v>
      </c>
      <c r="D51" s="133">
        <v>5808016</v>
      </c>
      <c r="E51" s="58">
        <v>6050710</v>
      </c>
      <c r="F51" s="58">
        <v>0</v>
      </c>
      <c r="G51" s="58">
        <v>0</v>
      </c>
      <c r="H51" s="58">
        <v>0</v>
      </c>
      <c r="I51" s="58">
        <v>127102482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150481762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34.270475538472</v>
      </c>
      <c r="C58" s="5">
        <f>IF(C67=0,0,+(C76/C67)*100)</f>
        <v>0</v>
      </c>
      <c r="D58" s="6">
        <f aca="true" t="shared" si="6" ref="D58:Z58">IF(D67=0,0,+(D76/D67)*100)</f>
        <v>100.96490500502293</v>
      </c>
      <c r="E58" s="7">
        <f t="shared" si="6"/>
        <v>77.6728188095657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39.61147170585278</v>
      </c>
      <c r="K58" s="7">
        <f t="shared" si="6"/>
        <v>42.14829377820749</v>
      </c>
      <c r="L58" s="7">
        <f t="shared" si="6"/>
        <v>34.57477938312939</v>
      </c>
      <c r="M58" s="7">
        <f t="shared" si="6"/>
        <v>38.846715648411845</v>
      </c>
      <c r="N58" s="7">
        <f t="shared" si="6"/>
        <v>63.61662797261229</v>
      </c>
      <c r="O58" s="7">
        <f t="shared" si="6"/>
        <v>58.979782804683225</v>
      </c>
      <c r="P58" s="7">
        <f t="shared" si="6"/>
        <v>26.386292977140773</v>
      </c>
      <c r="Q58" s="7">
        <f t="shared" si="6"/>
        <v>48.02851945042204</v>
      </c>
      <c r="R58" s="7">
        <f t="shared" si="6"/>
        <v>40.85844067376866</v>
      </c>
      <c r="S58" s="7">
        <f t="shared" si="6"/>
        <v>35.8616204948491</v>
      </c>
      <c r="T58" s="7">
        <f t="shared" si="6"/>
        <v>57.112110649542956</v>
      </c>
      <c r="U58" s="7">
        <f t="shared" si="6"/>
        <v>44.2661903769575</v>
      </c>
      <c r="V58" s="7">
        <f t="shared" si="6"/>
        <v>52.363470800216646</v>
      </c>
      <c r="W58" s="7">
        <f t="shared" si="6"/>
        <v>77.6728188095657</v>
      </c>
      <c r="X58" s="7">
        <f t="shared" si="6"/>
        <v>0</v>
      </c>
      <c r="Y58" s="7">
        <f t="shared" si="6"/>
        <v>0</v>
      </c>
      <c r="Z58" s="8">
        <f t="shared" si="6"/>
        <v>77.6728188095657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100.00000573470751</v>
      </c>
      <c r="E59" s="10">
        <f t="shared" si="7"/>
        <v>53.06138719260737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30.680019369588564</v>
      </c>
      <c r="K59" s="10">
        <f t="shared" si="7"/>
        <v>72.35368513996252</v>
      </c>
      <c r="L59" s="10">
        <f t="shared" si="7"/>
        <v>46.25243734963521</v>
      </c>
      <c r="M59" s="10">
        <f t="shared" si="7"/>
        <v>49.64312171701148</v>
      </c>
      <c r="N59" s="10">
        <f t="shared" si="7"/>
        <v>0</v>
      </c>
      <c r="O59" s="10">
        <f t="shared" si="7"/>
        <v>129.50093552340135</v>
      </c>
      <c r="P59" s="10">
        <f t="shared" si="7"/>
        <v>42.4800160849459</v>
      </c>
      <c r="Q59" s="10">
        <f t="shared" si="7"/>
        <v>149.50059875035006</v>
      </c>
      <c r="R59" s="10">
        <f t="shared" si="7"/>
        <v>81.27355629520771</v>
      </c>
      <c r="S59" s="10">
        <f t="shared" si="7"/>
        <v>70.32840757181181</v>
      </c>
      <c r="T59" s="10">
        <f t="shared" si="7"/>
        <v>125.50970081092127</v>
      </c>
      <c r="U59" s="10">
        <f t="shared" si="7"/>
        <v>92.36772794681131</v>
      </c>
      <c r="V59" s="10">
        <f t="shared" si="7"/>
        <v>93.17620461017651</v>
      </c>
      <c r="W59" s="10">
        <f t="shared" si="7"/>
        <v>53.06138719260737</v>
      </c>
      <c r="X59" s="10">
        <f t="shared" si="7"/>
        <v>0</v>
      </c>
      <c r="Y59" s="10">
        <f t="shared" si="7"/>
        <v>0</v>
      </c>
      <c r="Z59" s="11">
        <f t="shared" si="7"/>
        <v>53.06138719260737</v>
      </c>
    </row>
    <row r="60" spans="1:26" ht="13.5">
      <c r="A60" s="37" t="s">
        <v>32</v>
      </c>
      <c r="B60" s="12">
        <f t="shared" si="7"/>
        <v>53.04406941943396</v>
      </c>
      <c r="C60" s="12">
        <f t="shared" si="7"/>
        <v>0</v>
      </c>
      <c r="D60" s="3">
        <f t="shared" si="7"/>
        <v>101.57286915977492</v>
      </c>
      <c r="E60" s="13">
        <f t="shared" si="7"/>
        <v>101.45245922392021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43.696297956858594</v>
      </c>
      <c r="K60" s="13">
        <f t="shared" si="7"/>
        <v>30.460426379410976</v>
      </c>
      <c r="L60" s="13">
        <f t="shared" si="7"/>
        <v>29.608394309709464</v>
      </c>
      <c r="M60" s="13">
        <f t="shared" si="7"/>
        <v>34.29681508970347</v>
      </c>
      <c r="N60" s="13">
        <f t="shared" si="7"/>
        <v>24.944954942916546</v>
      </c>
      <c r="O60" s="13">
        <f t="shared" si="7"/>
        <v>29.87018873826721</v>
      </c>
      <c r="P60" s="13">
        <f t="shared" si="7"/>
        <v>21.193290965130007</v>
      </c>
      <c r="Q60" s="13">
        <f t="shared" si="7"/>
        <v>24.980532557925923</v>
      </c>
      <c r="R60" s="13">
        <f t="shared" si="7"/>
        <v>25.804948382415223</v>
      </c>
      <c r="S60" s="13">
        <f t="shared" si="7"/>
        <v>24.355237933094447</v>
      </c>
      <c r="T60" s="13">
        <f t="shared" si="7"/>
        <v>30.72895345582609</v>
      </c>
      <c r="U60" s="13">
        <f t="shared" si="7"/>
        <v>26.822781824322366</v>
      </c>
      <c r="V60" s="13">
        <f t="shared" si="7"/>
        <v>35.469564586405205</v>
      </c>
      <c r="W60" s="13">
        <f t="shared" si="7"/>
        <v>101.45245922392021</v>
      </c>
      <c r="X60" s="13">
        <f t="shared" si="7"/>
        <v>0</v>
      </c>
      <c r="Y60" s="13">
        <f t="shared" si="7"/>
        <v>0</v>
      </c>
      <c r="Z60" s="14">
        <f t="shared" si="7"/>
        <v>101.45245922392021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99.99624685854843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57.210419454449635</v>
      </c>
      <c r="K62" s="13">
        <f t="shared" si="7"/>
        <v>35.56785922308589</v>
      </c>
      <c r="L62" s="13">
        <f t="shared" si="7"/>
        <v>38.95904031213627</v>
      </c>
      <c r="M62" s="13">
        <f t="shared" si="7"/>
        <v>42.23469077206454</v>
      </c>
      <c r="N62" s="13">
        <f t="shared" si="7"/>
        <v>37.89269870472856</v>
      </c>
      <c r="O62" s="13">
        <f t="shared" si="7"/>
        <v>0</v>
      </c>
      <c r="P62" s="13">
        <f t="shared" si="7"/>
        <v>0</v>
      </c>
      <c r="Q62" s="13">
        <f t="shared" si="7"/>
        <v>114.65719075950682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89.60925152027411</v>
      </c>
      <c r="W62" s="13">
        <f t="shared" si="7"/>
        <v>99.99624685854843</v>
      </c>
      <c r="X62" s="13">
        <f t="shared" si="7"/>
        <v>0</v>
      </c>
      <c r="Y62" s="13">
        <f t="shared" si="7"/>
        <v>0</v>
      </c>
      <c r="Z62" s="14">
        <f t="shared" si="7"/>
        <v>99.99624685854843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24.097999801099903</v>
      </c>
      <c r="K63" s="13">
        <f t="shared" si="7"/>
        <v>20.180833242003413</v>
      </c>
      <c r="L63" s="13">
        <f t="shared" si="7"/>
        <v>8.242894420885714</v>
      </c>
      <c r="M63" s="13">
        <f t="shared" si="7"/>
        <v>17.505984315131567</v>
      </c>
      <c r="N63" s="13">
        <f t="shared" si="7"/>
        <v>19.83000659841779</v>
      </c>
      <c r="O63" s="13">
        <f t="shared" si="7"/>
        <v>0</v>
      </c>
      <c r="P63" s="13">
        <f t="shared" si="7"/>
        <v>0</v>
      </c>
      <c r="Q63" s="13">
        <f t="shared" si="7"/>
        <v>59.38341190642614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50.20787195967166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99.99999064885972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23.706648311071987</v>
      </c>
      <c r="K64" s="13">
        <f t="shared" si="7"/>
        <v>19.366779479332806</v>
      </c>
      <c r="L64" s="13">
        <f t="shared" si="7"/>
        <v>8.367278676792795</v>
      </c>
      <c r="M64" s="13">
        <f t="shared" si="7"/>
        <v>17.145639192601248</v>
      </c>
      <c r="N64" s="13">
        <f t="shared" si="7"/>
        <v>18.065177499474906</v>
      </c>
      <c r="O64" s="13">
        <f t="shared" si="7"/>
        <v>0</v>
      </c>
      <c r="P64" s="13">
        <f t="shared" si="7"/>
        <v>0</v>
      </c>
      <c r="Q64" s="13">
        <f t="shared" si="7"/>
        <v>54.72235643723534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47.99234813517572</v>
      </c>
      <c r="W64" s="13">
        <f t="shared" si="7"/>
        <v>99.99999064885972</v>
      </c>
      <c r="X64" s="13">
        <f t="shared" si="7"/>
        <v>0</v>
      </c>
      <c r="Y64" s="13">
        <f t="shared" si="7"/>
        <v>0</v>
      </c>
      <c r="Z64" s="14">
        <f t="shared" si="7"/>
        <v>99.99999064885972</v>
      </c>
    </row>
    <row r="65" spans="1:26" ht="13.5">
      <c r="A65" s="38" t="s">
        <v>111</v>
      </c>
      <c r="B65" s="12">
        <f t="shared" si="7"/>
        <v>1999.0784523160762</v>
      </c>
      <c r="C65" s="12">
        <f t="shared" si="7"/>
        <v>0</v>
      </c>
      <c r="D65" s="3">
        <f t="shared" si="7"/>
        <v>209.7379324202429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325.52905262068606</v>
      </c>
      <c r="K65" s="13">
        <f t="shared" si="7"/>
        <v>0</v>
      </c>
      <c r="L65" s="13">
        <f t="shared" si="7"/>
        <v>0</v>
      </c>
      <c r="M65" s="13">
        <f t="shared" si="7"/>
        <v>797.2051189182663</v>
      </c>
      <c r="N65" s="13">
        <f t="shared" si="7"/>
        <v>23.16026467219645</v>
      </c>
      <c r="O65" s="13">
        <f t="shared" si="7"/>
        <v>3.297471543312221</v>
      </c>
      <c r="P65" s="13">
        <f t="shared" si="7"/>
        <v>3.712237812647337</v>
      </c>
      <c r="Q65" s="13">
        <f t="shared" si="7"/>
        <v>6.542199643752415</v>
      </c>
      <c r="R65" s="13">
        <f t="shared" si="7"/>
        <v>5.471819163562238</v>
      </c>
      <c r="S65" s="13">
        <f t="shared" si="7"/>
        <v>4.172596063276895</v>
      </c>
      <c r="T65" s="13">
        <f t="shared" si="7"/>
        <v>7.577859650740559</v>
      </c>
      <c r="U65" s="13">
        <f t="shared" si="7"/>
        <v>5.661216119091153</v>
      </c>
      <c r="V65" s="13">
        <f t="shared" si="7"/>
        <v>12.273635496273993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66899950</v>
      </c>
      <c r="C67" s="23"/>
      <c r="D67" s="24">
        <v>52072069</v>
      </c>
      <c r="E67" s="25">
        <v>67040272</v>
      </c>
      <c r="F67" s="25">
        <v>1882810</v>
      </c>
      <c r="G67" s="25">
        <v>3296701</v>
      </c>
      <c r="H67" s="25">
        <v>4414604</v>
      </c>
      <c r="I67" s="25">
        <v>9594115</v>
      </c>
      <c r="J67" s="25">
        <v>5382774</v>
      </c>
      <c r="K67" s="25">
        <v>5943014</v>
      </c>
      <c r="L67" s="25">
        <v>5556692</v>
      </c>
      <c r="M67" s="25">
        <v>16882480</v>
      </c>
      <c r="N67" s="25">
        <v>5440543</v>
      </c>
      <c r="O67" s="25">
        <v>5672498</v>
      </c>
      <c r="P67" s="25">
        <v>6788987</v>
      </c>
      <c r="Q67" s="25">
        <v>17902028</v>
      </c>
      <c r="R67" s="25">
        <v>6105419</v>
      </c>
      <c r="S67" s="25">
        <v>6620200</v>
      </c>
      <c r="T67" s="25">
        <v>5950969</v>
      </c>
      <c r="U67" s="25">
        <v>18676588</v>
      </c>
      <c r="V67" s="25">
        <v>63055211</v>
      </c>
      <c r="W67" s="25">
        <v>67040272</v>
      </c>
      <c r="X67" s="25"/>
      <c r="Y67" s="24"/>
      <c r="Z67" s="26">
        <v>67040272</v>
      </c>
    </row>
    <row r="68" spans="1:26" ht="13.5" hidden="1">
      <c r="A68" s="36" t="s">
        <v>31</v>
      </c>
      <c r="B68" s="18">
        <v>16322286</v>
      </c>
      <c r="C68" s="18"/>
      <c r="D68" s="19">
        <v>17437681</v>
      </c>
      <c r="E68" s="20">
        <v>32863223</v>
      </c>
      <c r="F68" s="20">
        <v>499096</v>
      </c>
      <c r="G68" s="20">
        <v>1312732</v>
      </c>
      <c r="H68" s="20">
        <v>3358602</v>
      </c>
      <c r="I68" s="20">
        <v>5170430</v>
      </c>
      <c r="J68" s="20">
        <v>1689246</v>
      </c>
      <c r="K68" s="20">
        <v>1658051</v>
      </c>
      <c r="L68" s="20">
        <v>1658051</v>
      </c>
      <c r="M68" s="20">
        <v>5005348</v>
      </c>
      <c r="N68" s="20"/>
      <c r="O68" s="20">
        <v>1657361</v>
      </c>
      <c r="P68" s="20">
        <v>1656207</v>
      </c>
      <c r="Q68" s="20">
        <v>3313568</v>
      </c>
      <c r="R68" s="20">
        <v>1656935</v>
      </c>
      <c r="S68" s="20">
        <v>1656935</v>
      </c>
      <c r="T68" s="20">
        <v>1656511</v>
      </c>
      <c r="U68" s="20">
        <v>4970381</v>
      </c>
      <c r="V68" s="20">
        <v>18459727</v>
      </c>
      <c r="W68" s="20">
        <v>32863223</v>
      </c>
      <c r="X68" s="20"/>
      <c r="Y68" s="19"/>
      <c r="Z68" s="22">
        <v>32863223</v>
      </c>
    </row>
    <row r="69" spans="1:26" ht="13.5" hidden="1">
      <c r="A69" s="37" t="s">
        <v>32</v>
      </c>
      <c r="B69" s="18">
        <v>43222421</v>
      </c>
      <c r="C69" s="18"/>
      <c r="D69" s="19">
        <v>31944488</v>
      </c>
      <c r="E69" s="20">
        <v>31487149</v>
      </c>
      <c r="F69" s="20">
        <v>1383714</v>
      </c>
      <c r="G69" s="20">
        <v>1983969</v>
      </c>
      <c r="H69" s="20">
        <v>1056002</v>
      </c>
      <c r="I69" s="20">
        <v>4423685</v>
      </c>
      <c r="J69" s="20">
        <v>3693528</v>
      </c>
      <c r="K69" s="20">
        <v>4284963</v>
      </c>
      <c r="L69" s="20">
        <v>3898641</v>
      </c>
      <c r="M69" s="20">
        <v>11877132</v>
      </c>
      <c r="N69" s="20">
        <v>5440543</v>
      </c>
      <c r="O69" s="20">
        <v>4015137</v>
      </c>
      <c r="P69" s="20">
        <v>5132780</v>
      </c>
      <c r="Q69" s="20">
        <v>14588460</v>
      </c>
      <c r="R69" s="20">
        <v>4448484</v>
      </c>
      <c r="S69" s="20">
        <v>4963265</v>
      </c>
      <c r="T69" s="20">
        <v>4294458</v>
      </c>
      <c r="U69" s="20">
        <v>13706207</v>
      </c>
      <c r="V69" s="20">
        <v>44595484</v>
      </c>
      <c r="W69" s="20">
        <v>31487149</v>
      </c>
      <c r="X69" s="20"/>
      <c r="Y69" s="19"/>
      <c r="Z69" s="22">
        <v>31487149</v>
      </c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>
        <v>14824634</v>
      </c>
      <c r="C71" s="18"/>
      <c r="D71" s="19">
        <v>13854540</v>
      </c>
      <c r="E71" s="20">
        <v>13855060</v>
      </c>
      <c r="F71" s="20">
        <v>695272</v>
      </c>
      <c r="G71" s="20">
        <v>1133196</v>
      </c>
      <c r="H71" s="20">
        <v>370811</v>
      </c>
      <c r="I71" s="20">
        <v>2199279</v>
      </c>
      <c r="J71" s="20">
        <v>1144129</v>
      </c>
      <c r="K71" s="20">
        <v>1850758</v>
      </c>
      <c r="L71" s="20">
        <v>1463976</v>
      </c>
      <c r="M71" s="20">
        <v>4458863</v>
      </c>
      <c r="N71" s="20">
        <v>1347980</v>
      </c>
      <c r="O71" s="20"/>
      <c r="P71" s="20"/>
      <c r="Q71" s="20">
        <v>1347980</v>
      </c>
      <c r="R71" s="20"/>
      <c r="S71" s="20"/>
      <c r="T71" s="20"/>
      <c r="U71" s="20"/>
      <c r="V71" s="20">
        <v>8006122</v>
      </c>
      <c r="W71" s="20">
        <v>13855060</v>
      </c>
      <c r="X71" s="20"/>
      <c r="Y71" s="19"/>
      <c r="Z71" s="22">
        <v>13855060</v>
      </c>
    </row>
    <row r="72" spans="1:26" ht="13.5" hidden="1">
      <c r="A72" s="38" t="s">
        <v>109</v>
      </c>
      <c r="B72" s="18">
        <v>14328048</v>
      </c>
      <c r="C72" s="18"/>
      <c r="D72" s="19">
        <v>6938206</v>
      </c>
      <c r="E72" s="20">
        <v>6938206</v>
      </c>
      <c r="F72" s="20">
        <v>252212</v>
      </c>
      <c r="G72" s="20">
        <v>291088</v>
      </c>
      <c r="H72" s="20">
        <v>256908</v>
      </c>
      <c r="I72" s="20">
        <v>800208</v>
      </c>
      <c r="J72" s="20">
        <v>1277023</v>
      </c>
      <c r="K72" s="20">
        <v>1277420</v>
      </c>
      <c r="L72" s="20">
        <v>1277658</v>
      </c>
      <c r="M72" s="20">
        <v>3832101</v>
      </c>
      <c r="N72" s="20">
        <v>1277579</v>
      </c>
      <c r="O72" s="20"/>
      <c r="P72" s="20"/>
      <c r="Q72" s="20">
        <v>1277579</v>
      </c>
      <c r="R72" s="20"/>
      <c r="S72" s="20"/>
      <c r="T72" s="20"/>
      <c r="U72" s="20"/>
      <c r="V72" s="20">
        <v>5909888</v>
      </c>
      <c r="W72" s="20">
        <v>6938206</v>
      </c>
      <c r="X72" s="20"/>
      <c r="Y72" s="19"/>
      <c r="Z72" s="22">
        <v>6938206</v>
      </c>
    </row>
    <row r="73" spans="1:26" ht="13.5" hidden="1">
      <c r="A73" s="38" t="s">
        <v>110</v>
      </c>
      <c r="B73" s="18">
        <v>12922864</v>
      </c>
      <c r="C73" s="18"/>
      <c r="D73" s="19">
        <v>10693883</v>
      </c>
      <c r="E73" s="20">
        <v>10693883</v>
      </c>
      <c r="F73" s="20">
        <v>224345</v>
      </c>
      <c r="G73" s="20">
        <v>252777</v>
      </c>
      <c r="H73" s="20">
        <v>245546</v>
      </c>
      <c r="I73" s="20">
        <v>722668</v>
      </c>
      <c r="J73" s="20">
        <v>1156414</v>
      </c>
      <c r="K73" s="20">
        <v>1156785</v>
      </c>
      <c r="L73" s="20">
        <v>1157007</v>
      </c>
      <c r="M73" s="20">
        <v>3470206</v>
      </c>
      <c r="N73" s="20">
        <v>1156933</v>
      </c>
      <c r="O73" s="20"/>
      <c r="P73" s="20"/>
      <c r="Q73" s="20">
        <v>1156933</v>
      </c>
      <c r="R73" s="20"/>
      <c r="S73" s="20"/>
      <c r="T73" s="20"/>
      <c r="U73" s="20"/>
      <c r="V73" s="20">
        <v>5349807</v>
      </c>
      <c r="W73" s="20">
        <v>10693883</v>
      </c>
      <c r="X73" s="20"/>
      <c r="Y73" s="19"/>
      <c r="Z73" s="22">
        <v>10693883</v>
      </c>
    </row>
    <row r="74" spans="1:26" ht="13.5" hidden="1">
      <c r="A74" s="38" t="s">
        <v>111</v>
      </c>
      <c r="B74" s="18">
        <v>1146875</v>
      </c>
      <c r="C74" s="18"/>
      <c r="D74" s="19">
        <v>457859</v>
      </c>
      <c r="E74" s="20"/>
      <c r="F74" s="20">
        <v>211885</v>
      </c>
      <c r="G74" s="20">
        <v>306908</v>
      </c>
      <c r="H74" s="20">
        <v>182737</v>
      </c>
      <c r="I74" s="20">
        <v>701530</v>
      </c>
      <c r="J74" s="20">
        <v>115962</v>
      </c>
      <c r="K74" s="20"/>
      <c r="L74" s="20"/>
      <c r="M74" s="20">
        <v>115962</v>
      </c>
      <c r="N74" s="20">
        <v>1658051</v>
      </c>
      <c r="O74" s="20">
        <v>4015137</v>
      </c>
      <c r="P74" s="20">
        <v>5132780</v>
      </c>
      <c r="Q74" s="20">
        <v>10805968</v>
      </c>
      <c r="R74" s="20">
        <v>4448484</v>
      </c>
      <c r="S74" s="20">
        <v>4963265</v>
      </c>
      <c r="T74" s="20">
        <v>4294458</v>
      </c>
      <c r="U74" s="20">
        <v>13706207</v>
      </c>
      <c r="V74" s="20">
        <v>25329667</v>
      </c>
      <c r="W74" s="20"/>
      <c r="X74" s="20"/>
      <c r="Y74" s="19"/>
      <c r="Z74" s="22"/>
    </row>
    <row r="75" spans="1:26" ht="13.5" hidden="1">
      <c r="A75" s="39" t="s">
        <v>112</v>
      </c>
      <c r="B75" s="27">
        <v>7355243</v>
      </c>
      <c r="C75" s="27"/>
      <c r="D75" s="28">
        <v>2689900</v>
      </c>
      <c r="E75" s="29">
        <v>2689900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2689900</v>
      </c>
      <c r="X75" s="29"/>
      <c r="Y75" s="28"/>
      <c r="Z75" s="30">
        <v>2689900</v>
      </c>
    </row>
    <row r="76" spans="1:26" ht="13.5" hidden="1">
      <c r="A76" s="41" t="s">
        <v>114</v>
      </c>
      <c r="B76" s="31">
        <v>22926931</v>
      </c>
      <c r="C76" s="31"/>
      <c r="D76" s="32">
        <v>52574515</v>
      </c>
      <c r="E76" s="33">
        <v>52072069</v>
      </c>
      <c r="F76" s="33">
        <v>1882810</v>
      </c>
      <c r="G76" s="33">
        <v>3296701</v>
      </c>
      <c r="H76" s="33">
        <v>4414604</v>
      </c>
      <c r="I76" s="33">
        <v>9594115</v>
      </c>
      <c r="J76" s="33">
        <v>2132196</v>
      </c>
      <c r="K76" s="33">
        <v>2504879</v>
      </c>
      <c r="L76" s="33">
        <v>1921214</v>
      </c>
      <c r="M76" s="33">
        <v>6558289</v>
      </c>
      <c r="N76" s="33">
        <v>3461090</v>
      </c>
      <c r="O76" s="33">
        <v>3345627</v>
      </c>
      <c r="P76" s="33">
        <v>1791362</v>
      </c>
      <c r="Q76" s="33">
        <v>8598079</v>
      </c>
      <c r="R76" s="33">
        <v>2494579</v>
      </c>
      <c r="S76" s="33">
        <v>2374111</v>
      </c>
      <c r="T76" s="33">
        <v>3398724</v>
      </c>
      <c r="U76" s="33">
        <v>8267414</v>
      </c>
      <c r="V76" s="33">
        <v>33017897</v>
      </c>
      <c r="W76" s="33">
        <v>52072069</v>
      </c>
      <c r="X76" s="33"/>
      <c r="Y76" s="32"/>
      <c r="Z76" s="34">
        <v>52072069</v>
      </c>
    </row>
    <row r="77" spans="1:26" ht="13.5" hidden="1">
      <c r="A77" s="36" t="s">
        <v>31</v>
      </c>
      <c r="B77" s="18"/>
      <c r="C77" s="18"/>
      <c r="D77" s="19">
        <v>17437682</v>
      </c>
      <c r="E77" s="20">
        <v>17437682</v>
      </c>
      <c r="F77" s="20">
        <v>499096</v>
      </c>
      <c r="G77" s="20">
        <v>1312732</v>
      </c>
      <c r="H77" s="20">
        <v>3358602</v>
      </c>
      <c r="I77" s="20">
        <v>5170430</v>
      </c>
      <c r="J77" s="20">
        <v>518261</v>
      </c>
      <c r="K77" s="20">
        <v>1199661</v>
      </c>
      <c r="L77" s="20">
        <v>766889</v>
      </c>
      <c r="M77" s="20">
        <v>2484811</v>
      </c>
      <c r="N77" s="20">
        <v>2103949</v>
      </c>
      <c r="O77" s="20">
        <v>2146298</v>
      </c>
      <c r="P77" s="20">
        <v>703557</v>
      </c>
      <c r="Q77" s="20">
        <v>4953804</v>
      </c>
      <c r="R77" s="20">
        <v>1346650</v>
      </c>
      <c r="S77" s="20">
        <v>1165296</v>
      </c>
      <c r="T77" s="20">
        <v>2079082</v>
      </c>
      <c r="U77" s="20">
        <v>4591028</v>
      </c>
      <c r="V77" s="20">
        <v>17200073</v>
      </c>
      <c r="W77" s="20">
        <v>17437682</v>
      </c>
      <c r="X77" s="20"/>
      <c r="Y77" s="19"/>
      <c r="Z77" s="22">
        <v>17437682</v>
      </c>
    </row>
    <row r="78" spans="1:26" ht="13.5" hidden="1">
      <c r="A78" s="37" t="s">
        <v>32</v>
      </c>
      <c r="B78" s="18">
        <v>22926931</v>
      </c>
      <c r="C78" s="18"/>
      <c r="D78" s="19">
        <v>32446933</v>
      </c>
      <c r="E78" s="20">
        <v>31944487</v>
      </c>
      <c r="F78" s="20">
        <v>1383714</v>
      </c>
      <c r="G78" s="20">
        <v>1983969</v>
      </c>
      <c r="H78" s="20">
        <v>1056002</v>
      </c>
      <c r="I78" s="20">
        <v>4423685</v>
      </c>
      <c r="J78" s="20">
        <v>1613935</v>
      </c>
      <c r="K78" s="20">
        <v>1305218</v>
      </c>
      <c r="L78" s="20">
        <v>1154325</v>
      </c>
      <c r="M78" s="20">
        <v>4073478</v>
      </c>
      <c r="N78" s="20">
        <v>1357141</v>
      </c>
      <c r="O78" s="20">
        <v>1199329</v>
      </c>
      <c r="P78" s="20">
        <v>1087805</v>
      </c>
      <c r="Q78" s="20">
        <v>3644275</v>
      </c>
      <c r="R78" s="20">
        <v>1147929</v>
      </c>
      <c r="S78" s="20">
        <v>1208815</v>
      </c>
      <c r="T78" s="20">
        <v>1319642</v>
      </c>
      <c r="U78" s="20">
        <v>3676386</v>
      </c>
      <c r="V78" s="20">
        <v>15817824</v>
      </c>
      <c r="W78" s="20">
        <v>31944487</v>
      </c>
      <c r="X78" s="20"/>
      <c r="Y78" s="19"/>
      <c r="Z78" s="22">
        <v>31944487</v>
      </c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>
        <v>13854540</v>
      </c>
      <c r="E80" s="20">
        <v>13854540</v>
      </c>
      <c r="F80" s="20">
        <v>695272</v>
      </c>
      <c r="G80" s="20">
        <v>1133196</v>
      </c>
      <c r="H80" s="20">
        <v>370811</v>
      </c>
      <c r="I80" s="20">
        <v>2199279</v>
      </c>
      <c r="J80" s="20">
        <v>654561</v>
      </c>
      <c r="K80" s="20">
        <v>658275</v>
      </c>
      <c r="L80" s="20">
        <v>570351</v>
      </c>
      <c r="M80" s="20">
        <v>1883187</v>
      </c>
      <c r="N80" s="20">
        <v>510786</v>
      </c>
      <c r="O80" s="20">
        <v>562532</v>
      </c>
      <c r="P80" s="20">
        <v>472238</v>
      </c>
      <c r="Q80" s="20">
        <v>1545556</v>
      </c>
      <c r="R80" s="20">
        <v>465019</v>
      </c>
      <c r="S80" s="20">
        <v>552748</v>
      </c>
      <c r="T80" s="20">
        <v>528437</v>
      </c>
      <c r="U80" s="20">
        <v>1546204</v>
      </c>
      <c r="V80" s="20">
        <v>7174226</v>
      </c>
      <c r="W80" s="20">
        <v>13854540</v>
      </c>
      <c r="X80" s="20"/>
      <c r="Y80" s="19"/>
      <c r="Z80" s="22">
        <v>13854540</v>
      </c>
    </row>
    <row r="81" spans="1:26" ht="13.5" hidden="1">
      <c r="A81" s="38" t="s">
        <v>109</v>
      </c>
      <c r="B81" s="18"/>
      <c r="C81" s="18"/>
      <c r="D81" s="19">
        <v>6938206</v>
      </c>
      <c r="E81" s="20">
        <v>6938206</v>
      </c>
      <c r="F81" s="20">
        <v>252212</v>
      </c>
      <c r="G81" s="20">
        <v>291088</v>
      </c>
      <c r="H81" s="20">
        <v>256908</v>
      </c>
      <c r="I81" s="20">
        <v>800208</v>
      </c>
      <c r="J81" s="20">
        <v>307737</v>
      </c>
      <c r="K81" s="20">
        <v>257794</v>
      </c>
      <c r="L81" s="20">
        <v>105316</v>
      </c>
      <c r="M81" s="20">
        <v>670847</v>
      </c>
      <c r="N81" s="20">
        <v>253344</v>
      </c>
      <c r="O81" s="20">
        <v>271055</v>
      </c>
      <c r="P81" s="20">
        <v>234271</v>
      </c>
      <c r="Q81" s="20">
        <v>758670</v>
      </c>
      <c r="R81" s="20">
        <v>244240</v>
      </c>
      <c r="S81" s="20">
        <v>243170</v>
      </c>
      <c r="T81" s="20">
        <v>250094</v>
      </c>
      <c r="U81" s="20">
        <v>737504</v>
      </c>
      <c r="V81" s="20">
        <v>2967229</v>
      </c>
      <c r="W81" s="20">
        <v>6938206</v>
      </c>
      <c r="X81" s="20"/>
      <c r="Y81" s="19"/>
      <c r="Z81" s="22">
        <v>6938206</v>
      </c>
    </row>
    <row r="82" spans="1:26" ht="13.5" hidden="1">
      <c r="A82" s="38" t="s">
        <v>110</v>
      </c>
      <c r="B82" s="18"/>
      <c r="C82" s="18"/>
      <c r="D82" s="19">
        <v>10693883</v>
      </c>
      <c r="E82" s="20">
        <v>10693882</v>
      </c>
      <c r="F82" s="20">
        <v>224345</v>
      </c>
      <c r="G82" s="20">
        <v>252777</v>
      </c>
      <c r="H82" s="20">
        <v>245546</v>
      </c>
      <c r="I82" s="20">
        <v>722668</v>
      </c>
      <c r="J82" s="20">
        <v>274147</v>
      </c>
      <c r="K82" s="20">
        <v>224032</v>
      </c>
      <c r="L82" s="20">
        <v>96810</v>
      </c>
      <c r="M82" s="20">
        <v>594989</v>
      </c>
      <c r="N82" s="20">
        <v>209002</v>
      </c>
      <c r="O82" s="20">
        <v>233344</v>
      </c>
      <c r="P82" s="20">
        <v>190755</v>
      </c>
      <c r="Q82" s="20">
        <v>633101</v>
      </c>
      <c r="R82" s="20">
        <v>195257</v>
      </c>
      <c r="S82" s="20">
        <v>205800</v>
      </c>
      <c r="T82" s="20">
        <v>215683</v>
      </c>
      <c r="U82" s="20">
        <v>616740</v>
      </c>
      <c r="V82" s="20">
        <v>2567498</v>
      </c>
      <c r="W82" s="20">
        <v>10693882</v>
      </c>
      <c r="X82" s="20"/>
      <c r="Y82" s="19"/>
      <c r="Z82" s="22">
        <v>10693882</v>
      </c>
    </row>
    <row r="83" spans="1:26" ht="13.5" hidden="1">
      <c r="A83" s="38" t="s">
        <v>111</v>
      </c>
      <c r="B83" s="18">
        <v>22926931</v>
      </c>
      <c r="C83" s="18"/>
      <c r="D83" s="19">
        <v>960304</v>
      </c>
      <c r="E83" s="20">
        <v>457859</v>
      </c>
      <c r="F83" s="20">
        <v>211885</v>
      </c>
      <c r="G83" s="20">
        <v>306908</v>
      </c>
      <c r="H83" s="20">
        <v>182737</v>
      </c>
      <c r="I83" s="20">
        <v>701530</v>
      </c>
      <c r="J83" s="20">
        <v>377490</v>
      </c>
      <c r="K83" s="20">
        <v>165117</v>
      </c>
      <c r="L83" s="20">
        <v>381848</v>
      </c>
      <c r="M83" s="20">
        <v>924455</v>
      </c>
      <c r="N83" s="20">
        <v>384009</v>
      </c>
      <c r="O83" s="20">
        <v>132398</v>
      </c>
      <c r="P83" s="20">
        <v>190541</v>
      </c>
      <c r="Q83" s="20">
        <v>706948</v>
      </c>
      <c r="R83" s="20">
        <v>243413</v>
      </c>
      <c r="S83" s="20">
        <v>207097</v>
      </c>
      <c r="T83" s="20">
        <v>325428</v>
      </c>
      <c r="U83" s="20">
        <v>775938</v>
      </c>
      <c r="V83" s="20">
        <v>3108871</v>
      </c>
      <c r="W83" s="20">
        <v>457859</v>
      </c>
      <c r="X83" s="20"/>
      <c r="Y83" s="19"/>
      <c r="Z83" s="22">
        <v>457859</v>
      </c>
    </row>
    <row r="84" spans="1:26" ht="13.5" hidden="1">
      <c r="A84" s="39" t="s">
        <v>112</v>
      </c>
      <c r="B84" s="27"/>
      <c r="C84" s="27"/>
      <c r="D84" s="28">
        <v>2689900</v>
      </c>
      <c r="E84" s="29">
        <v>2689900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2689900</v>
      </c>
      <c r="X84" s="29"/>
      <c r="Y84" s="28"/>
      <c r="Z84" s="30">
        <v>2689900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9420228</v>
      </c>
      <c r="C7" s="18">
        <v>0</v>
      </c>
      <c r="D7" s="63">
        <v>10112212</v>
      </c>
      <c r="E7" s="64">
        <v>10112211</v>
      </c>
      <c r="F7" s="64">
        <v>237048</v>
      </c>
      <c r="G7" s="64">
        <v>204158</v>
      </c>
      <c r="H7" s="64">
        <v>1243459</v>
      </c>
      <c r="I7" s="64">
        <v>1684665</v>
      </c>
      <c r="J7" s="64">
        <v>110966</v>
      </c>
      <c r="K7" s="64">
        <v>96914</v>
      </c>
      <c r="L7" s="64">
        <v>2377061</v>
      </c>
      <c r="M7" s="64">
        <v>2584941</v>
      </c>
      <c r="N7" s="64">
        <v>172585</v>
      </c>
      <c r="O7" s="64">
        <v>710109</v>
      </c>
      <c r="P7" s="64">
        <v>116443</v>
      </c>
      <c r="Q7" s="64">
        <v>999137</v>
      </c>
      <c r="R7" s="64">
        <v>154859</v>
      </c>
      <c r="S7" s="64">
        <v>95843</v>
      </c>
      <c r="T7" s="64">
        <v>3100279</v>
      </c>
      <c r="U7" s="64">
        <v>3350981</v>
      </c>
      <c r="V7" s="64">
        <v>8619724</v>
      </c>
      <c r="W7" s="64">
        <v>10112211</v>
      </c>
      <c r="X7" s="64">
        <v>-1492487</v>
      </c>
      <c r="Y7" s="65">
        <v>-14.76</v>
      </c>
      <c r="Z7" s="66">
        <v>10112211</v>
      </c>
    </row>
    <row r="8" spans="1:26" ht="13.5">
      <c r="A8" s="62" t="s">
        <v>34</v>
      </c>
      <c r="B8" s="18">
        <v>134627219</v>
      </c>
      <c r="C8" s="18">
        <v>0</v>
      </c>
      <c r="D8" s="63">
        <v>137641000</v>
      </c>
      <c r="E8" s="64">
        <v>137641000</v>
      </c>
      <c r="F8" s="64">
        <v>57292000</v>
      </c>
      <c r="G8" s="64">
        <v>890000</v>
      </c>
      <c r="H8" s="64">
        <v>0</v>
      </c>
      <c r="I8" s="64">
        <v>58182000</v>
      </c>
      <c r="J8" s="64">
        <v>0</v>
      </c>
      <c r="K8" s="64">
        <v>44834000</v>
      </c>
      <c r="L8" s="64">
        <v>0</v>
      </c>
      <c r="M8" s="64">
        <v>44834000</v>
      </c>
      <c r="N8" s="64">
        <v>400000</v>
      </c>
      <c r="O8" s="64">
        <v>600000</v>
      </c>
      <c r="P8" s="64">
        <v>33625000</v>
      </c>
      <c r="Q8" s="64">
        <v>34625000</v>
      </c>
      <c r="R8" s="64">
        <v>0</v>
      </c>
      <c r="S8" s="64">
        <v>0</v>
      </c>
      <c r="T8" s="64">
        <v>0</v>
      </c>
      <c r="U8" s="64">
        <v>0</v>
      </c>
      <c r="V8" s="64">
        <v>137641000</v>
      </c>
      <c r="W8" s="64">
        <v>137641000</v>
      </c>
      <c r="X8" s="64">
        <v>0</v>
      </c>
      <c r="Y8" s="65">
        <v>0</v>
      </c>
      <c r="Z8" s="66">
        <v>137641000</v>
      </c>
    </row>
    <row r="9" spans="1:26" ht="13.5">
      <c r="A9" s="62" t="s">
        <v>35</v>
      </c>
      <c r="B9" s="18">
        <v>1469441</v>
      </c>
      <c r="C9" s="18">
        <v>0</v>
      </c>
      <c r="D9" s="63">
        <v>326430</v>
      </c>
      <c r="E9" s="64">
        <v>3617404</v>
      </c>
      <c r="F9" s="64">
        <v>1042889</v>
      </c>
      <c r="G9" s="64">
        <v>580823</v>
      </c>
      <c r="H9" s="64">
        <v>241454</v>
      </c>
      <c r="I9" s="64">
        <v>1865166</v>
      </c>
      <c r="J9" s="64">
        <v>-28430</v>
      </c>
      <c r="K9" s="64">
        <v>109784</v>
      </c>
      <c r="L9" s="64">
        <v>2069952</v>
      </c>
      <c r="M9" s="64">
        <v>2151306</v>
      </c>
      <c r="N9" s="64">
        <v>-372860</v>
      </c>
      <c r="O9" s="64">
        <v>110715</v>
      </c>
      <c r="P9" s="64">
        <v>40752</v>
      </c>
      <c r="Q9" s="64">
        <v>-221393</v>
      </c>
      <c r="R9" s="64">
        <v>69209</v>
      </c>
      <c r="S9" s="64">
        <v>1051397</v>
      </c>
      <c r="T9" s="64">
        <v>39878</v>
      </c>
      <c r="U9" s="64">
        <v>1160484</v>
      </c>
      <c r="V9" s="64">
        <v>4955563</v>
      </c>
      <c r="W9" s="64">
        <v>3617404</v>
      </c>
      <c r="X9" s="64">
        <v>1338159</v>
      </c>
      <c r="Y9" s="65">
        <v>36.99</v>
      </c>
      <c r="Z9" s="66">
        <v>3617404</v>
      </c>
    </row>
    <row r="10" spans="1:26" ht="25.5">
      <c r="A10" s="67" t="s">
        <v>99</v>
      </c>
      <c r="B10" s="68">
        <f>SUM(B5:B9)</f>
        <v>145516888</v>
      </c>
      <c r="C10" s="68">
        <f>SUM(C5:C9)</f>
        <v>0</v>
      </c>
      <c r="D10" s="69">
        <f aca="true" t="shared" si="0" ref="D10:Z10">SUM(D5:D9)</f>
        <v>148079642</v>
      </c>
      <c r="E10" s="70">
        <f t="shared" si="0"/>
        <v>151370615</v>
      </c>
      <c r="F10" s="70">
        <f t="shared" si="0"/>
        <v>58571937</v>
      </c>
      <c r="G10" s="70">
        <f t="shared" si="0"/>
        <v>1674981</v>
      </c>
      <c r="H10" s="70">
        <f t="shared" si="0"/>
        <v>1484913</v>
      </c>
      <c r="I10" s="70">
        <f t="shared" si="0"/>
        <v>61731831</v>
      </c>
      <c r="J10" s="70">
        <f t="shared" si="0"/>
        <v>82536</v>
      </c>
      <c r="K10" s="70">
        <f t="shared" si="0"/>
        <v>45040698</v>
      </c>
      <c r="L10" s="70">
        <f t="shared" si="0"/>
        <v>4447013</v>
      </c>
      <c r="M10" s="70">
        <f t="shared" si="0"/>
        <v>49570247</v>
      </c>
      <c r="N10" s="70">
        <f t="shared" si="0"/>
        <v>199725</v>
      </c>
      <c r="O10" s="70">
        <f t="shared" si="0"/>
        <v>1420824</v>
      </c>
      <c r="P10" s="70">
        <f t="shared" si="0"/>
        <v>33782195</v>
      </c>
      <c r="Q10" s="70">
        <f t="shared" si="0"/>
        <v>35402744</v>
      </c>
      <c r="R10" s="70">
        <f t="shared" si="0"/>
        <v>224068</v>
      </c>
      <c r="S10" s="70">
        <f t="shared" si="0"/>
        <v>1147240</v>
      </c>
      <c r="T10" s="70">
        <f t="shared" si="0"/>
        <v>3140157</v>
      </c>
      <c r="U10" s="70">
        <f t="shared" si="0"/>
        <v>4511465</v>
      </c>
      <c r="V10" s="70">
        <f t="shared" si="0"/>
        <v>151216287</v>
      </c>
      <c r="W10" s="70">
        <f t="shared" si="0"/>
        <v>151370615</v>
      </c>
      <c r="X10" s="70">
        <f t="shared" si="0"/>
        <v>-154328</v>
      </c>
      <c r="Y10" s="71">
        <f>+IF(W10&lt;&gt;0,(X10/W10)*100,0)</f>
        <v>-0.10195373785063896</v>
      </c>
      <c r="Z10" s="72">
        <f t="shared" si="0"/>
        <v>151370615</v>
      </c>
    </row>
    <row r="11" spans="1:26" ht="13.5">
      <c r="A11" s="62" t="s">
        <v>36</v>
      </c>
      <c r="B11" s="18">
        <v>65916417</v>
      </c>
      <c r="C11" s="18">
        <v>0</v>
      </c>
      <c r="D11" s="63">
        <v>75606554</v>
      </c>
      <c r="E11" s="64">
        <v>79873554</v>
      </c>
      <c r="F11" s="64">
        <v>5641099</v>
      </c>
      <c r="G11" s="64">
        <v>5367664</v>
      </c>
      <c r="H11" s="64">
        <v>5635695</v>
      </c>
      <c r="I11" s="64">
        <v>16644458</v>
      </c>
      <c r="J11" s="64">
        <v>5515869</v>
      </c>
      <c r="K11" s="64">
        <v>5542471</v>
      </c>
      <c r="L11" s="64">
        <v>5028694</v>
      </c>
      <c r="M11" s="64">
        <v>16087034</v>
      </c>
      <c r="N11" s="64">
        <v>5504235</v>
      </c>
      <c r="O11" s="64">
        <v>5703397</v>
      </c>
      <c r="P11" s="64">
        <v>5596303</v>
      </c>
      <c r="Q11" s="64">
        <v>16803935</v>
      </c>
      <c r="R11" s="64">
        <v>5587423</v>
      </c>
      <c r="S11" s="64">
        <v>5587481</v>
      </c>
      <c r="T11" s="64">
        <v>7001598</v>
      </c>
      <c r="U11" s="64">
        <v>18176502</v>
      </c>
      <c r="V11" s="64">
        <v>67711929</v>
      </c>
      <c r="W11" s="64">
        <v>79873554</v>
      </c>
      <c r="X11" s="64">
        <v>-12161625</v>
      </c>
      <c r="Y11" s="65">
        <v>-15.23</v>
      </c>
      <c r="Z11" s="66">
        <v>79873554</v>
      </c>
    </row>
    <row r="12" spans="1:26" ht="13.5">
      <c r="A12" s="62" t="s">
        <v>37</v>
      </c>
      <c r="B12" s="18">
        <v>5964912</v>
      </c>
      <c r="C12" s="18">
        <v>0</v>
      </c>
      <c r="D12" s="63">
        <v>6574770</v>
      </c>
      <c r="E12" s="64">
        <v>7270326</v>
      </c>
      <c r="F12" s="64">
        <v>480210</v>
      </c>
      <c r="G12" s="64">
        <v>485922</v>
      </c>
      <c r="H12" s="64">
        <v>494898</v>
      </c>
      <c r="I12" s="64">
        <v>1461030</v>
      </c>
      <c r="J12" s="64">
        <v>482658</v>
      </c>
      <c r="K12" s="64">
        <v>480387</v>
      </c>
      <c r="L12" s="64">
        <v>477086</v>
      </c>
      <c r="M12" s="64">
        <v>1440131</v>
      </c>
      <c r="N12" s="64">
        <v>466478</v>
      </c>
      <c r="O12" s="64">
        <v>708254</v>
      </c>
      <c r="P12" s="64">
        <v>464181</v>
      </c>
      <c r="Q12" s="64">
        <v>1638913</v>
      </c>
      <c r="R12" s="64">
        <v>476723</v>
      </c>
      <c r="S12" s="64">
        <v>459910</v>
      </c>
      <c r="T12" s="64">
        <v>506336</v>
      </c>
      <c r="U12" s="64">
        <v>1442969</v>
      </c>
      <c r="V12" s="64">
        <v>5983043</v>
      </c>
      <c r="W12" s="64">
        <v>7270326</v>
      </c>
      <c r="X12" s="64">
        <v>-1287283</v>
      </c>
      <c r="Y12" s="65">
        <v>-17.71</v>
      </c>
      <c r="Z12" s="66">
        <v>7270326</v>
      </c>
    </row>
    <row r="13" spans="1:26" ht="13.5">
      <c r="A13" s="62" t="s">
        <v>100</v>
      </c>
      <c r="B13" s="18">
        <v>3814940</v>
      </c>
      <c r="C13" s="18">
        <v>0</v>
      </c>
      <c r="D13" s="63">
        <v>4200000</v>
      </c>
      <c r="E13" s="64">
        <v>4045499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4332426</v>
      </c>
      <c r="U13" s="64">
        <v>4332426</v>
      </c>
      <c r="V13" s="64">
        <v>4332426</v>
      </c>
      <c r="W13" s="64">
        <v>4045499</v>
      </c>
      <c r="X13" s="64">
        <v>286927</v>
      </c>
      <c r="Y13" s="65">
        <v>7.09</v>
      </c>
      <c r="Z13" s="66">
        <v>4045499</v>
      </c>
    </row>
    <row r="14" spans="1:26" ht="13.5">
      <c r="A14" s="62" t="s">
        <v>38</v>
      </c>
      <c r="B14" s="18">
        <v>2922635</v>
      </c>
      <c r="C14" s="18">
        <v>0</v>
      </c>
      <c r="D14" s="63">
        <v>0</v>
      </c>
      <c r="E14" s="64">
        <v>0</v>
      </c>
      <c r="F14" s="64">
        <v>0</v>
      </c>
      <c r="G14" s="64">
        <v>17286400</v>
      </c>
      <c r="H14" s="64">
        <v>0</v>
      </c>
      <c r="I14" s="64">
        <v>17286400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871437</v>
      </c>
      <c r="P14" s="64">
        <v>0</v>
      </c>
      <c r="Q14" s="64">
        <v>871437</v>
      </c>
      <c r="R14" s="64">
        <v>0</v>
      </c>
      <c r="S14" s="64">
        <v>0</v>
      </c>
      <c r="T14" s="64">
        <v>-17781657</v>
      </c>
      <c r="U14" s="64">
        <v>-17781657</v>
      </c>
      <c r="V14" s="64">
        <v>376180</v>
      </c>
      <c r="W14" s="64">
        <v>0</v>
      </c>
      <c r="X14" s="64">
        <v>376180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1054845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13784803</v>
      </c>
      <c r="C16" s="18">
        <v>0</v>
      </c>
      <c r="D16" s="63">
        <v>15450000</v>
      </c>
      <c r="E16" s="64">
        <v>25542867</v>
      </c>
      <c r="F16" s="64">
        <v>1742059</v>
      </c>
      <c r="G16" s="64">
        <v>796746</v>
      </c>
      <c r="H16" s="64">
        <v>14182</v>
      </c>
      <c r="I16" s="64">
        <v>2552987</v>
      </c>
      <c r="J16" s="64">
        <v>1992057</v>
      </c>
      <c r="K16" s="64">
        <v>-1742059</v>
      </c>
      <c r="L16" s="64">
        <v>452773</v>
      </c>
      <c r="M16" s="64">
        <v>702771</v>
      </c>
      <c r="N16" s="64">
        <v>540618</v>
      </c>
      <c r="O16" s="64">
        <v>813535</v>
      </c>
      <c r="P16" s="64">
        <v>0</v>
      </c>
      <c r="Q16" s="64">
        <v>1354153</v>
      </c>
      <c r="R16" s="64">
        <v>1323674</v>
      </c>
      <c r="S16" s="64">
        <v>0</v>
      </c>
      <c r="T16" s="64">
        <v>4719254</v>
      </c>
      <c r="U16" s="64">
        <v>6042928</v>
      </c>
      <c r="V16" s="64">
        <v>10652839</v>
      </c>
      <c r="W16" s="64">
        <v>25542867</v>
      </c>
      <c r="X16" s="64">
        <v>-14890028</v>
      </c>
      <c r="Y16" s="65">
        <v>-58.29</v>
      </c>
      <c r="Z16" s="66">
        <v>25542867</v>
      </c>
    </row>
    <row r="17" spans="1:26" ht="13.5">
      <c r="A17" s="62" t="s">
        <v>41</v>
      </c>
      <c r="B17" s="18">
        <v>50263327</v>
      </c>
      <c r="C17" s="18">
        <v>0</v>
      </c>
      <c r="D17" s="63">
        <v>92640317</v>
      </c>
      <c r="E17" s="64">
        <v>102693659</v>
      </c>
      <c r="F17" s="64">
        <v>3120874</v>
      </c>
      <c r="G17" s="64">
        <v>4970722</v>
      </c>
      <c r="H17" s="64">
        <v>4456178</v>
      </c>
      <c r="I17" s="64">
        <v>12547774</v>
      </c>
      <c r="J17" s="64">
        <v>5388866</v>
      </c>
      <c r="K17" s="64">
        <v>7357193</v>
      </c>
      <c r="L17" s="64">
        <v>5874928</v>
      </c>
      <c r="M17" s="64">
        <v>18620987</v>
      </c>
      <c r="N17" s="64">
        <v>2456541</v>
      </c>
      <c r="O17" s="64">
        <v>3817578</v>
      </c>
      <c r="P17" s="64">
        <v>4758629</v>
      </c>
      <c r="Q17" s="64">
        <v>11032748</v>
      </c>
      <c r="R17" s="64">
        <v>4495194</v>
      </c>
      <c r="S17" s="64">
        <v>5180898</v>
      </c>
      <c r="T17" s="64">
        <v>14122191</v>
      </c>
      <c r="U17" s="64">
        <v>23798283</v>
      </c>
      <c r="V17" s="64">
        <v>65999792</v>
      </c>
      <c r="W17" s="64">
        <v>102693659</v>
      </c>
      <c r="X17" s="64">
        <v>-36693867</v>
      </c>
      <c r="Y17" s="65">
        <v>-35.73</v>
      </c>
      <c r="Z17" s="66">
        <v>102693659</v>
      </c>
    </row>
    <row r="18" spans="1:26" ht="13.5">
      <c r="A18" s="74" t="s">
        <v>42</v>
      </c>
      <c r="B18" s="75">
        <f>SUM(B11:B17)</f>
        <v>142667034</v>
      </c>
      <c r="C18" s="75">
        <f>SUM(C11:C17)</f>
        <v>0</v>
      </c>
      <c r="D18" s="76">
        <f aca="true" t="shared" si="1" ref="D18:Z18">SUM(D11:D17)</f>
        <v>195526486</v>
      </c>
      <c r="E18" s="77">
        <f t="shared" si="1"/>
        <v>219425905</v>
      </c>
      <c r="F18" s="77">
        <f t="shared" si="1"/>
        <v>10984242</v>
      </c>
      <c r="G18" s="77">
        <f t="shared" si="1"/>
        <v>28907454</v>
      </c>
      <c r="H18" s="77">
        <f t="shared" si="1"/>
        <v>10600953</v>
      </c>
      <c r="I18" s="77">
        <f t="shared" si="1"/>
        <v>50492649</v>
      </c>
      <c r="J18" s="77">
        <f t="shared" si="1"/>
        <v>13379450</v>
      </c>
      <c r="K18" s="77">
        <f t="shared" si="1"/>
        <v>11637992</v>
      </c>
      <c r="L18" s="77">
        <f t="shared" si="1"/>
        <v>11833481</v>
      </c>
      <c r="M18" s="77">
        <f t="shared" si="1"/>
        <v>36850923</v>
      </c>
      <c r="N18" s="77">
        <f t="shared" si="1"/>
        <v>8967872</v>
      </c>
      <c r="O18" s="77">
        <f t="shared" si="1"/>
        <v>11914201</v>
      </c>
      <c r="P18" s="77">
        <f t="shared" si="1"/>
        <v>10819113</v>
      </c>
      <c r="Q18" s="77">
        <f t="shared" si="1"/>
        <v>31701186</v>
      </c>
      <c r="R18" s="77">
        <f t="shared" si="1"/>
        <v>11883014</v>
      </c>
      <c r="S18" s="77">
        <f t="shared" si="1"/>
        <v>11228289</v>
      </c>
      <c r="T18" s="77">
        <f t="shared" si="1"/>
        <v>12900148</v>
      </c>
      <c r="U18" s="77">
        <f t="shared" si="1"/>
        <v>36011451</v>
      </c>
      <c r="V18" s="77">
        <f t="shared" si="1"/>
        <v>155056209</v>
      </c>
      <c r="W18" s="77">
        <f t="shared" si="1"/>
        <v>219425905</v>
      </c>
      <c r="X18" s="77">
        <f t="shared" si="1"/>
        <v>-64369696</v>
      </c>
      <c r="Y18" s="71">
        <f>+IF(W18&lt;&gt;0,(X18/W18)*100,0)</f>
        <v>-29.335504392701488</v>
      </c>
      <c r="Z18" s="78">
        <f t="shared" si="1"/>
        <v>219425905</v>
      </c>
    </row>
    <row r="19" spans="1:26" ht="13.5">
      <c r="A19" s="74" t="s">
        <v>43</v>
      </c>
      <c r="B19" s="79">
        <f>+B10-B18</f>
        <v>2849854</v>
      </c>
      <c r="C19" s="79">
        <f>+C10-C18</f>
        <v>0</v>
      </c>
      <c r="D19" s="80">
        <f aca="true" t="shared" si="2" ref="D19:Z19">+D10-D18</f>
        <v>-47446844</v>
      </c>
      <c r="E19" s="81">
        <f t="shared" si="2"/>
        <v>-68055290</v>
      </c>
      <c r="F19" s="81">
        <f t="shared" si="2"/>
        <v>47587695</v>
      </c>
      <c r="G19" s="81">
        <f t="shared" si="2"/>
        <v>-27232473</v>
      </c>
      <c r="H19" s="81">
        <f t="shared" si="2"/>
        <v>-9116040</v>
      </c>
      <c r="I19" s="81">
        <f t="shared" si="2"/>
        <v>11239182</v>
      </c>
      <c r="J19" s="81">
        <f t="shared" si="2"/>
        <v>-13296914</v>
      </c>
      <c r="K19" s="81">
        <f t="shared" si="2"/>
        <v>33402706</v>
      </c>
      <c r="L19" s="81">
        <f t="shared" si="2"/>
        <v>-7386468</v>
      </c>
      <c r="M19" s="81">
        <f t="shared" si="2"/>
        <v>12719324</v>
      </c>
      <c r="N19" s="81">
        <f t="shared" si="2"/>
        <v>-8768147</v>
      </c>
      <c r="O19" s="81">
        <f t="shared" si="2"/>
        <v>-10493377</v>
      </c>
      <c r="P19" s="81">
        <f t="shared" si="2"/>
        <v>22963082</v>
      </c>
      <c r="Q19" s="81">
        <f t="shared" si="2"/>
        <v>3701558</v>
      </c>
      <c r="R19" s="81">
        <f t="shared" si="2"/>
        <v>-11658946</v>
      </c>
      <c r="S19" s="81">
        <f t="shared" si="2"/>
        <v>-10081049</v>
      </c>
      <c r="T19" s="81">
        <f t="shared" si="2"/>
        <v>-9759991</v>
      </c>
      <c r="U19" s="81">
        <f t="shared" si="2"/>
        <v>-31499986</v>
      </c>
      <c r="V19" s="81">
        <f t="shared" si="2"/>
        <v>-3839922</v>
      </c>
      <c r="W19" s="81">
        <f>IF(E10=E18,0,W10-W18)</f>
        <v>-68055290</v>
      </c>
      <c r="X19" s="81">
        <f t="shared" si="2"/>
        <v>64215368</v>
      </c>
      <c r="Y19" s="82">
        <f>+IF(W19&lt;&gt;0,(X19/W19)*100,0)</f>
        <v>-94.35764361594815</v>
      </c>
      <c r="Z19" s="83">
        <f t="shared" si="2"/>
        <v>-68055290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2849854</v>
      </c>
      <c r="C22" s="90">
        <f>SUM(C19:C21)</f>
        <v>0</v>
      </c>
      <c r="D22" s="91">
        <f aca="true" t="shared" si="3" ref="D22:Z22">SUM(D19:D21)</f>
        <v>-47446844</v>
      </c>
      <c r="E22" s="92">
        <f t="shared" si="3"/>
        <v>-68055290</v>
      </c>
      <c r="F22" s="92">
        <f t="shared" si="3"/>
        <v>47587695</v>
      </c>
      <c r="G22" s="92">
        <f t="shared" si="3"/>
        <v>-27232473</v>
      </c>
      <c r="H22" s="92">
        <f t="shared" si="3"/>
        <v>-9116040</v>
      </c>
      <c r="I22" s="92">
        <f t="shared" si="3"/>
        <v>11239182</v>
      </c>
      <c r="J22" s="92">
        <f t="shared" si="3"/>
        <v>-13296914</v>
      </c>
      <c r="K22" s="92">
        <f t="shared" si="3"/>
        <v>33402706</v>
      </c>
      <c r="L22" s="92">
        <f t="shared" si="3"/>
        <v>-7386468</v>
      </c>
      <c r="M22" s="92">
        <f t="shared" si="3"/>
        <v>12719324</v>
      </c>
      <c r="N22" s="92">
        <f t="shared" si="3"/>
        <v>-8768147</v>
      </c>
      <c r="O22" s="92">
        <f t="shared" si="3"/>
        <v>-10493377</v>
      </c>
      <c r="P22" s="92">
        <f t="shared" si="3"/>
        <v>22963082</v>
      </c>
      <c r="Q22" s="92">
        <f t="shared" si="3"/>
        <v>3701558</v>
      </c>
      <c r="R22" s="92">
        <f t="shared" si="3"/>
        <v>-11658946</v>
      </c>
      <c r="S22" s="92">
        <f t="shared" si="3"/>
        <v>-10081049</v>
      </c>
      <c r="T22" s="92">
        <f t="shared" si="3"/>
        <v>-9759991</v>
      </c>
      <c r="U22" s="92">
        <f t="shared" si="3"/>
        <v>-31499986</v>
      </c>
      <c r="V22" s="92">
        <f t="shared" si="3"/>
        <v>-3839922</v>
      </c>
      <c r="W22" s="92">
        <f t="shared" si="3"/>
        <v>-68055290</v>
      </c>
      <c r="X22" s="92">
        <f t="shared" si="3"/>
        <v>64215368</v>
      </c>
      <c r="Y22" s="93">
        <f>+IF(W22&lt;&gt;0,(X22/W22)*100,0)</f>
        <v>-94.35764361594815</v>
      </c>
      <c r="Z22" s="94">
        <f t="shared" si="3"/>
        <v>-68055290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2849854</v>
      </c>
      <c r="C24" s="79">
        <f>SUM(C22:C23)</f>
        <v>0</v>
      </c>
      <c r="D24" s="80">
        <f aca="true" t="shared" si="4" ref="D24:Z24">SUM(D22:D23)</f>
        <v>-47446844</v>
      </c>
      <c r="E24" s="81">
        <f t="shared" si="4"/>
        <v>-68055290</v>
      </c>
      <c r="F24" s="81">
        <f t="shared" si="4"/>
        <v>47587695</v>
      </c>
      <c r="G24" s="81">
        <f t="shared" si="4"/>
        <v>-27232473</v>
      </c>
      <c r="H24" s="81">
        <f t="shared" si="4"/>
        <v>-9116040</v>
      </c>
      <c r="I24" s="81">
        <f t="shared" si="4"/>
        <v>11239182</v>
      </c>
      <c r="J24" s="81">
        <f t="shared" si="4"/>
        <v>-13296914</v>
      </c>
      <c r="K24" s="81">
        <f t="shared" si="4"/>
        <v>33402706</v>
      </c>
      <c r="L24" s="81">
        <f t="shared" si="4"/>
        <v>-7386468</v>
      </c>
      <c r="M24" s="81">
        <f t="shared" si="4"/>
        <v>12719324</v>
      </c>
      <c r="N24" s="81">
        <f t="shared" si="4"/>
        <v>-8768147</v>
      </c>
      <c r="O24" s="81">
        <f t="shared" si="4"/>
        <v>-10493377</v>
      </c>
      <c r="P24" s="81">
        <f t="shared" si="4"/>
        <v>22963082</v>
      </c>
      <c r="Q24" s="81">
        <f t="shared" si="4"/>
        <v>3701558</v>
      </c>
      <c r="R24" s="81">
        <f t="shared" si="4"/>
        <v>-11658946</v>
      </c>
      <c r="S24" s="81">
        <f t="shared" si="4"/>
        <v>-10081049</v>
      </c>
      <c r="T24" s="81">
        <f t="shared" si="4"/>
        <v>-9759991</v>
      </c>
      <c r="U24" s="81">
        <f t="shared" si="4"/>
        <v>-31499986</v>
      </c>
      <c r="V24" s="81">
        <f t="shared" si="4"/>
        <v>-3839922</v>
      </c>
      <c r="W24" s="81">
        <f t="shared" si="4"/>
        <v>-68055290</v>
      </c>
      <c r="X24" s="81">
        <f t="shared" si="4"/>
        <v>64215368</v>
      </c>
      <c r="Y24" s="82">
        <f>+IF(W24&lt;&gt;0,(X24/W24)*100,0)</f>
        <v>-94.35764361594815</v>
      </c>
      <c r="Z24" s="83">
        <f t="shared" si="4"/>
        <v>-68055290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3808289</v>
      </c>
      <c r="C27" s="21">
        <v>0</v>
      </c>
      <c r="D27" s="103">
        <v>3795800</v>
      </c>
      <c r="E27" s="104">
        <v>3700800</v>
      </c>
      <c r="F27" s="104">
        <v>44181</v>
      </c>
      <c r="G27" s="104">
        <v>182120</v>
      </c>
      <c r="H27" s="104">
        <v>34065</v>
      </c>
      <c r="I27" s="104">
        <v>260366</v>
      </c>
      <c r="J27" s="104">
        <v>18639</v>
      </c>
      <c r="K27" s="104">
        <v>10440</v>
      </c>
      <c r="L27" s="104">
        <v>254580</v>
      </c>
      <c r="M27" s="104">
        <v>283659</v>
      </c>
      <c r="N27" s="104">
        <v>31744</v>
      </c>
      <c r="O27" s="104">
        <v>260397</v>
      </c>
      <c r="P27" s="104">
        <v>535293</v>
      </c>
      <c r="Q27" s="104">
        <v>827434</v>
      </c>
      <c r="R27" s="104">
        <v>1300853</v>
      </c>
      <c r="S27" s="104">
        <v>33022</v>
      </c>
      <c r="T27" s="104">
        <v>22750</v>
      </c>
      <c r="U27" s="104">
        <v>1356625</v>
      </c>
      <c r="V27" s="104">
        <v>2728084</v>
      </c>
      <c r="W27" s="104">
        <v>3700800</v>
      </c>
      <c r="X27" s="104">
        <v>-972716</v>
      </c>
      <c r="Y27" s="105">
        <v>-26.28</v>
      </c>
      <c r="Z27" s="106">
        <v>3700800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3808289</v>
      </c>
      <c r="C31" s="18">
        <v>0</v>
      </c>
      <c r="D31" s="63">
        <v>3795800</v>
      </c>
      <c r="E31" s="64">
        <v>3700800</v>
      </c>
      <c r="F31" s="64">
        <v>44181</v>
      </c>
      <c r="G31" s="64">
        <v>182120</v>
      </c>
      <c r="H31" s="64">
        <v>34065</v>
      </c>
      <c r="I31" s="64">
        <v>260366</v>
      </c>
      <c r="J31" s="64">
        <v>18639</v>
      </c>
      <c r="K31" s="64">
        <v>10440</v>
      </c>
      <c r="L31" s="64">
        <v>254580</v>
      </c>
      <c r="M31" s="64">
        <v>283659</v>
      </c>
      <c r="N31" s="64">
        <v>31744</v>
      </c>
      <c r="O31" s="64">
        <v>260397</v>
      </c>
      <c r="P31" s="64">
        <v>535293</v>
      </c>
      <c r="Q31" s="64">
        <v>827434</v>
      </c>
      <c r="R31" s="64">
        <v>1300853</v>
      </c>
      <c r="S31" s="64">
        <v>33022</v>
      </c>
      <c r="T31" s="64">
        <v>22750</v>
      </c>
      <c r="U31" s="64">
        <v>1356625</v>
      </c>
      <c r="V31" s="64">
        <v>2728084</v>
      </c>
      <c r="W31" s="64">
        <v>3700800</v>
      </c>
      <c r="X31" s="64">
        <v>-972716</v>
      </c>
      <c r="Y31" s="65">
        <v>-26.28</v>
      </c>
      <c r="Z31" s="66">
        <v>3700800</v>
      </c>
    </row>
    <row r="32" spans="1:26" ht="13.5">
      <c r="A32" s="74" t="s">
        <v>50</v>
      </c>
      <c r="B32" s="21">
        <f>SUM(B28:B31)</f>
        <v>3808289</v>
      </c>
      <c r="C32" s="21">
        <f>SUM(C28:C31)</f>
        <v>0</v>
      </c>
      <c r="D32" s="103">
        <f aca="true" t="shared" si="5" ref="D32:Z32">SUM(D28:D31)</f>
        <v>3795800</v>
      </c>
      <c r="E32" s="104">
        <f t="shared" si="5"/>
        <v>3700800</v>
      </c>
      <c r="F32" s="104">
        <f t="shared" si="5"/>
        <v>44181</v>
      </c>
      <c r="G32" s="104">
        <f t="shared" si="5"/>
        <v>182120</v>
      </c>
      <c r="H32" s="104">
        <f t="shared" si="5"/>
        <v>34065</v>
      </c>
      <c r="I32" s="104">
        <f t="shared" si="5"/>
        <v>260366</v>
      </c>
      <c r="J32" s="104">
        <f t="shared" si="5"/>
        <v>18639</v>
      </c>
      <c r="K32" s="104">
        <f t="shared" si="5"/>
        <v>10440</v>
      </c>
      <c r="L32" s="104">
        <f t="shared" si="5"/>
        <v>254580</v>
      </c>
      <c r="M32" s="104">
        <f t="shared" si="5"/>
        <v>283659</v>
      </c>
      <c r="N32" s="104">
        <f t="shared" si="5"/>
        <v>31744</v>
      </c>
      <c r="O32" s="104">
        <f t="shared" si="5"/>
        <v>260397</v>
      </c>
      <c r="P32" s="104">
        <f t="shared" si="5"/>
        <v>535293</v>
      </c>
      <c r="Q32" s="104">
        <f t="shared" si="5"/>
        <v>827434</v>
      </c>
      <c r="R32" s="104">
        <f t="shared" si="5"/>
        <v>1300853</v>
      </c>
      <c r="S32" s="104">
        <f t="shared" si="5"/>
        <v>33022</v>
      </c>
      <c r="T32" s="104">
        <f t="shared" si="5"/>
        <v>22750</v>
      </c>
      <c r="U32" s="104">
        <f t="shared" si="5"/>
        <v>1356625</v>
      </c>
      <c r="V32" s="104">
        <f t="shared" si="5"/>
        <v>2728084</v>
      </c>
      <c r="W32" s="104">
        <f t="shared" si="5"/>
        <v>3700800</v>
      </c>
      <c r="X32" s="104">
        <f t="shared" si="5"/>
        <v>-972716</v>
      </c>
      <c r="Y32" s="105">
        <f>+IF(W32&lt;&gt;0,(X32/W32)*100,0)</f>
        <v>-26.283938607868567</v>
      </c>
      <c r="Z32" s="106">
        <f t="shared" si="5"/>
        <v>3700800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170190091</v>
      </c>
      <c r="C35" s="18">
        <v>0</v>
      </c>
      <c r="D35" s="63">
        <v>118807086</v>
      </c>
      <c r="E35" s="64">
        <v>118807000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21979447</v>
      </c>
      <c r="Q35" s="64">
        <v>21979447</v>
      </c>
      <c r="R35" s="64">
        <v>21979447</v>
      </c>
      <c r="S35" s="64">
        <v>10370845</v>
      </c>
      <c r="T35" s="64">
        <v>20377935</v>
      </c>
      <c r="U35" s="64">
        <v>20377935</v>
      </c>
      <c r="V35" s="64">
        <v>20377935</v>
      </c>
      <c r="W35" s="64">
        <v>118807000</v>
      </c>
      <c r="X35" s="64">
        <v>-98429065</v>
      </c>
      <c r="Y35" s="65">
        <v>-82.85</v>
      </c>
      <c r="Z35" s="66">
        <v>118807000</v>
      </c>
    </row>
    <row r="36" spans="1:26" ht="13.5">
      <c r="A36" s="62" t="s">
        <v>53</v>
      </c>
      <c r="B36" s="18">
        <v>33191414</v>
      </c>
      <c r="C36" s="18">
        <v>0</v>
      </c>
      <c r="D36" s="63">
        <v>21949113</v>
      </c>
      <c r="E36" s="64">
        <v>21949000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-737280</v>
      </c>
      <c r="U36" s="64">
        <v>-737280</v>
      </c>
      <c r="V36" s="64">
        <v>-737280</v>
      </c>
      <c r="W36" s="64">
        <v>21949000</v>
      </c>
      <c r="X36" s="64">
        <v>-22686280</v>
      </c>
      <c r="Y36" s="65">
        <v>-103.36</v>
      </c>
      <c r="Z36" s="66">
        <v>21949000</v>
      </c>
    </row>
    <row r="37" spans="1:26" ht="13.5">
      <c r="A37" s="62" t="s">
        <v>54</v>
      </c>
      <c r="B37" s="18">
        <v>30783508</v>
      </c>
      <c r="C37" s="18">
        <v>0</v>
      </c>
      <c r="D37" s="63">
        <v>13900015</v>
      </c>
      <c r="E37" s="64">
        <v>13900000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-950288</v>
      </c>
      <c r="Q37" s="64">
        <v>-950288</v>
      </c>
      <c r="R37" s="64">
        <v>-950288</v>
      </c>
      <c r="S37" s="64">
        <v>661895</v>
      </c>
      <c r="T37" s="64">
        <v>30261</v>
      </c>
      <c r="U37" s="64">
        <v>30261</v>
      </c>
      <c r="V37" s="64">
        <v>30261</v>
      </c>
      <c r="W37" s="64">
        <v>13900000</v>
      </c>
      <c r="X37" s="64">
        <v>-13869739</v>
      </c>
      <c r="Y37" s="65">
        <v>-99.78</v>
      </c>
      <c r="Z37" s="66">
        <v>13900000</v>
      </c>
    </row>
    <row r="38" spans="1:26" ht="13.5">
      <c r="A38" s="62" t="s">
        <v>55</v>
      </c>
      <c r="B38" s="18">
        <v>30158342</v>
      </c>
      <c r="C38" s="18">
        <v>0</v>
      </c>
      <c r="D38" s="63">
        <v>22634166</v>
      </c>
      <c r="E38" s="64">
        <v>22634000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68531</v>
      </c>
      <c r="Q38" s="64">
        <v>68531</v>
      </c>
      <c r="R38" s="64">
        <v>68531</v>
      </c>
      <c r="S38" s="64">
        <v>0</v>
      </c>
      <c r="T38" s="64">
        <v>25402</v>
      </c>
      <c r="U38" s="64">
        <v>25402</v>
      </c>
      <c r="V38" s="64">
        <v>25402</v>
      </c>
      <c r="W38" s="64">
        <v>22634000</v>
      </c>
      <c r="X38" s="64">
        <v>-22608598</v>
      </c>
      <c r="Y38" s="65">
        <v>-99.89</v>
      </c>
      <c r="Z38" s="66">
        <v>22634000</v>
      </c>
    </row>
    <row r="39" spans="1:26" ht="13.5">
      <c r="A39" s="62" t="s">
        <v>56</v>
      </c>
      <c r="B39" s="18">
        <v>142439655</v>
      </c>
      <c r="C39" s="18">
        <v>0</v>
      </c>
      <c r="D39" s="63">
        <v>104222018</v>
      </c>
      <c r="E39" s="64">
        <v>104222000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22861204</v>
      </c>
      <c r="Q39" s="64">
        <v>22861204</v>
      </c>
      <c r="R39" s="64">
        <v>22861204</v>
      </c>
      <c r="S39" s="64">
        <v>9708950</v>
      </c>
      <c r="T39" s="64">
        <v>19584992</v>
      </c>
      <c r="U39" s="64">
        <v>19584992</v>
      </c>
      <c r="V39" s="64">
        <v>19584992</v>
      </c>
      <c r="W39" s="64">
        <v>104222000</v>
      </c>
      <c r="X39" s="64">
        <v>-84637008</v>
      </c>
      <c r="Y39" s="65">
        <v>-81.21</v>
      </c>
      <c r="Z39" s="66">
        <v>104222000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-23312731</v>
      </c>
      <c r="C42" s="18">
        <v>0</v>
      </c>
      <c r="D42" s="63">
        <v>-43247358</v>
      </c>
      <c r="E42" s="64">
        <v>-67567288</v>
      </c>
      <c r="F42" s="64">
        <v>47587786</v>
      </c>
      <c r="G42" s="64">
        <v>-10741901</v>
      </c>
      <c r="H42" s="64">
        <v>-9312037</v>
      </c>
      <c r="I42" s="64">
        <v>27533848</v>
      </c>
      <c r="J42" s="64">
        <v>-13296884</v>
      </c>
      <c r="K42" s="64">
        <v>33402665</v>
      </c>
      <c r="L42" s="64">
        <v>-7386467</v>
      </c>
      <c r="M42" s="64">
        <v>12719314</v>
      </c>
      <c r="N42" s="64">
        <v>-8768145</v>
      </c>
      <c r="O42" s="64">
        <v>-9657932</v>
      </c>
      <c r="P42" s="64">
        <v>22963086</v>
      </c>
      <c r="Q42" s="64">
        <v>4537009</v>
      </c>
      <c r="R42" s="64">
        <v>-11659246</v>
      </c>
      <c r="S42" s="64">
        <v>-10081047</v>
      </c>
      <c r="T42" s="64">
        <v>-23253376</v>
      </c>
      <c r="U42" s="64">
        <v>-44993669</v>
      </c>
      <c r="V42" s="64">
        <v>-203498</v>
      </c>
      <c r="W42" s="64">
        <v>-67567288</v>
      </c>
      <c r="X42" s="64">
        <v>67363790</v>
      </c>
      <c r="Y42" s="65">
        <v>-99.7</v>
      </c>
      <c r="Z42" s="66">
        <v>-67567288</v>
      </c>
    </row>
    <row r="43" spans="1:26" ht="13.5">
      <c r="A43" s="62" t="s">
        <v>59</v>
      </c>
      <c r="B43" s="18">
        <v>-7101386</v>
      </c>
      <c r="C43" s="18">
        <v>0</v>
      </c>
      <c r="D43" s="63">
        <v>-3796000</v>
      </c>
      <c r="E43" s="64">
        <v>0</v>
      </c>
      <c r="F43" s="64">
        <v>-44181</v>
      </c>
      <c r="G43" s="64">
        <v>-182120</v>
      </c>
      <c r="H43" s="64">
        <v>161935</v>
      </c>
      <c r="I43" s="64">
        <v>-64366</v>
      </c>
      <c r="J43" s="64">
        <v>-18639</v>
      </c>
      <c r="K43" s="64">
        <v>-10440</v>
      </c>
      <c r="L43" s="64">
        <v>-254580</v>
      </c>
      <c r="M43" s="64">
        <v>-283659</v>
      </c>
      <c r="N43" s="64">
        <v>-31743</v>
      </c>
      <c r="O43" s="64">
        <v>-260397</v>
      </c>
      <c r="P43" s="64">
        <v>-535294</v>
      </c>
      <c r="Q43" s="64">
        <v>-827434</v>
      </c>
      <c r="R43" s="64">
        <v>-2383681</v>
      </c>
      <c r="S43" s="64">
        <v>-33022</v>
      </c>
      <c r="T43" s="64">
        <v>-146362</v>
      </c>
      <c r="U43" s="64">
        <v>-2563065</v>
      </c>
      <c r="V43" s="64">
        <v>-3738524</v>
      </c>
      <c r="W43" s="64">
        <v>0</v>
      </c>
      <c r="X43" s="64">
        <v>-3738524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-17286000</v>
      </c>
      <c r="E44" s="64">
        <v>0</v>
      </c>
      <c r="F44" s="64">
        <v>0</v>
      </c>
      <c r="G44" s="64">
        <v>-17286400</v>
      </c>
      <c r="H44" s="64">
        <v>0</v>
      </c>
      <c r="I44" s="64">
        <v>-17286400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-871437</v>
      </c>
      <c r="P44" s="64">
        <v>0</v>
      </c>
      <c r="Q44" s="64">
        <v>-871437</v>
      </c>
      <c r="R44" s="64">
        <v>0</v>
      </c>
      <c r="S44" s="64">
        <v>0</v>
      </c>
      <c r="T44" s="64">
        <v>17781657</v>
      </c>
      <c r="U44" s="64">
        <v>17781657</v>
      </c>
      <c r="V44" s="64">
        <v>-376180</v>
      </c>
      <c r="W44" s="64">
        <v>0</v>
      </c>
      <c r="X44" s="64">
        <v>-376180</v>
      </c>
      <c r="Y44" s="65">
        <v>0</v>
      </c>
      <c r="Z44" s="66">
        <v>0</v>
      </c>
    </row>
    <row r="45" spans="1:26" ht="13.5">
      <c r="A45" s="74" t="s">
        <v>61</v>
      </c>
      <c r="B45" s="21">
        <v>160410675</v>
      </c>
      <c r="C45" s="21">
        <v>0</v>
      </c>
      <c r="D45" s="103">
        <v>58287642</v>
      </c>
      <c r="E45" s="104">
        <v>55049712</v>
      </c>
      <c r="F45" s="104">
        <v>70304982</v>
      </c>
      <c r="G45" s="104">
        <v>42094561</v>
      </c>
      <c r="H45" s="104">
        <v>32944459</v>
      </c>
      <c r="I45" s="104">
        <v>32944459</v>
      </c>
      <c r="J45" s="104">
        <v>19628936</v>
      </c>
      <c r="K45" s="104">
        <v>53021161</v>
      </c>
      <c r="L45" s="104">
        <v>45380114</v>
      </c>
      <c r="M45" s="104">
        <v>45380114</v>
      </c>
      <c r="N45" s="104">
        <v>36580226</v>
      </c>
      <c r="O45" s="104">
        <v>25790460</v>
      </c>
      <c r="P45" s="104">
        <v>48218252</v>
      </c>
      <c r="Q45" s="104">
        <v>36580226</v>
      </c>
      <c r="R45" s="104">
        <v>34175325</v>
      </c>
      <c r="S45" s="104">
        <v>24061256</v>
      </c>
      <c r="T45" s="104">
        <v>18443175</v>
      </c>
      <c r="U45" s="104">
        <v>18443175</v>
      </c>
      <c r="V45" s="104">
        <v>18443175</v>
      </c>
      <c r="W45" s="104">
        <v>55049712</v>
      </c>
      <c r="X45" s="104">
        <v>-36606537</v>
      </c>
      <c r="Y45" s="105">
        <v>-66.5</v>
      </c>
      <c r="Z45" s="106">
        <v>55049712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1192116361</v>
      </c>
      <c r="C5" s="18">
        <v>0</v>
      </c>
      <c r="D5" s="63">
        <v>1363854397</v>
      </c>
      <c r="E5" s="64">
        <v>1566667186</v>
      </c>
      <c r="F5" s="64">
        <v>189971254</v>
      </c>
      <c r="G5" s="64">
        <v>228220608</v>
      </c>
      <c r="H5" s="64">
        <v>145088365</v>
      </c>
      <c r="I5" s="64">
        <v>563280227</v>
      </c>
      <c r="J5" s="64">
        <v>147150136</v>
      </c>
      <c r="K5" s="64">
        <v>130997746</v>
      </c>
      <c r="L5" s="64">
        <v>141167182</v>
      </c>
      <c r="M5" s="64">
        <v>419315064</v>
      </c>
      <c r="N5" s="64">
        <v>138316062</v>
      </c>
      <c r="O5" s="64">
        <v>189094348</v>
      </c>
      <c r="P5" s="64">
        <v>138956780</v>
      </c>
      <c r="Q5" s="64">
        <v>466367190</v>
      </c>
      <c r="R5" s="64">
        <v>123203312</v>
      </c>
      <c r="S5" s="64">
        <v>131316821</v>
      </c>
      <c r="T5" s="64">
        <v>93520440</v>
      </c>
      <c r="U5" s="64">
        <v>348040573</v>
      </c>
      <c r="V5" s="64">
        <v>1797003054</v>
      </c>
      <c r="W5" s="64">
        <v>1566667186</v>
      </c>
      <c r="X5" s="64">
        <v>230335868</v>
      </c>
      <c r="Y5" s="65">
        <v>14.7</v>
      </c>
      <c r="Z5" s="66">
        <v>1566667186</v>
      </c>
    </row>
    <row r="6" spans="1:26" ht="13.5">
      <c r="A6" s="62" t="s">
        <v>32</v>
      </c>
      <c r="B6" s="18">
        <v>4873354602</v>
      </c>
      <c r="C6" s="18">
        <v>0</v>
      </c>
      <c r="D6" s="63">
        <v>6651990952</v>
      </c>
      <c r="E6" s="64">
        <v>6422047043</v>
      </c>
      <c r="F6" s="64">
        <v>541787828</v>
      </c>
      <c r="G6" s="64">
        <v>564388199</v>
      </c>
      <c r="H6" s="64">
        <v>531316128</v>
      </c>
      <c r="I6" s="64">
        <v>1637492155</v>
      </c>
      <c r="J6" s="64">
        <v>510617579</v>
      </c>
      <c r="K6" s="64">
        <v>464072475</v>
      </c>
      <c r="L6" s="64">
        <v>464249648</v>
      </c>
      <c r="M6" s="64">
        <v>1438939702</v>
      </c>
      <c r="N6" s="64">
        <v>502052506</v>
      </c>
      <c r="O6" s="64">
        <v>523755299</v>
      </c>
      <c r="P6" s="64">
        <v>404194503</v>
      </c>
      <c r="Q6" s="64">
        <v>1430002308</v>
      </c>
      <c r="R6" s="64">
        <v>593871279</v>
      </c>
      <c r="S6" s="64">
        <v>483826226</v>
      </c>
      <c r="T6" s="64">
        <v>561508380</v>
      </c>
      <c r="U6" s="64">
        <v>1639205885</v>
      </c>
      <c r="V6" s="64">
        <v>6145640050</v>
      </c>
      <c r="W6" s="64">
        <v>6422047043</v>
      </c>
      <c r="X6" s="64">
        <v>-276406993</v>
      </c>
      <c r="Y6" s="65">
        <v>-4.3</v>
      </c>
      <c r="Z6" s="66">
        <v>6422047043</v>
      </c>
    </row>
    <row r="7" spans="1:26" ht="13.5">
      <c r="A7" s="62" t="s">
        <v>33</v>
      </c>
      <c r="B7" s="18">
        <v>68234132</v>
      </c>
      <c r="C7" s="18">
        <v>0</v>
      </c>
      <c r="D7" s="63">
        <v>202253802</v>
      </c>
      <c r="E7" s="64">
        <v>202997507</v>
      </c>
      <c r="F7" s="64">
        <v>12563939</v>
      </c>
      <c r="G7" s="64">
        <v>14827885</v>
      </c>
      <c r="H7" s="64">
        <v>15008076</v>
      </c>
      <c r="I7" s="64">
        <v>42399900</v>
      </c>
      <c r="J7" s="64">
        <v>13338567</v>
      </c>
      <c r="K7" s="64">
        <v>13611921</v>
      </c>
      <c r="L7" s="64">
        <v>17025729</v>
      </c>
      <c r="M7" s="64">
        <v>43976217</v>
      </c>
      <c r="N7" s="64">
        <v>16639486</v>
      </c>
      <c r="O7" s="64">
        <v>7628298</v>
      </c>
      <c r="P7" s="64">
        <v>28450773</v>
      </c>
      <c r="Q7" s="64">
        <v>52718557</v>
      </c>
      <c r="R7" s="64">
        <v>16671502</v>
      </c>
      <c r="S7" s="64">
        <v>19179118</v>
      </c>
      <c r="T7" s="64">
        <v>18797038</v>
      </c>
      <c r="U7" s="64">
        <v>54647658</v>
      </c>
      <c r="V7" s="64">
        <v>193742332</v>
      </c>
      <c r="W7" s="64">
        <v>202997507</v>
      </c>
      <c r="X7" s="64">
        <v>-9255175</v>
      </c>
      <c r="Y7" s="65">
        <v>-4.56</v>
      </c>
      <c r="Z7" s="66">
        <v>202997507</v>
      </c>
    </row>
    <row r="8" spans="1:26" ht="13.5">
      <c r="A8" s="62" t="s">
        <v>34</v>
      </c>
      <c r="B8" s="18">
        <v>3217004189</v>
      </c>
      <c r="C8" s="18">
        <v>0</v>
      </c>
      <c r="D8" s="63">
        <v>3549376504</v>
      </c>
      <c r="E8" s="64">
        <v>3514445814</v>
      </c>
      <c r="F8" s="64">
        <v>1255517758</v>
      </c>
      <c r="G8" s="64">
        <v>57891534</v>
      </c>
      <c r="H8" s="64">
        <v>28014004</v>
      </c>
      <c r="I8" s="64">
        <v>1341423296</v>
      </c>
      <c r="J8" s="64">
        <v>24187117</v>
      </c>
      <c r="K8" s="64">
        <v>610471707</v>
      </c>
      <c r="L8" s="64">
        <v>310009242</v>
      </c>
      <c r="M8" s="64">
        <v>944668066</v>
      </c>
      <c r="N8" s="64">
        <v>22631749</v>
      </c>
      <c r="O8" s="64">
        <v>14158664</v>
      </c>
      <c r="P8" s="64">
        <v>748198586</v>
      </c>
      <c r="Q8" s="64">
        <v>784988999</v>
      </c>
      <c r="R8" s="64">
        <v>22055744</v>
      </c>
      <c r="S8" s="64">
        <v>24870826</v>
      </c>
      <c r="T8" s="64">
        <v>7019723</v>
      </c>
      <c r="U8" s="64">
        <v>53946293</v>
      </c>
      <c r="V8" s="64">
        <v>3125026654</v>
      </c>
      <c r="W8" s="64">
        <v>3514445814</v>
      </c>
      <c r="X8" s="64">
        <v>-389419160</v>
      </c>
      <c r="Y8" s="65">
        <v>-11.08</v>
      </c>
      <c r="Z8" s="66">
        <v>3514445814</v>
      </c>
    </row>
    <row r="9" spans="1:26" ht="13.5">
      <c r="A9" s="62" t="s">
        <v>35</v>
      </c>
      <c r="B9" s="18">
        <v>699259856</v>
      </c>
      <c r="C9" s="18">
        <v>0</v>
      </c>
      <c r="D9" s="63">
        <v>2070101562</v>
      </c>
      <c r="E9" s="64">
        <v>1877013366</v>
      </c>
      <c r="F9" s="64">
        <v>94858265</v>
      </c>
      <c r="G9" s="64">
        <v>189065195</v>
      </c>
      <c r="H9" s="64">
        <v>113740287</v>
      </c>
      <c r="I9" s="64">
        <v>397663747</v>
      </c>
      <c r="J9" s="64">
        <v>129011719</v>
      </c>
      <c r="K9" s="64">
        <v>124499090</v>
      </c>
      <c r="L9" s="64">
        <v>240106619</v>
      </c>
      <c r="M9" s="64">
        <v>493617428</v>
      </c>
      <c r="N9" s="64">
        <v>93032519</v>
      </c>
      <c r="O9" s="64">
        <v>111056066</v>
      </c>
      <c r="P9" s="64">
        <v>173737557</v>
      </c>
      <c r="Q9" s="64">
        <v>377826142</v>
      </c>
      <c r="R9" s="64">
        <v>99347036</v>
      </c>
      <c r="S9" s="64">
        <v>136382392</v>
      </c>
      <c r="T9" s="64">
        <v>134326257</v>
      </c>
      <c r="U9" s="64">
        <v>370055685</v>
      </c>
      <c r="V9" s="64">
        <v>1639163002</v>
      </c>
      <c r="W9" s="64">
        <v>1877013366</v>
      </c>
      <c r="X9" s="64">
        <v>-237850364</v>
      </c>
      <c r="Y9" s="65">
        <v>-12.67</v>
      </c>
      <c r="Z9" s="66">
        <v>1877013366</v>
      </c>
    </row>
    <row r="10" spans="1:26" ht="25.5">
      <c r="A10" s="67" t="s">
        <v>99</v>
      </c>
      <c r="B10" s="68">
        <f>SUM(B5:B9)</f>
        <v>10049969140</v>
      </c>
      <c r="C10" s="68">
        <f>SUM(C5:C9)</f>
        <v>0</v>
      </c>
      <c r="D10" s="69">
        <f aca="true" t="shared" si="0" ref="D10:Z10">SUM(D5:D9)</f>
        <v>13837577217</v>
      </c>
      <c r="E10" s="70">
        <f t="shared" si="0"/>
        <v>13583170916</v>
      </c>
      <c r="F10" s="70">
        <f t="shared" si="0"/>
        <v>2094699044</v>
      </c>
      <c r="G10" s="70">
        <f t="shared" si="0"/>
        <v>1054393421</v>
      </c>
      <c r="H10" s="70">
        <f t="shared" si="0"/>
        <v>833166860</v>
      </c>
      <c r="I10" s="70">
        <f t="shared" si="0"/>
        <v>3982259325</v>
      </c>
      <c r="J10" s="70">
        <f t="shared" si="0"/>
        <v>824305118</v>
      </c>
      <c r="K10" s="70">
        <f t="shared" si="0"/>
        <v>1343652939</v>
      </c>
      <c r="L10" s="70">
        <f t="shared" si="0"/>
        <v>1172558420</v>
      </c>
      <c r="M10" s="70">
        <f t="shared" si="0"/>
        <v>3340516477</v>
      </c>
      <c r="N10" s="70">
        <f t="shared" si="0"/>
        <v>772672322</v>
      </c>
      <c r="O10" s="70">
        <f t="shared" si="0"/>
        <v>845692675</v>
      </c>
      <c r="P10" s="70">
        <f t="shared" si="0"/>
        <v>1493538199</v>
      </c>
      <c r="Q10" s="70">
        <f t="shared" si="0"/>
        <v>3111903196</v>
      </c>
      <c r="R10" s="70">
        <f t="shared" si="0"/>
        <v>855148873</v>
      </c>
      <c r="S10" s="70">
        <f t="shared" si="0"/>
        <v>795575383</v>
      </c>
      <c r="T10" s="70">
        <f t="shared" si="0"/>
        <v>815171838</v>
      </c>
      <c r="U10" s="70">
        <f t="shared" si="0"/>
        <v>2465896094</v>
      </c>
      <c r="V10" s="70">
        <f t="shared" si="0"/>
        <v>12900575092</v>
      </c>
      <c r="W10" s="70">
        <f t="shared" si="0"/>
        <v>13583170916</v>
      </c>
      <c r="X10" s="70">
        <f t="shared" si="0"/>
        <v>-682595824</v>
      </c>
      <c r="Y10" s="71">
        <f>+IF(W10&lt;&gt;0,(X10/W10)*100,0)</f>
        <v>-5.025305418162347</v>
      </c>
      <c r="Z10" s="72">
        <f t="shared" si="0"/>
        <v>13583170916</v>
      </c>
    </row>
    <row r="11" spans="1:26" ht="13.5">
      <c r="A11" s="62" t="s">
        <v>36</v>
      </c>
      <c r="B11" s="18">
        <v>2823813584</v>
      </c>
      <c r="C11" s="18">
        <v>0</v>
      </c>
      <c r="D11" s="63">
        <v>3662554693</v>
      </c>
      <c r="E11" s="64">
        <v>3639855260</v>
      </c>
      <c r="F11" s="64">
        <v>290056649</v>
      </c>
      <c r="G11" s="64">
        <v>285820888</v>
      </c>
      <c r="H11" s="64">
        <v>286582605</v>
      </c>
      <c r="I11" s="64">
        <v>862460142</v>
      </c>
      <c r="J11" s="64">
        <v>284375287</v>
      </c>
      <c r="K11" s="64">
        <v>280422579</v>
      </c>
      <c r="L11" s="64">
        <v>301513073</v>
      </c>
      <c r="M11" s="64">
        <v>866310939</v>
      </c>
      <c r="N11" s="64">
        <v>263719840</v>
      </c>
      <c r="O11" s="64">
        <v>284863913</v>
      </c>
      <c r="P11" s="64">
        <v>280415244</v>
      </c>
      <c r="Q11" s="64">
        <v>828998997</v>
      </c>
      <c r="R11" s="64">
        <v>282227267</v>
      </c>
      <c r="S11" s="64">
        <v>283680899</v>
      </c>
      <c r="T11" s="64">
        <v>286627704</v>
      </c>
      <c r="U11" s="64">
        <v>852535870</v>
      </c>
      <c r="V11" s="64">
        <v>3410305948</v>
      </c>
      <c r="W11" s="64">
        <v>3639855260</v>
      </c>
      <c r="X11" s="64">
        <v>-229549312</v>
      </c>
      <c r="Y11" s="65">
        <v>-6.31</v>
      </c>
      <c r="Z11" s="66">
        <v>3639855260</v>
      </c>
    </row>
    <row r="12" spans="1:26" ht="13.5">
      <c r="A12" s="62" t="s">
        <v>37</v>
      </c>
      <c r="B12" s="18">
        <v>192814043</v>
      </c>
      <c r="C12" s="18">
        <v>0</v>
      </c>
      <c r="D12" s="63">
        <v>235336869</v>
      </c>
      <c r="E12" s="64">
        <v>233084700</v>
      </c>
      <c r="F12" s="64">
        <v>16996928</v>
      </c>
      <c r="G12" s="64">
        <v>17780071</v>
      </c>
      <c r="H12" s="64">
        <v>17982396</v>
      </c>
      <c r="I12" s="64">
        <v>52759395</v>
      </c>
      <c r="J12" s="64">
        <v>17103088</v>
      </c>
      <c r="K12" s="64">
        <v>17634125</v>
      </c>
      <c r="L12" s="64">
        <v>16199730</v>
      </c>
      <c r="M12" s="64">
        <v>50936943</v>
      </c>
      <c r="N12" s="64">
        <v>14367017</v>
      </c>
      <c r="O12" s="64">
        <v>22588815</v>
      </c>
      <c r="P12" s="64">
        <v>18841403</v>
      </c>
      <c r="Q12" s="64">
        <v>55797235</v>
      </c>
      <c r="R12" s="64">
        <v>18866600</v>
      </c>
      <c r="S12" s="64">
        <v>17292828</v>
      </c>
      <c r="T12" s="64">
        <v>17858259</v>
      </c>
      <c r="U12" s="64">
        <v>54017687</v>
      </c>
      <c r="V12" s="64">
        <v>213511260</v>
      </c>
      <c r="W12" s="64">
        <v>233084700</v>
      </c>
      <c r="X12" s="64">
        <v>-19573440</v>
      </c>
      <c r="Y12" s="65">
        <v>-8.4</v>
      </c>
      <c r="Z12" s="66">
        <v>233084700</v>
      </c>
    </row>
    <row r="13" spans="1:26" ht="13.5">
      <c r="A13" s="62" t="s">
        <v>100</v>
      </c>
      <c r="B13" s="18">
        <v>1625751460</v>
      </c>
      <c r="C13" s="18">
        <v>0</v>
      </c>
      <c r="D13" s="63">
        <v>1307329462</v>
      </c>
      <c r="E13" s="64">
        <v>1162716393</v>
      </c>
      <c r="F13" s="64">
        <v>51251491</v>
      </c>
      <c r="G13" s="64">
        <v>37568829</v>
      </c>
      <c r="H13" s="64">
        <v>37574953</v>
      </c>
      <c r="I13" s="64">
        <v>126395273</v>
      </c>
      <c r="J13" s="64">
        <v>38152097</v>
      </c>
      <c r="K13" s="64">
        <v>13325016</v>
      </c>
      <c r="L13" s="64">
        <v>89192644</v>
      </c>
      <c r="M13" s="64">
        <v>140669757</v>
      </c>
      <c r="N13" s="64">
        <v>37650368</v>
      </c>
      <c r="O13" s="64">
        <v>25219744</v>
      </c>
      <c r="P13" s="64">
        <v>11758328</v>
      </c>
      <c r="Q13" s="64">
        <v>74628440</v>
      </c>
      <c r="R13" s="64">
        <v>11405193</v>
      </c>
      <c r="S13" s="64">
        <v>11983125</v>
      </c>
      <c r="T13" s="64">
        <v>80998713</v>
      </c>
      <c r="U13" s="64">
        <v>104387031</v>
      </c>
      <c r="V13" s="64">
        <v>446080501</v>
      </c>
      <c r="W13" s="64">
        <v>1162716393</v>
      </c>
      <c r="X13" s="64">
        <v>-716635892</v>
      </c>
      <c r="Y13" s="65">
        <v>-61.63</v>
      </c>
      <c r="Z13" s="66">
        <v>1162716393</v>
      </c>
    </row>
    <row r="14" spans="1:26" ht="13.5">
      <c r="A14" s="62" t="s">
        <v>38</v>
      </c>
      <c r="B14" s="18">
        <v>175580479</v>
      </c>
      <c r="C14" s="18">
        <v>0</v>
      </c>
      <c r="D14" s="63">
        <v>244836760</v>
      </c>
      <c r="E14" s="64">
        <v>224791526</v>
      </c>
      <c r="F14" s="64">
        <v>21644896</v>
      </c>
      <c r="G14" s="64">
        <v>30568219</v>
      </c>
      <c r="H14" s="64">
        <v>15389843</v>
      </c>
      <c r="I14" s="64">
        <v>67602958</v>
      </c>
      <c r="J14" s="64">
        <v>14102221</v>
      </c>
      <c r="K14" s="64">
        <v>14900699</v>
      </c>
      <c r="L14" s="64">
        <v>13327981</v>
      </c>
      <c r="M14" s="64">
        <v>42330901</v>
      </c>
      <c r="N14" s="64">
        <v>20735994</v>
      </c>
      <c r="O14" s="64">
        <v>12972492</v>
      </c>
      <c r="P14" s="64">
        <v>12588317</v>
      </c>
      <c r="Q14" s="64">
        <v>46296803</v>
      </c>
      <c r="R14" s="64">
        <v>12990228</v>
      </c>
      <c r="S14" s="64">
        <v>11460877</v>
      </c>
      <c r="T14" s="64">
        <v>446669</v>
      </c>
      <c r="U14" s="64">
        <v>24897774</v>
      </c>
      <c r="V14" s="64">
        <v>181128436</v>
      </c>
      <c r="W14" s="64">
        <v>224791526</v>
      </c>
      <c r="X14" s="64">
        <v>-43663090</v>
      </c>
      <c r="Y14" s="65">
        <v>-19.42</v>
      </c>
      <c r="Z14" s="66">
        <v>224791526</v>
      </c>
    </row>
    <row r="15" spans="1:26" ht="13.5">
      <c r="A15" s="62" t="s">
        <v>39</v>
      </c>
      <c r="B15" s="18">
        <v>3227998222</v>
      </c>
      <c r="C15" s="18">
        <v>0</v>
      </c>
      <c r="D15" s="63">
        <v>4027540028</v>
      </c>
      <c r="E15" s="64">
        <v>3861554265</v>
      </c>
      <c r="F15" s="64">
        <v>280110057</v>
      </c>
      <c r="G15" s="64">
        <v>309802139</v>
      </c>
      <c r="H15" s="64">
        <v>292425661</v>
      </c>
      <c r="I15" s="64">
        <v>882337857</v>
      </c>
      <c r="J15" s="64">
        <v>225785708</v>
      </c>
      <c r="K15" s="64">
        <v>348388983</v>
      </c>
      <c r="L15" s="64">
        <v>310066229</v>
      </c>
      <c r="M15" s="64">
        <v>884240920</v>
      </c>
      <c r="N15" s="64">
        <v>250939101</v>
      </c>
      <c r="O15" s="64">
        <v>198602111</v>
      </c>
      <c r="P15" s="64">
        <v>244897832</v>
      </c>
      <c r="Q15" s="64">
        <v>694439044</v>
      </c>
      <c r="R15" s="64">
        <v>276758909</v>
      </c>
      <c r="S15" s="64">
        <v>150698247</v>
      </c>
      <c r="T15" s="64">
        <v>299399398</v>
      </c>
      <c r="U15" s="64">
        <v>726856554</v>
      </c>
      <c r="V15" s="64">
        <v>3187874375</v>
      </c>
      <c r="W15" s="64">
        <v>3861554265</v>
      </c>
      <c r="X15" s="64">
        <v>-673679890</v>
      </c>
      <c r="Y15" s="65">
        <v>-17.45</v>
      </c>
      <c r="Z15" s="66">
        <v>3861554265</v>
      </c>
    </row>
    <row r="16" spans="1:26" ht="13.5">
      <c r="A16" s="73" t="s">
        <v>40</v>
      </c>
      <c r="B16" s="18">
        <v>193287728</v>
      </c>
      <c r="C16" s="18">
        <v>0</v>
      </c>
      <c r="D16" s="63">
        <v>416803607</v>
      </c>
      <c r="E16" s="64">
        <v>393697349</v>
      </c>
      <c r="F16" s="64">
        <v>3861442</v>
      </c>
      <c r="G16" s="64">
        <v>8077336</v>
      </c>
      <c r="H16" s="64">
        <v>23080600</v>
      </c>
      <c r="I16" s="64">
        <v>35019378</v>
      </c>
      <c r="J16" s="64">
        <v>19169343</v>
      </c>
      <c r="K16" s="64">
        <v>20613869</v>
      </c>
      <c r="L16" s="64">
        <v>52879347</v>
      </c>
      <c r="M16" s="64">
        <v>92662559</v>
      </c>
      <c r="N16" s="64">
        <v>23937736</v>
      </c>
      <c r="O16" s="64">
        <v>3258204</v>
      </c>
      <c r="P16" s="64">
        <v>27692927</v>
      </c>
      <c r="Q16" s="64">
        <v>54888867</v>
      </c>
      <c r="R16" s="64">
        <v>32301750</v>
      </c>
      <c r="S16" s="64">
        <v>12004534</v>
      </c>
      <c r="T16" s="64">
        <v>39206613</v>
      </c>
      <c r="U16" s="64">
        <v>83512897</v>
      </c>
      <c r="V16" s="64">
        <v>266083701</v>
      </c>
      <c r="W16" s="64">
        <v>393697349</v>
      </c>
      <c r="X16" s="64">
        <v>-127613648</v>
      </c>
      <c r="Y16" s="65">
        <v>-32.41</v>
      </c>
      <c r="Z16" s="66">
        <v>393697349</v>
      </c>
    </row>
    <row r="17" spans="1:26" ht="13.5">
      <c r="A17" s="62" t="s">
        <v>41</v>
      </c>
      <c r="B17" s="18">
        <v>3570546063</v>
      </c>
      <c r="C17" s="18">
        <v>0</v>
      </c>
      <c r="D17" s="63">
        <v>3929076997</v>
      </c>
      <c r="E17" s="64">
        <v>3977159037</v>
      </c>
      <c r="F17" s="64">
        <v>282169279</v>
      </c>
      <c r="G17" s="64">
        <v>254259868</v>
      </c>
      <c r="H17" s="64">
        <v>240360974</v>
      </c>
      <c r="I17" s="64">
        <v>776790121</v>
      </c>
      <c r="J17" s="64">
        <v>278498495</v>
      </c>
      <c r="K17" s="64">
        <v>258756056</v>
      </c>
      <c r="L17" s="64">
        <v>319628587</v>
      </c>
      <c r="M17" s="64">
        <v>856883138</v>
      </c>
      <c r="N17" s="64">
        <v>177482465</v>
      </c>
      <c r="O17" s="64">
        <v>110742768</v>
      </c>
      <c r="P17" s="64">
        <v>279603738</v>
      </c>
      <c r="Q17" s="64">
        <v>567828971</v>
      </c>
      <c r="R17" s="64">
        <v>251383398</v>
      </c>
      <c r="S17" s="64">
        <v>349325238</v>
      </c>
      <c r="T17" s="64">
        <v>398486911</v>
      </c>
      <c r="U17" s="64">
        <v>999195547</v>
      </c>
      <c r="V17" s="64">
        <v>3200697777</v>
      </c>
      <c r="W17" s="64">
        <v>3977159037</v>
      </c>
      <c r="X17" s="64">
        <v>-776461260</v>
      </c>
      <c r="Y17" s="65">
        <v>-19.52</v>
      </c>
      <c r="Z17" s="66">
        <v>3977159037</v>
      </c>
    </row>
    <row r="18" spans="1:26" ht="13.5">
      <c r="A18" s="74" t="s">
        <v>42</v>
      </c>
      <c r="B18" s="75">
        <f>SUM(B11:B17)</f>
        <v>11809791579</v>
      </c>
      <c r="C18" s="75">
        <f>SUM(C11:C17)</f>
        <v>0</v>
      </c>
      <c r="D18" s="76">
        <f aca="true" t="shared" si="1" ref="D18:Z18">SUM(D11:D17)</f>
        <v>13823478416</v>
      </c>
      <c r="E18" s="77">
        <f t="shared" si="1"/>
        <v>13492858530</v>
      </c>
      <c r="F18" s="77">
        <f t="shared" si="1"/>
        <v>946090742</v>
      </c>
      <c r="G18" s="77">
        <f t="shared" si="1"/>
        <v>943877350</v>
      </c>
      <c r="H18" s="77">
        <f t="shared" si="1"/>
        <v>913397032</v>
      </c>
      <c r="I18" s="77">
        <f t="shared" si="1"/>
        <v>2803365124</v>
      </c>
      <c r="J18" s="77">
        <f t="shared" si="1"/>
        <v>877186239</v>
      </c>
      <c r="K18" s="77">
        <f t="shared" si="1"/>
        <v>954041327</v>
      </c>
      <c r="L18" s="77">
        <f t="shared" si="1"/>
        <v>1102807591</v>
      </c>
      <c r="M18" s="77">
        <f t="shared" si="1"/>
        <v>2934035157</v>
      </c>
      <c r="N18" s="77">
        <f t="shared" si="1"/>
        <v>788832521</v>
      </c>
      <c r="O18" s="77">
        <f t="shared" si="1"/>
        <v>658248047</v>
      </c>
      <c r="P18" s="77">
        <f t="shared" si="1"/>
        <v>875797789</v>
      </c>
      <c r="Q18" s="77">
        <f t="shared" si="1"/>
        <v>2322878357</v>
      </c>
      <c r="R18" s="77">
        <f t="shared" si="1"/>
        <v>885933345</v>
      </c>
      <c r="S18" s="77">
        <f t="shared" si="1"/>
        <v>836445748</v>
      </c>
      <c r="T18" s="77">
        <f t="shared" si="1"/>
        <v>1123024267</v>
      </c>
      <c r="U18" s="77">
        <f t="shared" si="1"/>
        <v>2845403360</v>
      </c>
      <c r="V18" s="77">
        <f t="shared" si="1"/>
        <v>10905681998</v>
      </c>
      <c r="W18" s="77">
        <f t="shared" si="1"/>
        <v>13492858530</v>
      </c>
      <c r="X18" s="77">
        <f t="shared" si="1"/>
        <v>-2587176532</v>
      </c>
      <c r="Y18" s="71">
        <f>+IF(W18&lt;&gt;0,(X18/W18)*100,0)</f>
        <v>-19.17441382971352</v>
      </c>
      <c r="Z18" s="78">
        <f t="shared" si="1"/>
        <v>13492858530</v>
      </c>
    </row>
    <row r="19" spans="1:26" ht="13.5">
      <c r="A19" s="74" t="s">
        <v>43</v>
      </c>
      <c r="B19" s="79">
        <f>+B10-B18</f>
        <v>-1759822439</v>
      </c>
      <c r="C19" s="79">
        <f>+C10-C18</f>
        <v>0</v>
      </c>
      <c r="D19" s="80">
        <f aca="true" t="shared" si="2" ref="D19:Z19">+D10-D18</f>
        <v>14098801</v>
      </c>
      <c r="E19" s="81">
        <f t="shared" si="2"/>
        <v>90312386</v>
      </c>
      <c r="F19" s="81">
        <f t="shared" si="2"/>
        <v>1148608302</v>
      </c>
      <c r="G19" s="81">
        <f t="shared" si="2"/>
        <v>110516071</v>
      </c>
      <c r="H19" s="81">
        <f t="shared" si="2"/>
        <v>-80230172</v>
      </c>
      <c r="I19" s="81">
        <f t="shared" si="2"/>
        <v>1178894201</v>
      </c>
      <c r="J19" s="81">
        <f t="shared" si="2"/>
        <v>-52881121</v>
      </c>
      <c r="K19" s="81">
        <f t="shared" si="2"/>
        <v>389611612</v>
      </c>
      <c r="L19" s="81">
        <f t="shared" si="2"/>
        <v>69750829</v>
      </c>
      <c r="M19" s="81">
        <f t="shared" si="2"/>
        <v>406481320</v>
      </c>
      <c r="N19" s="81">
        <f t="shared" si="2"/>
        <v>-16160199</v>
      </c>
      <c r="O19" s="81">
        <f t="shared" si="2"/>
        <v>187444628</v>
      </c>
      <c r="P19" s="81">
        <f t="shared" si="2"/>
        <v>617740410</v>
      </c>
      <c r="Q19" s="81">
        <f t="shared" si="2"/>
        <v>789024839</v>
      </c>
      <c r="R19" s="81">
        <f t="shared" si="2"/>
        <v>-30784472</v>
      </c>
      <c r="S19" s="81">
        <f t="shared" si="2"/>
        <v>-40870365</v>
      </c>
      <c r="T19" s="81">
        <f t="shared" si="2"/>
        <v>-307852429</v>
      </c>
      <c r="U19" s="81">
        <f t="shared" si="2"/>
        <v>-379507266</v>
      </c>
      <c r="V19" s="81">
        <f t="shared" si="2"/>
        <v>1994893094</v>
      </c>
      <c r="W19" s="81">
        <f>IF(E10=E18,0,W10-W18)</f>
        <v>90312386</v>
      </c>
      <c r="X19" s="81">
        <f t="shared" si="2"/>
        <v>1904580708</v>
      </c>
      <c r="Y19" s="82">
        <f>+IF(W19&lt;&gt;0,(X19/W19)*100,0)</f>
        <v>2108.880954601288</v>
      </c>
      <c r="Z19" s="83">
        <f t="shared" si="2"/>
        <v>90312386</v>
      </c>
    </row>
    <row r="20" spans="1:26" ht="13.5">
      <c r="A20" s="62" t="s">
        <v>44</v>
      </c>
      <c r="B20" s="18">
        <v>1588399530</v>
      </c>
      <c r="C20" s="18">
        <v>0</v>
      </c>
      <c r="D20" s="63">
        <v>1885038606</v>
      </c>
      <c r="E20" s="64">
        <v>1915455729</v>
      </c>
      <c r="F20" s="64">
        <v>201125224</v>
      </c>
      <c r="G20" s="64">
        <v>29144636</v>
      </c>
      <c r="H20" s="64">
        <v>28751929</v>
      </c>
      <c r="I20" s="64">
        <v>259021789</v>
      </c>
      <c r="J20" s="64">
        <v>153222944</v>
      </c>
      <c r="K20" s="64">
        <v>114900717</v>
      </c>
      <c r="L20" s="64">
        <v>51597563</v>
      </c>
      <c r="M20" s="64">
        <v>319721224</v>
      </c>
      <c r="N20" s="64">
        <v>10504726</v>
      </c>
      <c r="O20" s="64">
        <v>26618449</v>
      </c>
      <c r="P20" s="64">
        <v>161942832</v>
      </c>
      <c r="Q20" s="64">
        <v>199066007</v>
      </c>
      <c r="R20" s="64">
        <v>-347121</v>
      </c>
      <c r="S20" s="64">
        <v>1144219</v>
      </c>
      <c r="T20" s="64">
        <v>35394539</v>
      </c>
      <c r="U20" s="64">
        <v>36191637</v>
      </c>
      <c r="V20" s="64">
        <v>814000657</v>
      </c>
      <c r="W20" s="64">
        <v>1915455729</v>
      </c>
      <c r="X20" s="64">
        <v>-1101455072</v>
      </c>
      <c r="Y20" s="65">
        <v>-57.5</v>
      </c>
      <c r="Z20" s="66">
        <v>1915455729</v>
      </c>
    </row>
    <row r="21" spans="1:26" ht="13.5">
      <c r="A21" s="62" t="s">
        <v>101</v>
      </c>
      <c r="B21" s="84">
        <v>0</v>
      </c>
      <c r="C21" s="84">
        <v>0</v>
      </c>
      <c r="D21" s="85">
        <v>53325797</v>
      </c>
      <c r="E21" s="86">
        <v>43197722</v>
      </c>
      <c r="F21" s="86">
        <v>0</v>
      </c>
      <c r="G21" s="86">
        <v>5440553</v>
      </c>
      <c r="H21" s="86">
        <v>1887396</v>
      </c>
      <c r="I21" s="86">
        <v>7327949</v>
      </c>
      <c r="J21" s="86">
        <v>5344669</v>
      </c>
      <c r="K21" s="86">
        <v>1020419</v>
      </c>
      <c r="L21" s="86">
        <v>1746065</v>
      </c>
      <c r="M21" s="86">
        <v>8111153</v>
      </c>
      <c r="N21" s="86">
        <v>1097702</v>
      </c>
      <c r="O21" s="86">
        <v>680046</v>
      </c>
      <c r="P21" s="86">
        <v>1757166</v>
      </c>
      <c r="Q21" s="86">
        <v>3534914</v>
      </c>
      <c r="R21" s="86">
        <v>5848395</v>
      </c>
      <c r="S21" s="86">
        <v>0</v>
      </c>
      <c r="T21" s="86">
        <v>0</v>
      </c>
      <c r="U21" s="86">
        <v>5848395</v>
      </c>
      <c r="V21" s="86">
        <v>24822411</v>
      </c>
      <c r="W21" s="86">
        <v>43197722</v>
      </c>
      <c r="X21" s="86">
        <v>-18375311</v>
      </c>
      <c r="Y21" s="87">
        <v>-42.54</v>
      </c>
      <c r="Z21" s="88">
        <v>43197722</v>
      </c>
    </row>
    <row r="22" spans="1:26" ht="25.5">
      <c r="A22" s="89" t="s">
        <v>102</v>
      </c>
      <c r="B22" s="90">
        <f>SUM(B19:B21)</f>
        <v>-171422909</v>
      </c>
      <c r="C22" s="90">
        <f>SUM(C19:C21)</f>
        <v>0</v>
      </c>
      <c r="D22" s="91">
        <f aca="true" t="shared" si="3" ref="D22:Z22">SUM(D19:D21)</f>
        <v>1952463204</v>
      </c>
      <c r="E22" s="92">
        <f t="shared" si="3"/>
        <v>2048965837</v>
      </c>
      <c r="F22" s="92">
        <f t="shared" si="3"/>
        <v>1349733526</v>
      </c>
      <c r="G22" s="92">
        <f t="shared" si="3"/>
        <v>145101260</v>
      </c>
      <c r="H22" s="92">
        <f t="shared" si="3"/>
        <v>-49590847</v>
      </c>
      <c r="I22" s="92">
        <f t="shared" si="3"/>
        <v>1445243939</v>
      </c>
      <c r="J22" s="92">
        <f t="shared" si="3"/>
        <v>105686492</v>
      </c>
      <c r="K22" s="92">
        <f t="shared" si="3"/>
        <v>505532748</v>
      </c>
      <c r="L22" s="92">
        <f t="shared" si="3"/>
        <v>123094457</v>
      </c>
      <c r="M22" s="92">
        <f t="shared" si="3"/>
        <v>734313697</v>
      </c>
      <c r="N22" s="92">
        <f t="shared" si="3"/>
        <v>-4557771</v>
      </c>
      <c r="O22" s="92">
        <f t="shared" si="3"/>
        <v>214743123</v>
      </c>
      <c r="P22" s="92">
        <f t="shared" si="3"/>
        <v>781440408</v>
      </c>
      <c r="Q22" s="92">
        <f t="shared" si="3"/>
        <v>991625760</v>
      </c>
      <c r="R22" s="92">
        <f t="shared" si="3"/>
        <v>-25283198</v>
      </c>
      <c r="S22" s="92">
        <f t="shared" si="3"/>
        <v>-39726146</v>
      </c>
      <c r="T22" s="92">
        <f t="shared" si="3"/>
        <v>-272457890</v>
      </c>
      <c r="U22" s="92">
        <f t="shared" si="3"/>
        <v>-337467234</v>
      </c>
      <c r="V22" s="92">
        <f t="shared" si="3"/>
        <v>2833716162</v>
      </c>
      <c r="W22" s="92">
        <f t="shared" si="3"/>
        <v>2048965837</v>
      </c>
      <c r="X22" s="92">
        <f t="shared" si="3"/>
        <v>784750325</v>
      </c>
      <c r="Y22" s="93">
        <f>+IF(W22&lt;&gt;0,(X22/W22)*100,0)</f>
        <v>38.29982476179274</v>
      </c>
      <c r="Z22" s="94">
        <f t="shared" si="3"/>
        <v>2048965837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-171422909</v>
      </c>
      <c r="C24" s="79">
        <f>SUM(C22:C23)</f>
        <v>0</v>
      </c>
      <c r="D24" s="80">
        <f aca="true" t="shared" si="4" ref="D24:Z24">SUM(D22:D23)</f>
        <v>1952463204</v>
      </c>
      <c r="E24" s="81">
        <f t="shared" si="4"/>
        <v>2048965837</v>
      </c>
      <c r="F24" s="81">
        <f t="shared" si="4"/>
        <v>1349733526</v>
      </c>
      <c r="G24" s="81">
        <f t="shared" si="4"/>
        <v>145101260</v>
      </c>
      <c r="H24" s="81">
        <f t="shared" si="4"/>
        <v>-49590847</v>
      </c>
      <c r="I24" s="81">
        <f t="shared" si="4"/>
        <v>1445243939</v>
      </c>
      <c r="J24" s="81">
        <f t="shared" si="4"/>
        <v>105686492</v>
      </c>
      <c r="K24" s="81">
        <f t="shared" si="4"/>
        <v>505532748</v>
      </c>
      <c r="L24" s="81">
        <f t="shared" si="4"/>
        <v>123094457</v>
      </c>
      <c r="M24" s="81">
        <f t="shared" si="4"/>
        <v>734313697</v>
      </c>
      <c r="N24" s="81">
        <f t="shared" si="4"/>
        <v>-4557771</v>
      </c>
      <c r="O24" s="81">
        <f t="shared" si="4"/>
        <v>214743123</v>
      </c>
      <c r="P24" s="81">
        <f t="shared" si="4"/>
        <v>781440408</v>
      </c>
      <c r="Q24" s="81">
        <f t="shared" si="4"/>
        <v>991625760</v>
      </c>
      <c r="R24" s="81">
        <f t="shared" si="4"/>
        <v>-25283198</v>
      </c>
      <c r="S24" s="81">
        <f t="shared" si="4"/>
        <v>-39726146</v>
      </c>
      <c r="T24" s="81">
        <f t="shared" si="4"/>
        <v>-272457890</v>
      </c>
      <c r="U24" s="81">
        <f t="shared" si="4"/>
        <v>-337467234</v>
      </c>
      <c r="V24" s="81">
        <f t="shared" si="4"/>
        <v>2833716162</v>
      </c>
      <c r="W24" s="81">
        <f t="shared" si="4"/>
        <v>2048965837</v>
      </c>
      <c r="X24" s="81">
        <f t="shared" si="4"/>
        <v>784750325</v>
      </c>
      <c r="Y24" s="82">
        <f>+IF(W24&lt;&gt;0,(X24/W24)*100,0)</f>
        <v>38.29982476179274</v>
      </c>
      <c r="Z24" s="83">
        <f t="shared" si="4"/>
        <v>2048965837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1836274013</v>
      </c>
      <c r="C27" s="21">
        <v>0</v>
      </c>
      <c r="D27" s="103">
        <v>2589747824</v>
      </c>
      <c r="E27" s="104">
        <v>3030699518</v>
      </c>
      <c r="F27" s="104">
        <v>109580362</v>
      </c>
      <c r="G27" s="104">
        <v>150952317</v>
      </c>
      <c r="H27" s="104">
        <v>100907349</v>
      </c>
      <c r="I27" s="104">
        <v>361440028</v>
      </c>
      <c r="J27" s="104">
        <v>164846816</v>
      </c>
      <c r="K27" s="104">
        <v>172417997</v>
      </c>
      <c r="L27" s="104">
        <v>157549444</v>
      </c>
      <c r="M27" s="104">
        <v>494814257</v>
      </c>
      <c r="N27" s="104">
        <v>78504869</v>
      </c>
      <c r="O27" s="104">
        <v>143668533</v>
      </c>
      <c r="P27" s="104">
        <v>231621281</v>
      </c>
      <c r="Q27" s="104">
        <v>453794683</v>
      </c>
      <c r="R27" s="104">
        <v>233684289</v>
      </c>
      <c r="S27" s="104">
        <v>201609299</v>
      </c>
      <c r="T27" s="104">
        <v>485880257</v>
      </c>
      <c r="U27" s="104">
        <v>921173845</v>
      </c>
      <c r="V27" s="104">
        <v>2231222813</v>
      </c>
      <c r="W27" s="104">
        <v>3030699518</v>
      </c>
      <c r="X27" s="104">
        <v>-799476705</v>
      </c>
      <c r="Y27" s="105">
        <v>-26.38</v>
      </c>
      <c r="Z27" s="106">
        <v>3030699518</v>
      </c>
    </row>
    <row r="28" spans="1:26" ht="13.5">
      <c r="A28" s="107" t="s">
        <v>44</v>
      </c>
      <c r="B28" s="18">
        <v>1528519979</v>
      </c>
      <c r="C28" s="18">
        <v>0</v>
      </c>
      <c r="D28" s="63">
        <v>2083168054</v>
      </c>
      <c r="E28" s="64">
        <v>2296918465</v>
      </c>
      <c r="F28" s="64">
        <v>91979627</v>
      </c>
      <c r="G28" s="64">
        <v>133925226</v>
      </c>
      <c r="H28" s="64">
        <v>90214010</v>
      </c>
      <c r="I28" s="64">
        <v>316118863</v>
      </c>
      <c r="J28" s="64">
        <v>147190125</v>
      </c>
      <c r="K28" s="64">
        <v>156590373</v>
      </c>
      <c r="L28" s="64">
        <v>144383511</v>
      </c>
      <c r="M28" s="64">
        <v>448164009</v>
      </c>
      <c r="N28" s="64">
        <v>62368404</v>
      </c>
      <c r="O28" s="64">
        <v>101805790</v>
      </c>
      <c r="P28" s="64">
        <v>161230995</v>
      </c>
      <c r="Q28" s="64">
        <v>325405189</v>
      </c>
      <c r="R28" s="64">
        <v>191831591</v>
      </c>
      <c r="S28" s="64">
        <v>151947976</v>
      </c>
      <c r="T28" s="64">
        <v>376662599</v>
      </c>
      <c r="U28" s="64">
        <v>720442166</v>
      </c>
      <c r="V28" s="64">
        <v>1810130227</v>
      </c>
      <c r="W28" s="64">
        <v>2296918465</v>
      </c>
      <c r="X28" s="64">
        <v>-486788238</v>
      </c>
      <c r="Y28" s="65">
        <v>-21.19</v>
      </c>
      <c r="Z28" s="66">
        <v>2296918465</v>
      </c>
    </row>
    <row r="29" spans="1:26" ht="13.5">
      <c r="A29" s="62" t="s">
        <v>104</v>
      </c>
      <c r="B29" s="18">
        <v>40647968</v>
      </c>
      <c r="C29" s="18">
        <v>0</v>
      </c>
      <c r="D29" s="63">
        <v>13923804</v>
      </c>
      <c r="E29" s="64">
        <v>29585963</v>
      </c>
      <c r="F29" s="64">
        <v>1591909</v>
      </c>
      <c r="G29" s="64">
        <v>1751308</v>
      </c>
      <c r="H29" s="64">
        <v>2759930</v>
      </c>
      <c r="I29" s="64">
        <v>6103147</v>
      </c>
      <c r="J29" s="64">
        <v>1463367</v>
      </c>
      <c r="K29" s="64">
        <v>1756641</v>
      </c>
      <c r="L29" s="64">
        <v>753529</v>
      </c>
      <c r="M29" s="64">
        <v>3973537</v>
      </c>
      <c r="N29" s="64">
        <v>452037</v>
      </c>
      <c r="O29" s="64">
        <v>1072669</v>
      </c>
      <c r="P29" s="64">
        <v>3798806</v>
      </c>
      <c r="Q29" s="64">
        <v>5323512</v>
      </c>
      <c r="R29" s="64">
        <v>2672141</v>
      </c>
      <c r="S29" s="64">
        <v>3977440</v>
      </c>
      <c r="T29" s="64">
        <v>3309965</v>
      </c>
      <c r="U29" s="64">
        <v>9959546</v>
      </c>
      <c r="V29" s="64">
        <v>25359742</v>
      </c>
      <c r="W29" s="64">
        <v>29585963</v>
      </c>
      <c r="X29" s="64">
        <v>-4226221</v>
      </c>
      <c r="Y29" s="65">
        <v>-14.28</v>
      </c>
      <c r="Z29" s="66">
        <v>29585963</v>
      </c>
    </row>
    <row r="30" spans="1:26" ht="13.5">
      <c r="A30" s="62" t="s">
        <v>48</v>
      </c>
      <c r="B30" s="18">
        <v>116829027</v>
      </c>
      <c r="C30" s="18">
        <v>0</v>
      </c>
      <c r="D30" s="63">
        <v>168184148</v>
      </c>
      <c r="E30" s="64">
        <v>170905944</v>
      </c>
      <c r="F30" s="64">
        <v>0</v>
      </c>
      <c r="G30" s="64">
        <v>1272267</v>
      </c>
      <c r="H30" s="64">
        <v>998351</v>
      </c>
      <c r="I30" s="64">
        <v>2270618</v>
      </c>
      <c r="J30" s="64">
        <v>2419987</v>
      </c>
      <c r="K30" s="64">
        <v>2337215</v>
      </c>
      <c r="L30" s="64">
        <v>3533358</v>
      </c>
      <c r="M30" s="64">
        <v>8290560</v>
      </c>
      <c r="N30" s="64">
        <v>6267541</v>
      </c>
      <c r="O30" s="64">
        <v>6195194</v>
      </c>
      <c r="P30" s="64">
        <v>6018952</v>
      </c>
      <c r="Q30" s="64">
        <v>18481687</v>
      </c>
      <c r="R30" s="64">
        <v>9073249</v>
      </c>
      <c r="S30" s="64">
        <v>24767</v>
      </c>
      <c r="T30" s="64">
        <v>5768207</v>
      </c>
      <c r="U30" s="64">
        <v>14866223</v>
      </c>
      <c r="V30" s="64">
        <v>43909088</v>
      </c>
      <c r="W30" s="64">
        <v>170905944</v>
      </c>
      <c r="X30" s="64">
        <v>-126996856</v>
      </c>
      <c r="Y30" s="65">
        <v>-74.31</v>
      </c>
      <c r="Z30" s="66">
        <v>170905944</v>
      </c>
    </row>
    <row r="31" spans="1:26" ht="13.5">
      <c r="A31" s="62" t="s">
        <v>49</v>
      </c>
      <c r="B31" s="18">
        <v>150277043</v>
      </c>
      <c r="C31" s="18">
        <v>0</v>
      </c>
      <c r="D31" s="63">
        <v>324471818</v>
      </c>
      <c r="E31" s="64">
        <v>533289146</v>
      </c>
      <c r="F31" s="64">
        <v>16008826</v>
      </c>
      <c r="G31" s="64">
        <v>14003516</v>
      </c>
      <c r="H31" s="64">
        <v>5513328</v>
      </c>
      <c r="I31" s="64">
        <v>35525670</v>
      </c>
      <c r="J31" s="64">
        <v>13773335</v>
      </c>
      <c r="K31" s="64">
        <v>11733769</v>
      </c>
      <c r="L31" s="64">
        <v>8879045</v>
      </c>
      <c r="M31" s="64">
        <v>34386149</v>
      </c>
      <c r="N31" s="64">
        <v>9416888</v>
      </c>
      <c r="O31" s="64">
        <v>34594878</v>
      </c>
      <c r="P31" s="64">
        <v>60572527</v>
      </c>
      <c r="Q31" s="64">
        <v>104584293</v>
      </c>
      <c r="R31" s="64">
        <v>30107308</v>
      </c>
      <c r="S31" s="64">
        <v>45659116</v>
      </c>
      <c r="T31" s="64">
        <v>100139486</v>
      </c>
      <c r="U31" s="64">
        <v>175905910</v>
      </c>
      <c r="V31" s="64">
        <v>350402022</v>
      </c>
      <c r="W31" s="64">
        <v>533289146</v>
      </c>
      <c r="X31" s="64">
        <v>-182887124</v>
      </c>
      <c r="Y31" s="65">
        <v>-34.29</v>
      </c>
      <c r="Z31" s="66">
        <v>533289146</v>
      </c>
    </row>
    <row r="32" spans="1:26" ht="13.5">
      <c r="A32" s="74" t="s">
        <v>50</v>
      </c>
      <c r="B32" s="21">
        <f>SUM(B28:B31)</f>
        <v>1836274017</v>
      </c>
      <c r="C32" s="21">
        <f>SUM(C28:C31)</f>
        <v>0</v>
      </c>
      <c r="D32" s="103">
        <f aca="true" t="shared" si="5" ref="D32:Z32">SUM(D28:D31)</f>
        <v>2589747824</v>
      </c>
      <c r="E32" s="104">
        <f t="shared" si="5"/>
        <v>3030699518</v>
      </c>
      <c r="F32" s="104">
        <f t="shared" si="5"/>
        <v>109580362</v>
      </c>
      <c r="G32" s="104">
        <f t="shared" si="5"/>
        <v>150952317</v>
      </c>
      <c r="H32" s="104">
        <f t="shared" si="5"/>
        <v>99485619</v>
      </c>
      <c r="I32" s="104">
        <f t="shared" si="5"/>
        <v>360018298</v>
      </c>
      <c r="J32" s="104">
        <f t="shared" si="5"/>
        <v>164846814</v>
      </c>
      <c r="K32" s="104">
        <f t="shared" si="5"/>
        <v>172417998</v>
      </c>
      <c r="L32" s="104">
        <f t="shared" si="5"/>
        <v>157549443</v>
      </c>
      <c r="M32" s="104">
        <f t="shared" si="5"/>
        <v>494814255</v>
      </c>
      <c r="N32" s="104">
        <f t="shared" si="5"/>
        <v>78504870</v>
      </c>
      <c r="O32" s="104">
        <f t="shared" si="5"/>
        <v>143668531</v>
      </c>
      <c r="P32" s="104">
        <f t="shared" si="5"/>
        <v>231621280</v>
      </c>
      <c r="Q32" s="104">
        <f t="shared" si="5"/>
        <v>453794681</v>
      </c>
      <c r="R32" s="104">
        <f t="shared" si="5"/>
        <v>233684289</v>
      </c>
      <c r="S32" s="104">
        <f t="shared" si="5"/>
        <v>201609299</v>
      </c>
      <c r="T32" s="104">
        <f t="shared" si="5"/>
        <v>485880257</v>
      </c>
      <c r="U32" s="104">
        <f t="shared" si="5"/>
        <v>921173845</v>
      </c>
      <c r="V32" s="104">
        <f t="shared" si="5"/>
        <v>2229801079</v>
      </c>
      <c r="W32" s="104">
        <f t="shared" si="5"/>
        <v>3030699518</v>
      </c>
      <c r="X32" s="104">
        <f t="shared" si="5"/>
        <v>-800898439</v>
      </c>
      <c r="Y32" s="105">
        <f>+IF(W32&lt;&gt;0,(X32/W32)*100,0)</f>
        <v>-26.426190859347344</v>
      </c>
      <c r="Z32" s="106">
        <f t="shared" si="5"/>
        <v>3030699518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4176134864</v>
      </c>
      <c r="C35" s="18">
        <v>0</v>
      </c>
      <c r="D35" s="63">
        <v>4237144537</v>
      </c>
      <c r="E35" s="64">
        <v>4973541072</v>
      </c>
      <c r="F35" s="64">
        <v>3876674671</v>
      </c>
      <c r="G35" s="64">
        <v>3340081336</v>
      </c>
      <c r="H35" s="64">
        <v>3462454377</v>
      </c>
      <c r="I35" s="64">
        <v>3462454377</v>
      </c>
      <c r="J35" s="64">
        <v>3203106218</v>
      </c>
      <c r="K35" s="64">
        <v>4024566020</v>
      </c>
      <c r="L35" s="64">
        <v>3482310382</v>
      </c>
      <c r="M35" s="64">
        <v>3482310382</v>
      </c>
      <c r="N35" s="64">
        <v>3702997570</v>
      </c>
      <c r="O35" s="64">
        <v>4174145891</v>
      </c>
      <c r="P35" s="64">
        <v>5035378303</v>
      </c>
      <c r="Q35" s="64">
        <v>5035378303</v>
      </c>
      <c r="R35" s="64">
        <v>4930042886</v>
      </c>
      <c r="S35" s="64">
        <v>4670259560</v>
      </c>
      <c r="T35" s="64">
        <v>4115102987</v>
      </c>
      <c r="U35" s="64">
        <v>4329502797</v>
      </c>
      <c r="V35" s="64">
        <v>4329502797</v>
      </c>
      <c r="W35" s="64">
        <v>4973541072</v>
      </c>
      <c r="X35" s="64">
        <v>-644038275</v>
      </c>
      <c r="Y35" s="65">
        <v>-12.95</v>
      </c>
      <c r="Z35" s="66">
        <v>4973541072</v>
      </c>
    </row>
    <row r="36" spans="1:26" ht="13.5">
      <c r="A36" s="62" t="s">
        <v>53</v>
      </c>
      <c r="B36" s="18">
        <v>38793310075</v>
      </c>
      <c r="C36" s="18">
        <v>0</v>
      </c>
      <c r="D36" s="63">
        <v>33968396956</v>
      </c>
      <c r="E36" s="64">
        <v>35541418418</v>
      </c>
      <c r="F36" s="64">
        <v>18108391302</v>
      </c>
      <c r="G36" s="64">
        <v>19617765310</v>
      </c>
      <c r="H36" s="64">
        <v>20864884668</v>
      </c>
      <c r="I36" s="64">
        <v>20864884668</v>
      </c>
      <c r="J36" s="64">
        <v>19980738596</v>
      </c>
      <c r="K36" s="64">
        <v>20355622926</v>
      </c>
      <c r="L36" s="64">
        <v>20911823053</v>
      </c>
      <c r="M36" s="64">
        <v>20911823053</v>
      </c>
      <c r="N36" s="64">
        <v>20929977243</v>
      </c>
      <c r="O36" s="64">
        <v>21036558276</v>
      </c>
      <c r="P36" s="64">
        <v>25429955886</v>
      </c>
      <c r="Q36" s="64">
        <v>25429955886</v>
      </c>
      <c r="R36" s="64">
        <v>25594371563</v>
      </c>
      <c r="S36" s="64">
        <v>27597774744</v>
      </c>
      <c r="T36" s="64">
        <v>26210493730</v>
      </c>
      <c r="U36" s="64">
        <v>29107256435</v>
      </c>
      <c r="V36" s="64">
        <v>29107256435</v>
      </c>
      <c r="W36" s="64">
        <v>35541418418</v>
      </c>
      <c r="X36" s="64">
        <v>-6434161983</v>
      </c>
      <c r="Y36" s="65">
        <v>-18.1</v>
      </c>
      <c r="Z36" s="66">
        <v>35541418418</v>
      </c>
    </row>
    <row r="37" spans="1:26" ht="13.5">
      <c r="A37" s="62" t="s">
        <v>54</v>
      </c>
      <c r="B37" s="18">
        <v>4239183143</v>
      </c>
      <c r="C37" s="18">
        <v>0</v>
      </c>
      <c r="D37" s="63">
        <v>3488745598</v>
      </c>
      <c r="E37" s="64">
        <v>4000513615</v>
      </c>
      <c r="F37" s="64">
        <v>1815439301</v>
      </c>
      <c r="G37" s="64">
        <v>1440255409</v>
      </c>
      <c r="H37" s="64">
        <v>1877015638</v>
      </c>
      <c r="I37" s="64">
        <v>1877015638</v>
      </c>
      <c r="J37" s="64">
        <v>1610565048</v>
      </c>
      <c r="K37" s="64">
        <v>2265415184</v>
      </c>
      <c r="L37" s="64">
        <v>1979981623</v>
      </c>
      <c r="M37" s="64">
        <v>1979981623</v>
      </c>
      <c r="N37" s="64">
        <v>2180067494</v>
      </c>
      <c r="O37" s="64">
        <v>2302727000</v>
      </c>
      <c r="P37" s="64">
        <v>3247050205</v>
      </c>
      <c r="Q37" s="64">
        <v>3247050205</v>
      </c>
      <c r="R37" s="64">
        <v>2922715194</v>
      </c>
      <c r="S37" s="64">
        <v>3231899251</v>
      </c>
      <c r="T37" s="64">
        <v>3069742255</v>
      </c>
      <c r="U37" s="64">
        <v>3252194692</v>
      </c>
      <c r="V37" s="64">
        <v>3252194692</v>
      </c>
      <c r="W37" s="64">
        <v>4000513615</v>
      </c>
      <c r="X37" s="64">
        <v>-748318923</v>
      </c>
      <c r="Y37" s="65">
        <v>-18.71</v>
      </c>
      <c r="Z37" s="66">
        <v>4000513615</v>
      </c>
    </row>
    <row r="38" spans="1:26" ht="13.5">
      <c r="A38" s="62" t="s">
        <v>55</v>
      </c>
      <c r="B38" s="18">
        <v>2310837796</v>
      </c>
      <c r="C38" s="18">
        <v>0</v>
      </c>
      <c r="D38" s="63">
        <v>1779345270</v>
      </c>
      <c r="E38" s="64">
        <v>2072953823</v>
      </c>
      <c r="F38" s="64">
        <v>870369771</v>
      </c>
      <c r="G38" s="64">
        <v>1096921494</v>
      </c>
      <c r="H38" s="64">
        <v>1436275559</v>
      </c>
      <c r="I38" s="64">
        <v>1436275559</v>
      </c>
      <c r="J38" s="64">
        <v>1373043686</v>
      </c>
      <c r="K38" s="64">
        <v>1372542571</v>
      </c>
      <c r="L38" s="64">
        <v>1359739420</v>
      </c>
      <c r="M38" s="64">
        <v>1359739420</v>
      </c>
      <c r="N38" s="64">
        <v>1380843172</v>
      </c>
      <c r="O38" s="64">
        <v>1398862261</v>
      </c>
      <c r="P38" s="64">
        <v>1626901909</v>
      </c>
      <c r="Q38" s="64">
        <v>1626901909</v>
      </c>
      <c r="R38" s="64">
        <v>1600497429</v>
      </c>
      <c r="S38" s="64">
        <v>1648686223</v>
      </c>
      <c r="T38" s="64">
        <v>1561831256</v>
      </c>
      <c r="U38" s="64">
        <v>1672449482</v>
      </c>
      <c r="V38" s="64">
        <v>1672449482</v>
      </c>
      <c r="W38" s="64">
        <v>2072953823</v>
      </c>
      <c r="X38" s="64">
        <v>-400504341</v>
      </c>
      <c r="Y38" s="65">
        <v>-19.32</v>
      </c>
      <c r="Z38" s="66">
        <v>2072953823</v>
      </c>
    </row>
    <row r="39" spans="1:26" ht="13.5">
      <c r="A39" s="62" t="s">
        <v>56</v>
      </c>
      <c r="B39" s="18">
        <v>36419424000</v>
      </c>
      <c r="C39" s="18">
        <v>0</v>
      </c>
      <c r="D39" s="63">
        <v>32937450625</v>
      </c>
      <c r="E39" s="64">
        <v>34441492052</v>
      </c>
      <c r="F39" s="64">
        <v>19299256903</v>
      </c>
      <c r="G39" s="64">
        <v>20420669742</v>
      </c>
      <c r="H39" s="64">
        <v>21014047847</v>
      </c>
      <c r="I39" s="64">
        <v>21014047847</v>
      </c>
      <c r="J39" s="64">
        <v>20200236080</v>
      </c>
      <c r="K39" s="64">
        <v>20742231191</v>
      </c>
      <c r="L39" s="64">
        <v>21054412392</v>
      </c>
      <c r="M39" s="64">
        <v>21054412392</v>
      </c>
      <c r="N39" s="64">
        <v>21072064148</v>
      </c>
      <c r="O39" s="64">
        <v>21509114905</v>
      </c>
      <c r="P39" s="64">
        <v>25591382075</v>
      </c>
      <c r="Q39" s="64">
        <v>25591382075</v>
      </c>
      <c r="R39" s="64">
        <v>26001201826</v>
      </c>
      <c r="S39" s="64">
        <v>27387448830</v>
      </c>
      <c r="T39" s="64">
        <v>25694023207</v>
      </c>
      <c r="U39" s="64">
        <v>28512115059</v>
      </c>
      <c r="V39" s="64">
        <v>28512115059</v>
      </c>
      <c r="W39" s="64">
        <v>34441492052</v>
      </c>
      <c r="X39" s="64">
        <v>-5929376993</v>
      </c>
      <c r="Y39" s="65">
        <v>-17.22</v>
      </c>
      <c r="Z39" s="66">
        <v>34441492052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1624675377</v>
      </c>
      <c r="C42" s="18">
        <v>0</v>
      </c>
      <c r="D42" s="63">
        <v>2150611630</v>
      </c>
      <c r="E42" s="64">
        <v>2543658731</v>
      </c>
      <c r="F42" s="64">
        <v>1128587879</v>
      </c>
      <c r="G42" s="64">
        <v>-208326054</v>
      </c>
      <c r="H42" s="64">
        <v>-198280208</v>
      </c>
      <c r="I42" s="64">
        <v>721981617</v>
      </c>
      <c r="J42" s="64">
        <v>124775998</v>
      </c>
      <c r="K42" s="64">
        <v>1221942698</v>
      </c>
      <c r="L42" s="64">
        <v>-40438268</v>
      </c>
      <c r="M42" s="64">
        <v>1306280428</v>
      </c>
      <c r="N42" s="64">
        <v>-55693423</v>
      </c>
      <c r="O42" s="64">
        <v>119798823</v>
      </c>
      <c r="P42" s="64">
        <v>915188739</v>
      </c>
      <c r="Q42" s="64">
        <v>979294139</v>
      </c>
      <c r="R42" s="64">
        <v>-265293257</v>
      </c>
      <c r="S42" s="64">
        <v>-122552119</v>
      </c>
      <c r="T42" s="64">
        <v>-186828570</v>
      </c>
      <c r="U42" s="64">
        <v>-574673946</v>
      </c>
      <c r="V42" s="64">
        <v>2432882238</v>
      </c>
      <c r="W42" s="64">
        <v>2543658731</v>
      </c>
      <c r="X42" s="64">
        <v>-110776493</v>
      </c>
      <c r="Y42" s="65">
        <v>-4.36</v>
      </c>
      <c r="Z42" s="66">
        <v>2543658731</v>
      </c>
    </row>
    <row r="43" spans="1:26" ht="13.5">
      <c r="A43" s="62" t="s">
        <v>59</v>
      </c>
      <c r="B43" s="18">
        <v>-1718164396</v>
      </c>
      <c r="C43" s="18">
        <v>0</v>
      </c>
      <c r="D43" s="63">
        <v>-1680130928</v>
      </c>
      <c r="E43" s="64">
        <v>-1822427967</v>
      </c>
      <c r="F43" s="64">
        <v>-265438102</v>
      </c>
      <c r="G43" s="64">
        <v>-112163211</v>
      </c>
      <c r="H43" s="64">
        <v>-79034217</v>
      </c>
      <c r="I43" s="64">
        <v>-456635530</v>
      </c>
      <c r="J43" s="64">
        <v>-152596137</v>
      </c>
      <c r="K43" s="64">
        <v>-391235023</v>
      </c>
      <c r="L43" s="64">
        <v>-180583847</v>
      </c>
      <c r="M43" s="64">
        <v>-724415007</v>
      </c>
      <c r="N43" s="64">
        <v>-52304715</v>
      </c>
      <c r="O43" s="64">
        <v>-86835046</v>
      </c>
      <c r="P43" s="64">
        <v>-207593407</v>
      </c>
      <c r="Q43" s="64">
        <v>-346733168</v>
      </c>
      <c r="R43" s="64">
        <v>-223888332</v>
      </c>
      <c r="S43" s="64">
        <v>-179836997</v>
      </c>
      <c r="T43" s="64">
        <v>-395672049</v>
      </c>
      <c r="U43" s="64">
        <v>-799397378</v>
      </c>
      <c r="V43" s="64">
        <v>-2327181083</v>
      </c>
      <c r="W43" s="64">
        <v>-1822427967</v>
      </c>
      <c r="X43" s="64">
        <v>-504753116</v>
      </c>
      <c r="Y43" s="65">
        <v>27.7</v>
      </c>
      <c r="Z43" s="66">
        <v>-1822427967</v>
      </c>
    </row>
    <row r="44" spans="1:26" ht="13.5">
      <c r="A44" s="62" t="s">
        <v>60</v>
      </c>
      <c r="B44" s="18">
        <v>102635193</v>
      </c>
      <c r="C44" s="18">
        <v>0</v>
      </c>
      <c r="D44" s="63">
        <v>1526115</v>
      </c>
      <c r="E44" s="64">
        <v>-15387186</v>
      </c>
      <c r="F44" s="64">
        <v>10148892</v>
      </c>
      <c r="G44" s="64">
        <v>-28099964</v>
      </c>
      <c r="H44" s="64">
        <v>-5045133</v>
      </c>
      <c r="I44" s="64">
        <v>-22996205</v>
      </c>
      <c r="J44" s="64">
        <v>5596371</v>
      </c>
      <c r="K44" s="64">
        <v>-572470</v>
      </c>
      <c r="L44" s="64">
        <v>-17394682</v>
      </c>
      <c r="M44" s="64">
        <v>-12370781</v>
      </c>
      <c r="N44" s="64">
        <v>4496175</v>
      </c>
      <c r="O44" s="64">
        <v>-33439</v>
      </c>
      <c r="P44" s="64">
        <v>-25967502</v>
      </c>
      <c r="Q44" s="64">
        <v>-21504766</v>
      </c>
      <c r="R44" s="64">
        <v>-5619213</v>
      </c>
      <c r="S44" s="64">
        <v>2530092</v>
      </c>
      <c r="T44" s="64">
        <v>40727211</v>
      </c>
      <c r="U44" s="64">
        <v>37638090</v>
      </c>
      <c r="V44" s="64">
        <v>-19233662</v>
      </c>
      <c r="W44" s="64">
        <v>-15387186</v>
      </c>
      <c r="X44" s="64">
        <v>-3846476</v>
      </c>
      <c r="Y44" s="65">
        <v>25</v>
      </c>
      <c r="Z44" s="66">
        <v>-15387186</v>
      </c>
    </row>
    <row r="45" spans="1:26" ht="13.5">
      <c r="A45" s="74" t="s">
        <v>61</v>
      </c>
      <c r="B45" s="21">
        <v>1014791497</v>
      </c>
      <c r="C45" s="21">
        <v>0</v>
      </c>
      <c r="D45" s="103">
        <v>1218010713</v>
      </c>
      <c r="E45" s="104">
        <v>1565741055</v>
      </c>
      <c r="F45" s="104">
        <v>1521789489</v>
      </c>
      <c r="G45" s="104">
        <v>1173200260</v>
      </c>
      <c r="H45" s="104">
        <v>890840702</v>
      </c>
      <c r="I45" s="104">
        <v>890840702</v>
      </c>
      <c r="J45" s="104">
        <v>868616934</v>
      </c>
      <c r="K45" s="104">
        <v>1698752139</v>
      </c>
      <c r="L45" s="104">
        <v>1460335342</v>
      </c>
      <c r="M45" s="104">
        <v>1460335342</v>
      </c>
      <c r="N45" s="104">
        <v>1356833379</v>
      </c>
      <c r="O45" s="104">
        <v>1389763717</v>
      </c>
      <c r="P45" s="104">
        <v>2050371470</v>
      </c>
      <c r="Q45" s="104">
        <v>1356833379</v>
      </c>
      <c r="R45" s="104">
        <v>1555570668</v>
      </c>
      <c r="S45" s="104">
        <v>1255711644</v>
      </c>
      <c r="T45" s="104">
        <v>729495236</v>
      </c>
      <c r="U45" s="104">
        <v>713938236</v>
      </c>
      <c r="V45" s="104">
        <v>713938236</v>
      </c>
      <c r="W45" s="104">
        <v>1565741055</v>
      </c>
      <c r="X45" s="104">
        <v>-851802819</v>
      </c>
      <c r="Y45" s="105">
        <v>-54.4</v>
      </c>
      <c r="Z45" s="106">
        <v>1565741055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781468641</v>
      </c>
      <c r="C49" s="56">
        <v>0</v>
      </c>
      <c r="D49" s="133">
        <v>338595451</v>
      </c>
      <c r="E49" s="58">
        <v>293251187</v>
      </c>
      <c r="F49" s="58">
        <v>0</v>
      </c>
      <c r="G49" s="58">
        <v>0</v>
      </c>
      <c r="H49" s="58">
        <v>0</v>
      </c>
      <c r="I49" s="58">
        <v>2053462485</v>
      </c>
      <c r="J49" s="58">
        <v>0</v>
      </c>
      <c r="K49" s="58">
        <v>0</v>
      </c>
      <c r="L49" s="58">
        <v>0</v>
      </c>
      <c r="M49" s="58">
        <v>226940711</v>
      </c>
      <c r="N49" s="58">
        <v>0</v>
      </c>
      <c r="O49" s="58">
        <v>0</v>
      </c>
      <c r="P49" s="58">
        <v>0</v>
      </c>
      <c r="Q49" s="58">
        <v>391415070</v>
      </c>
      <c r="R49" s="58">
        <v>0</v>
      </c>
      <c r="S49" s="58">
        <v>0</v>
      </c>
      <c r="T49" s="58">
        <v>0</v>
      </c>
      <c r="U49" s="58">
        <v>1019138024</v>
      </c>
      <c r="V49" s="58">
        <v>3951719078</v>
      </c>
      <c r="W49" s="58">
        <v>9055990647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927950302</v>
      </c>
      <c r="C51" s="56">
        <v>0</v>
      </c>
      <c r="D51" s="133">
        <v>167622727</v>
      </c>
      <c r="E51" s="58">
        <v>220284782</v>
      </c>
      <c r="F51" s="58">
        <v>0</v>
      </c>
      <c r="G51" s="58">
        <v>0</v>
      </c>
      <c r="H51" s="58">
        <v>0</v>
      </c>
      <c r="I51" s="58">
        <v>1178806779</v>
      </c>
      <c r="J51" s="58">
        <v>0</v>
      </c>
      <c r="K51" s="58">
        <v>0</v>
      </c>
      <c r="L51" s="58">
        <v>0</v>
      </c>
      <c r="M51" s="58">
        <v>273946575</v>
      </c>
      <c r="N51" s="58">
        <v>0</v>
      </c>
      <c r="O51" s="58">
        <v>0</v>
      </c>
      <c r="P51" s="58">
        <v>0</v>
      </c>
      <c r="Q51" s="58">
        <v>74854357</v>
      </c>
      <c r="R51" s="58">
        <v>0</v>
      </c>
      <c r="S51" s="58">
        <v>0</v>
      </c>
      <c r="T51" s="58">
        <v>0</v>
      </c>
      <c r="U51" s="58">
        <v>34736916</v>
      </c>
      <c r="V51" s="58">
        <v>87425954</v>
      </c>
      <c r="W51" s="58">
        <v>2965628392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54.45923055091079</v>
      </c>
      <c r="C58" s="5">
        <f>IF(C67=0,0,+(C76/C67)*100)</f>
        <v>0</v>
      </c>
      <c r="D58" s="6">
        <f aca="true" t="shared" si="6" ref="D58:Z58">IF(D67=0,0,+(D76/D67)*100)</f>
        <v>87.02696659905087</v>
      </c>
      <c r="E58" s="7">
        <f t="shared" si="6"/>
        <v>89.09984574479013</v>
      </c>
      <c r="F58" s="7">
        <f t="shared" si="6"/>
        <v>69.40838426390971</v>
      </c>
      <c r="G58" s="7">
        <f t="shared" si="6"/>
        <v>69.25284431403492</v>
      </c>
      <c r="H58" s="7">
        <f t="shared" si="6"/>
        <v>78.36341044376137</v>
      </c>
      <c r="I58" s="7">
        <f t="shared" si="6"/>
        <v>72.11650434794132</v>
      </c>
      <c r="J58" s="7">
        <f t="shared" si="6"/>
        <v>90.06331250650139</v>
      </c>
      <c r="K58" s="7">
        <f t="shared" si="6"/>
        <v>89.55471598992227</v>
      </c>
      <c r="L58" s="7">
        <f t="shared" si="6"/>
        <v>75.82599353046137</v>
      </c>
      <c r="M58" s="7">
        <f t="shared" si="6"/>
        <v>85.23720352011945</v>
      </c>
      <c r="N58" s="7">
        <f t="shared" si="6"/>
        <v>79.55089201850933</v>
      </c>
      <c r="O58" s="7">
        <f t="shared" si="6"/>
        <v>72.84480422083547</v>
      </c>
      <c r="P58" s="7">
        <f t="shared" si="6"/>
        <v>84.95973893785175</v>
      </c>
      <c r="Q58" s="7">
        <f t="shared" si="6"/>
        <v>78.61200861084248</v>
      </c>
      <c r="R58" s="7">
        <f t="shared" si="6"/>
        <v>70.88298993883032</v>
      </c>
      <c r="S58" s="7">
        <f t="shared" si="6"/>
        <v>71.57488760568542</v>
      </c>
      <c r="T58" s="7">
        <f t="shared" si="6"/>
        <v>76.98779941403306</v>
      </c>
      <c r="U58" s="7">
        <f t="shared" si="6"/>
        <v>73.11724871894552</v>
      </c>
      <c r="V58" s="7">
        <f t="shared" si="6"/>
        <v>77.00629701182979</v>
      </c>
      <c r="W58" s="7">
        <f t="shared" si="6"/>
        <v>89.09984574479013</v>
      </c>
      <c r="X58" s="7">
        <f t="shared" si="6"/>
        <v>0</v>
      </c>
      <c r="Y58" s="7">
        <f t="shared" si="6"/>
        <v>0</v>
      </c>
      <c r="Z58" s="8">
        <f t="shared" si="6"/>
        <v>89.09984574479013</v>
      </c>
    </row>
    <row r="59" spans="1:26" ht="13.5">
      <c r="A59" s="36" t="s">
        <v>31</v>
      </c>
      <c r="B59" s="9">
        <f aca="true" t="shared" si="7" ref="B59:Z66">IF(B68=0,0,+(B77/B68)*100)</f>
        <v>59.1246218255975</v>
      </c>
      <c r="C59" s="9">
        <f t="shared" si="7"/>
        <v>0</v>
      </c>
      <c r="D59" s="2">
        <f t="shared" si="7"/>
        <v>90.44918831258187</v>
      </c>
      <c r="E59" s="10">
        <f t="shared" si="7"/>
        <v>88.976673748453</v>
      </c>
      <c r="F59" s="10">
        <f t="shared" si="7"/>
        <v>42.386083317637095</v>
      </c>
      <c r="G59" s="10">
        <f t="shared" si="7"/>
        <v>31.786842065147308</v>
      </c>
      <c r="H59" s="10">
        <f t="shared" si="7"/>
        <v>66.44836423776724</v>
      </c>
      <c r="I59" s="10">
        <f t="shared" si="7"/>
        <v>44.289542147904776</v>
      </c>
      <c r="J59" s="10">
        <f t="shared" si="7"/>
        <v>61.45839307956875</v>
      </c>
      <c r="K59" s="10">
        <f t="shared" si="7"/>
        <v>97.54920210611868</v>
      </c>
      <c r="L59" s="10">
        <f t="shared" si="7"/>
        <v>56.455860455797925</v>
      </c>
      <c r="M59" s="10">
        <f t="shared" si="7"/>
        <v>71.04933994136202</v>
      </c>
      <c r="N59" s="10">
        <f t="shared" si="7"/>
        <v>55.92519905605757</v>
      </c>
      <c r="O59" s="10">
        <f t="shared" si="7"/>
        <v>65.74085810327868</v>
      </c>
      <c r="P59" s="10">
        <f t="shared" si="7"/>
        <v>64.07259652965476</v>
      </c>
      <c r="Q59" s="10">
        <f t="shared" si="7"/>
        <v>62.33264329765566</v>
      </c>
      <c r="R59" s="10">
        <f t="shared" si="7"/>
        <v>65.7047393336309</v>
      </c>
      <c r="S59" s="10">
        <f t="shared" si="7"/>
        <v>67.6015344599303</v>
      </c>
      <c r="T59" s="10">
        <f t="shared" si="7"/>
        <v>74.2664352306298</v>
      </c>
      <c r="U59" s="10">
        <f t="shared" si="7"/>
        <v>68.7209815621123</v>
      </c>
      <c r="V59" s="10">
        <f t="shared" si="7"/>
        <v>59.94818624711339</v>
      </c>
      <c r="W59" s="10">
        <f t="shared" si="7"/>
        <v>88.976673748453</v>
      </c>
      <c r="X59" s="10">
        <f t="shared" si="7"/>
        <v>0</v>
      </c>
      <c r="Y59" s="10">
        <f t="shared" si="7"/>
        <v>0</v>
      </c>
      <c r="Z59" s="11">
        <f t="shared" si="7"/>
        <v>88.976673748453</v>
      </c>
    </row>
    <row r="60" spans="1:26" ht="13.5">
      <c r="A60" s="37" t="s">
        <v>32</v>
      </c>
      <c r="B60" s="12">
        <f t="shared" si="7"/>
        <v>54.56522034962725</v>
      </c>
      <c r="C60" s="12">
        <f t="shared" si="7"/>
        <v>0</v>
      </c>
      <c r="D60" s="3">
        <f t="shared" si="7"/>
        <v>86.01392482771976</v>
      </c>
      <c r="E60" s="13">
        <f t="shared" si="7"/>
        <v>89.36552000589262</v>
      </c>
      <c r="F60" s="13">
        <f t="shared" si="7"/>
        <v>80.56195127366354</v>
      </c>
      <c r="G60" s="13">
        <f t="shared" si="7"/>
        <v>86.58476379659385</v>
      </c>
      <c r="H60" s="13">
        <f t="shared" si="7"/>
        <v>83.85281502314945</v>
      </c>
      <c r="I60" s="13">
        <f t="shared" si="7"/>
        <v>83.70559582925146</v>
      </c>
      <c r="J60" s="13">
        <f t="shared" si="7"/>
        <v>101.82518980608775</v>
      </c>
      <c r="K60" s="13">
        <f t="shared" si="7"/>
        <v>91.10820588960809</v>
      </c>
      <c r="L60" s="13">
        <f t="shared" si="7"/>
        <v>84.36212190730622</v>
      </c>
      <c r="M60" s="13">
        <f t="shared" si="7"/>
        <v>92.73469049087367</v>
      </c>
      <c r="N60" s="13">
        <f t="shared" si="7"/>
        <v>89.4558733663606</v>
      </c>
      <c r="O60" s="13">
        <f t="shared" si="7"/>
        <v>78.08852984989083</v>
      </c>
      <c r="P60" s="13">
        <f t="shared" si="7"/>
        <v>97.33146667756637</v>
      </c>
      <c r="Q60" s="13">
        <f t="shared" si="7"/>
        <v>87.5185094456505</v>
      </c>
      <c r="R60" s="13">
        <f t="shared" si="7"/>
        <v>73.49852845804992</v>
      </c>
      <c r="S60" s="13">
        <f t="shared" si="7"/>
        <v>76.05886643275926</v>
      </c>
      <c r="T60" s="13">
        <f t="shared" si="7"/>
        <v>79.99232567107903</v>
      </c>
      <c r="U60" s="13">
        <f t="shared" si="7"/>
        <v>76.47867894276136</v>
      </c>
      <c r="V60" s="13">
        <f t="shared" si="7"/>
        <v>84.7792664817719</v>
      </c>
      <c r="W60" s="13">
        <f t="shared" si="7"/>
        <v>89.36552000589262</v>
      </c>
      <c r="X60" s="13">
        <f t="shared" si="7"/>
        <v>0</v>
      </c>
      <c r="Y60" s="13">
        <f t="shared" si="7"/>
        <v>0</v>
      </c>
      <c r="Z60" s="14">
        <f t="shared" si="7"/>
        <v>89.36552000589262</v>
      </c>
    </row>
    <row r="61" spans="1:26" ht="13.5">
      <c r="A61" s="38" t="s">
        <v>107</v>
      </c>
      <c r="B61" s="12">
        <f t="shared" si="7"/>
        <v>50.74215973823698</v>
      </c>
      <c r="C61" s="12">
        <f t="shared" si="7"/>
        <v>0</v>
      </c>
      <c r="D61" s="3">
        <f t="shared" si="7"/>
        <v>84.7597600265763</v>
      </c>
      <c r="E61" s="13">
        <f t="shared" si="7"/>
        <v>91.50801413860091</v>
      </c>
      <c r="F61" s="13">
        <f t="shared" si="7"/>
        <v>90.06417807312042</v>
      </c>
      <c r="G61" s="13">
        <f t="shared" si="7"/>
        <v>94.56373189354686</v>
      </c>
      <c r="H61" s="13">
        <f t="shared" si="7"/>
        <v>98.77603051094043</v>
      </c>
      <c r="I61" s="13">
        <f t="shared" si="7"/>
        <v>94.4098644874291</v>
      </c>
      <c r="J61" s="13">
        <f t="shared" si="7"/>
        <v>123.90579029806213</v>
      </c>
      <c r="K61" s="13">
        <f t="shared" si="7"/>
        <v>109.22813999212867</v>
      </c>
      <c r="L61" s="13">
        <f t="shared" si="7"/>
        <v>99.26789800063345</v>
      </c>
      <c r="M61" s="13">
        <f t="shared" si="7"/>
        <v>111.52188052835554</v>
      </c>
      <c r="N61" s="13">
        <f t="shared" si="7"/>
        <v>112.48486412440026</v>
      </c>
      <c r="O61" s="13">
        <f t="shared" si="7"/>
        <v>103.03480866824866</v>
      </c>
      <c r="P61" s="13">
        <f t="shared" si="7"/>
        <v>132.14084985439564</v>
      </c>
      <c r="Q61" s="13">
        <f t="shared" si="7"/>
        <v>114.68599053548536</v>
      </c>
      <c r="R61" s="13">
        <f t="shared" si="7"/>
        <v>117.46884812332095</v>
      </c>
      <c r="S61" s="13">
        <f t="shared" si="7"/>
        <v>96.50928430294921</v>
      </c>
      <c r="T61" s="13">
        <f t="shared" si="7"/>
        <v>68.44408539655439</v>
      </c>
      <c r="U61" s="13">
        <f t="shared" si="7"/>
        <v>88.39365687199799</v>
      </c>
      <c r="V61" s="13">
        <f t="shared" si="7"/>
        <v>100.72683407747918</v>
      </c>
      <c r="W61" s="13">
        <f t="shared" si="7"/>
        <v>91.50801413860091</v>
      </c>
      <c r="X61" s="13">
        <f t="shared" si="7"/>
        <v>0</v>
      </c>
      <c r="Y61" s="13">
        <f t="shared" si="7"/>
        <v>0</v>
      </c>
      <c r="Z61" s="14">
        <f t="shared" si="7"/>
        <v>91.50801413860091</v>
      </c>
    </row>
    <row r="62" spans="1:26" ht="13.5">
      <c r="A62" s="38" t="s">
        <v>108</v>
      </c>
      <c r="B62" s="12">
        <f t="shared" si="7"/>
        <v>51.245612143112695</v>
      </c>
      <c r="C62" s="12">
        <f t="shared" si="7"/>
        <v>0</v>
      </c>
      <c r="D62" s="3">
        <f t="shared" si="7"/>
        <v>88.99834678442315</v>
      </c>
      <c r="E62" s="13">
        <f t="shared" si="7"/>
        <v>85.6698938937711</v>
      </c>
      <c r="F62" s="13">
        <f t="shared" si="7"/>
        <v>68.18649840046282</v>
      </c>
      <c r="G62" s="13">
        <f t="shared" si="7"/>
        <v>77.55673360962018</v>
      </c>
      <c r="H62" s="13">
        <f t="shared" si="7"/>
        <v>62.38689297730724</v>
      </c>
      <c r="I62" s="13">
        <f t="shared" si="7"/>
        <v>69.1701335667734</v>
      </c>
      <c r="J62" s="13">
        <f t="shared" si="7"/>
        <v>71.77323498887843</v>
      </c>
      <c r="K62" s="13">
        <f t="shared" si="7"/>
        <v>69.46869328746695</v>
      </c>
      <c r="L62" s="13">
        <f t="shared" si="7"/>
        <v>70.80350763483165</v>
      </c>
      <c r="M62" s="13">
        <f t="shared" si="7"/>
        <v>70.6720170947494</v>
      </c>
      <c r="N62" s="13">
        <f t="shared" si="7"/>
        <v>65.71607942137412</v>
      </c>
      <c r="O62" s="13">
        <f t="shared" si="7"/>
        <v>51.655907340681715</v>
      </c>
      <c r="P62" s="13">
        <f t="shared" si="7"/>
        <v>79.48360196753997</v>
      </c>
      <c r="Q62" s="13">
        <f t="shared" si="7"/>
        <v>62.9902577380265</v>
      </c>
      <c r="R62" s="13">
        <f t="shared" si="7"/>
        <v>31.486581562172816</v>
      </c>
      <c r="S62" s="13">
        <f t="shared" si="7"/>
        <v>51.305502536492334</v>
      </c>
      <c r="T62" s="13">
        <f t="shared" si="7"/>
        <v>371.772487398012</v>
      </c>
      <c r="U62" s="13">
        <f t="shared" si="7"/>
        <v>55.64136087947497</v>
      </c>
      <c r="V62" s="13">
        <f t="shared" si="7"/>
        <v>64.31799781353305</v>
      </c>
      <c r="W62" s="13">
        <f t="shared" si="7"/>
        <v>85.6698938937711</v>
      </c>
      <c r="X62" s="13">
        <f t="shared" si="7"/>
        <v>0</v>
      </c>
      <c r="Y62" s="13">
        <f t="shared" si="7"/>
        <v>0</v>
      </c>
      <c r="Z62" s="14">
        <f t="shared" si="7"/>
        <v>85.6698938937711</v>
      </c>
    </row>
    <row r="63" spans="1:26" ht="13.5">
      <c r="A63" s="38" t="s">
        <v>109</v>
      </c>
      <c r="B63" s="12">
        <f t="shared" si="7"/>
        <v>58.86324454316665</v>
      </c>
      <c r="C63" s="12">
        <f t="shared" si="7"/>
        <v>0</v>
      </c>
      <c r="D63" s="3">
        <f t="shared" si="7"/>
        <v>86.17164143834381</v>
      </c>
      <c r="E63" s="13">
        <f t="shared" si="7"/>
        <v>87.88781908826692</v>
      </c>
      <c r="F63" s="13">
        <f t="shared" si="7"/>
        <v>58.53864973855214</v>
      </c>
      <c r="G63" s="13">
        <f t="shared" si="7"/>
        <v>65.00398184300315</v>
      </c>
      <c r="H63" s="13">
        <f t="shared" si="7"/>
        <v>58.822593780939144</v>
      </c>
      <c r="I63" s="13">
        <f t="shared" si="7"/>
        <v>60.81655939171312</v>
      </c>
      <c r="J63" s="13">
        <f t="shared" si="7"/>
        <v>67.38108474265678</v>
      </c>
      <c r="K63" s="13">
        <f t="shared" si="7"/>
        <v>71.35447203035667</v>
      </c>
      <c r="L63" s="13">
        <f t="shared" si="7"/>
        <v>58.52951689506403</v>
      </c>
      <c r="M63" s="13">
        <f t="shared" si="7"/>
        <v>65.66400044496525</v>
      </c>
      <c r="N63" s="13">
        <f t="shared" si="7"/>
        <v>62.022905850931366</v>
      </c>
      <c r="O63" s="13">
        <f t="shared" si="7"/>
        <v>63.25002872638714</v>
      </c>
      <c r="P63" s="13">
        <f t="shared" si="7"/>
        <v>54.81341672840075</v>
      </c>
      <c r="Q63" s="13">
        <f t="shared" si="7"/>
        <v>60.03357540661716</v>
      </c>
      <c r="R63" s="13">
        <f t="shared" si="7"/>
        <v>86.14837955702122</v>
      </c>
      <c r="S63" s="13">
        <f t="shared" si="7"/>
        <v>61.14508087231197</v>
      </c>
      <c r="T63" s="13">
        <f t="shared" si="7"/>
        <v>67.99899693224289</v>
      </c>
      <c r="U63" s="13">
        <f t="shared" si="7"/>
        <v>71.07908537674783</v>
      </c>
      <c r="V63" s="13">
        <f t="shared" si="7"/>
        <v>64.14458912166806</v>
      </c>
      <c r="W63" s="13">
        <f t="shared" si="7"/>
        <v>87.88781908826692</v>
      </c>
      <c r="X63" s="13">
        <f t="shared" si="7"/>
        <v>0</v>
      </c>
      <c r="Y63" s="13">
        <f t="shared" si="7"/>
        <v>0</v>
      </c>
      <c r="Z63" s="14">
        <f t="shared" si="7"/>
        <v>87.88781908826692</v>
      </c>
    </row>
    <row r="64" spans="1:26" ht="13.5">
      <c r="A64" s="38" t="s">
        <v>110</v>
      </c>
      <c r="B64" s="12">
        <f t="shared" si="7"/>
        <v>68.08596713574282</v>
      </c>
      <c r="C64" s="12">
        <f t="shared" si="7"/>
        <v>0</v>
      </c>
      <c r="D64" s="3">
        <f t="shared" si="7"/>
        <v>86.50942395773521</v>
      </c>
      <c r="E64" s="13">
        <f t="shared" si="7"/>
        <v>82.20929063339194</v>
      </c>
      <c r="F64" s="13">
        <f t="shared" si="7"/>
        <v>51.6063492719165</v>
      </c>
      <c r="G64" s="13">
        <f t="shared" si="7"/>
        <v>55.154766927025925</v>
      </c>
      <c r="H64" s="13">
        <f t="shared" si="7"/>
        <v>52.71647640732604</v>
      </c>
      <c r="I64" s="13">
        <f t="shared" si="7"/>
        <v>53.17228447912162</v>
      </c>
      <c r="J64" s="13">
        <f t="shared" si="7"/>
        <v>63.44581101520163</v>
      </c>
      <c r="K64" s="13">
        <f t="shared" si="7"/>
        <v>60.1049892277258</v>
      </c>
      <c r="L64" s="13">
        <f t="shared" si="7"/>
        <v>55.37002427525347</v>
      </c>
      <c r="M64" s="13">
        <f t="shared" si="7"/>
        <v>59.615933914415606</v>
      </c>
      <c r="N64" s="13">
        <f t="shared" si="7"/>
        <v>59.20633013922322</v>
      </c>
      <c r="O64" s="13">
        <f t="shared" si="7"/>
        <v>63.19415348138725</v>
      </c>
      <c r="P64" s="13">
        <f t="shared" si="7"/>
        <v>54.22052173939513</v>
      </c>
      <c r="Q64" s="13">
        <f t="shared" si="7"/>
        <v>58.84104888191051</v>
      </c>
      <c r="R64" s="13">
        <f t="shared" si="7"/>
        <v>80.74750332146166</v>
      </c>
      <c r="S64" s="13">
        <f t="shared" si="7"/>
        <v>55.73441855321908</v>
      </c>
      <c r="T64" s="13">
        <f t="shared" si="7"/>
        <v>56.52944378452251</v>
      </c>
      <c r="U64" s="13">
        <f t="shared" si="7"/>
        <v>63.275871890926574</v>
      </c>
      <c r="V64" s="13">
        <f t="shared" si="7"/>
        <v>58.58150532919284</v>
      </c>
      <c r="W64" s="13">
        <f t="shared" si="7"/>
        <v>82.20929063339194</v>
      </c>
      <c r="X64" s="13">
        <f t="shared" si="7"/>
        <v>0</v>
      </c>
      <c r="Y64" s="13">
        <f t="shared" si="7"/>
        <v>0</v>
      </c>
      <c r="Z64" s="14">
        <f t="shared" si="7"/>
        <v>82.20929063339194</v>
      </c>
    </row>
    <row r="65" spans="1:26" ht="13.5">
      <c r="A65" s="38" t="s">
        <v>111</v>
      </c>
      <c r="B65" s="12">
        <f t="shared" si="7"/>
        <v>1057.2450037268839</v>
      </c>
      <c r="C65" s="12">
        <f t="shared" si="7"/>
        <v>0</v>
      </c>
      <c r="D65" s="3">
        <f t="shared" si="7"/>
        <v>99.04670165711576</v>
      </c>
      <c r="E65" s="13">
        <f t="shared" si="7"/>
        <v>106.85213441002506</v>
      </c>
      <c r="F65" s="13">
        <f t="shared" si="7"/>
        <v>2250.136907064705</v>
      </c>
      <c r="G65" s="13">
        <f t="shared" si="7"/>
        <v>896.188334455908</v>
      </c>
      <c r="H65" s="13">
        <f t="shared" si="7"/>
        <v>1424.5062876372654</v>
      </c>
      <c r="I65" s="13">
        <f t="shared" si="7"/>
        <v>1329.3381253494863</v>
      </c>
      <c r="J65" s="13">
        <f t="shared" si="7"/>
        <v>3707.6193896133873</v>
      </c>
      <c r="K65" s="13">
        <f t="shared" si="7"/>
        <v>4786.523084422838</v>
      </c>
      <c r="L65" s="13">
        <f t="shared" si="7"/>
        <v>3873.466521945594</v>
      </c>
      <c r="M65" s="13">
        <f t="shared" si="7"/>
        <v>4031.198945100138</v>
      </c>
      <c r="N65" s="13">
        <f t="shared" si="7"/>
        <v>43.43633292974036</v>
      </c>
      <c r="O65" s="13">
        <f t="shared" si="7"/>
        <v>142.36860814942276</v>
      </c>
      <c r="P65" s="13">
        <f t="shared" si="7"/>
        <v>10.8299621830766</v>
      </c>
      <c r="Q65" s="13">
        <f t="shared" si="7"/>
        <v>42.84256816051099</v>
      </c>
      <c r="R65" s="13">
        <f t="shared" si="7"/>
        <v>106.40684357960934</v>
      </c>
      <c r="S65" s="13">
        <f t="shared" si="7"/>
        <v>16.97433635937179</v>
      </c>
      <c r="T65" s="13">
        <f t="shared" si="7"/>
        <v>58.04098653250338</v>
      </c>
      <c r="U65" s="13">
        <f t="shared" si="7"/>
        <v>58.0994386931729</v>
      </c>
      <c r="V65" s="13">
        <f t="shared" si="7"/>
        <v>160.55095992010385</v>
      </c>
      <c r="W65" s="13">
        <f t="shared" si="7"/>
        <v>106.85213441002506</v>
      </c>
      <c r="X65" s="13">
        <f t="shared" si="7"/>
        <v>0</v>
      </c>
      <c r="Y65" s="13">
        <f t="shared" si="7"/>
        <v>0</v>
      </c>
      <c r="Z65" s="14">
        <f t="shared" si="7"/>
        <v>106.85213441002506</v>
      </c>
    </row>
    <row r="66" spans="1:26" ht="13.5">
      <c r="A66" s="39" t="s">
        <v>112</v>
      </c>
      <c r="B66" s="15">
        <f t="shared" si="7"/>
        <v>39.44877619298685</v>
      </c>
      <c r="C66" s="15">
        <f t="shared" si="7"/>
        <v>0</v>
      </c>
      <c r="D66" s="4">
        <f t="shared" si="7"/>
        <v>93.28133636620628</v>
      </c>
      <c r="E66" s="16">
        <f t="shared" si="7"/>
        <v>84.35872019131261</v>
      </c>
      <c r="F66" s="16">
        <f t="shared" si="7"/>
        <v>39.19018047589579</v>
      </c>
      <c r="G66" s="16">
        <f t="shared" si="7"/>
        <v>34.030459241516</v>
      </c>
      <c r="H66" s="16">
        <f t="shared" si="7"/>
        <v>42.62541521767319</v>
      </c>
      <c r="I66" s="16">
        <f t="shared" si="7"/>
        <v>38.516615046598055</v>
      </c>
      <c r="J66" s="16">
        <f t="shared" si="7"/>
        <v>40.154090461912475</v>
      </c>
      <c r="K66" s="16">
        <f t="shared" si="7"/>
        <v>36.851247521074185</v>
      </c>
      <c r="L66" s="16">
        <f t="shared" si="7"/>
        <v>44.11261013377204</v>
      </c>
      <c r="M66" s="16">
        <f t="shared" si="7"/>
        <v>40.54686177451947</v>
      </c>
      <c r="N66" s="16">
        <f t="shared" si="7"/>
        <v>34.40279888283216</v>
      </c>
      <c r="O66" s="16">
        <f t="shared" si="7"/>
        <v>38.445678496413976</v>
      </c>
      <c r="P66" s="16">
        <f t="shared" si="7"/>
        <v>34.1103276099861</v>
      </c>
      <c r="Q66" s="16">
        <f t="shared" si="7"/>
        <v>35.67839744138072</v>
      </c>
      <c r="R66" s="16">
        <f t="shared" si="7"/>
        <v>43.17229961452128</v>
      </c>
      <c r="S66" s="16">
        <f t="shared" si="7"/>
        <v>33.45459947377897</v>
      </c>
      <c r="T66" s="16">
        <f t="shared" si="7"/>
        <v>41.4549130725536</v>
      </c>
      <c r="U66" s="16">
        <f t="shared" si="7"/>
        <v>38.975096033672976</v>
      </c>
      <c r="V66" s="16">
        <f t="shared" si="7"/>
        <v>38.36586753422379</v>
      </c>
      <c r="W66" s="16">
        <f t="shared" si="7"/>
        <v>84.35872019131261</v>
      </c>
      <c r="X66" s="16">
        <f t="shared" si="7"/>
        <v>0</v>
      </c>
      <c r="Y66" s="16">
        <f t="shared" si="7"/>
        <v>0</v>
      </c>
      <c r="Z66" s="17">
        <f t="shared" si="7"/>
        <v>84.35872019131261</v>
      </c>
    </row>
    <row r="67" spans="1:26" ht="13.5" hidden="1">
      <c r="A67" s="40" t="s">
        <v>113</v>
      </c>
      <c r="B67" s="23">
        <v>6470266545</v>
      </c>
      <c r="C67" s="23"/>
      <c r="D67" s="24">
        <v>8346527813</v>
      </c>
      <c r="E67" s="25">
        <v>8313625200</v>
      </c>
      <c r="F67" s="25">
        <v>761853738</v>
      </c>
      <c r="G67" s="25">
        <v>827570012</v>
      </c>
      <c r="H67" s="25">
        <v>709642583</v>
      </c>
      <c r="I67" s="25">
        <v>2299066333</v>
      </c>
      <c r="J67" s="25">
        <v>693765141</v>
      </c>
      <c r="K67" s="25">
        <v>628620035</v>
      </c>
      <c r="L67" s="25">
        <v>644153199</v>
      </c>
      <c r="M67" s="25">
        <v>1966538375</v>
      </c>
      <c r="N67" s="25">
        <v>678133350</v>
      </c>
      <c r="O67" s="25">
        <v>753638853</v>
      </c>
      <c r="P67" s="25">
        <v>584413792</v>
      </c>
      <c r="Q67" s="25">
        <v>2016185995</v>
      </c>
      <c r="R67" s="25">
        <v>750105727</v>
      </c>
      <c r="S67" s="25">
        <v>658366709</v>
      </c>
      <c r="T67" s="25">
        <v>695345373</v>
      </c>
      <c r="U67" s="25">
        <v>2103817809</v>
      </c>
      <c r="V67" s="25">
        <v>8385608512</v>
      </c>
      <c r="W67" s="25">
        <v>8313625200</v>
      </c>
      <c r="X67" s="25"/>
      <c r="Y67" s="24"/>
      <c r="Z67" s="26">
        <v>8313625200</v>
      </c>
    </row>
    <row r="68" spans="1:26" ht="13.5" hidden="1">
      <c r="A68" s="36" t="s">
        <v>31</v>
      </c>
      <c r="B68" s="18">
        <v>1192012196</v>
      </c>
      <c r="C68" s="18"/>
      <c r="D68" s="19">
        <v>1362751997</v>
      </c>
      <c r="E68" s="20">
        <v>1572566039</v>
      </c>
      <c r="F68" s="20">
        <v>189971254</v>
      </c>
      <c r="G68" s="20">
        <v>228220601</v>
      </c>
      <c r="H68" s="20">
        <v>145087865</v>
      </c>
      <c r="I68" s="20">
        <v>563279720</v>
      </c>
      <c r="J68" s="20">
        <v>147150136</v>
      </c>
      <c r="K68" s="20">
        <v>130997746</v>
      </c>
      <c r="L68" s="20">
        <v>141166682</v>
      </c>
      <c r="M68" s="20">
        <v>419314564</v>
      </c>
      <c r="N68" s="20">
        <v>138316062</v>
      </c>
      <c r="O68" s="20">
        <v>189094348</v>
      </c>
      <c r="P68" s="20">
        <v>138956780</v>
      </c>
      <c r="Q68" s="20">
        <v>466367190</v>
      </c>
      <c r="R68" s="20">
        <v>123203312</v>
      </c>
      <c r="S68" s="20">
        <v>131316821</v>
      </c>
      <c r="T68" s="20">
        <v>93520440</v>
      </c>
      <c r="U68" s="20">
        <v>348040573</v>
      </c>
      <c r="V68" s="20">
        <v>1797002047</v>
      </c>
      <c r="W68" s="20">
        <v>1572566039</v>
      </c>
      <c r="X68" s="20"/>
      <c r="Y68" s="19"/>
      <c r="Z68" s="22">
        <v>1572566039</v>
      </c>
    </row>
    <row r="69" spans="1:26" ht="13.5" hidden="1">
      <c r="A69" s="37" t="s">
        <v>32</v>
      </c>
      <c r="B69" s="18">
        <v>4873354602</v>
      </c>
      <c r="C69" s="18"/>
      <c r="D69" s="19">
        <v>6651990952</v>
      </c>
      <c r="E69" s="20">
        <v>6422047043</v>
      </c>
      <c r="F69" s="20">
        <v>541787828</v>
      </c>
      <c r="G69" s="20">
        <v>564388199</v>
      </c>
      <c r="H69" s="20">
        <v>531316128</v>
      </c>
      <c r="I69" s="20">
        <v>1637492155</v>
      </c>
      <c r="J69" s="20">
        <v>510617579</v>
      </c>
      <c r="K69" s="20">
        <v>464072475</v>
      </c>
      <c r="L69" s="20">
        <v>464249648</v>
      </c>
      <c r="M69" s="20">
        <v>1438939702</v>
      </c>
      <c r="N69" s="20">
        <v>502052506</v>
      </c>
      <c r="O69" s="20">
        <v>523755299</v>
      </c>
      <c r="P69" s="20">
        <v>404194503</v>
      </c>
      <c r="Q69" s="20">
        <v>1430002308</v>
      </c>
      <c r="R69" s="20">
        <v>593871279</v>
      </c>
      <c r="S69" s="20">
        <v>483826226</v>
      </c>
      <c r="T69" s="20">
        <v>561508380</v>
      </c>
      <c r="U69" s="20">
        <v>1639205885</v>
      </c>
      <c r="V69" s="20">
        <v>6145640050</v>
      </c>
      <c r="W69" s="20">
        <v>6422047043</v>
      </c>
      <c r="X69" s="20"/>
      <c r="Y69" s="19"/>
      <c r="Z69" s="22">
        <v>6422047043</v>
      </c>
    </row>
    <row r="70" spans="1:26" ht="13.5" hidden="1">
      <c r="A70" s="38" t="s">
        <v>107</v>
      </c>
      <c r="B70" s="18">
        <v>2896465059</v>
      </c>
      <c r="C70" s="18"/>
      <c r="D70" s="19">
        <v>4209064589</v>
      </c>
      <c r="E70" s="20">
        <v>3919917419</v>
      </c>
      <c r="F70" s="20">
        <v>330559940</v>
      </c>
      <c r="G70" s="20">
        <v>357038866</v>
      </c>
      <c r="H70" s="20">
        <v>316427087</v>
      </c>
      <c r="I70" s="20">
        <v>1004025893</v>
      </c>
      <c r="J70" s="20">
        <v>285472679</v>
      </c>
      <c r="K70" s="20">
        <v>240958319</v>
      </c>
      <c r="L70" s="20">
        <v>243396139</v>
      </c>
      <c r="M70" s="20">
        <v>769827137</v>
      </c>
      <c r="N70" s="20">
        <v>265325747</v>
      </c>
      <c r="O70" s="20">
        <v>242784037</v>
      </c>
      <c r="P70" s="20">
        <v>195517845</v>
      </c>
      <c r="Q70" s="20">
        <v>703627629</v>
      </c>
      <c r="R70" s="20">
        <v>243390152</v>
      </c>
      <c r="S70" s="20">
        <v>254363253</v>
      </c>
      <c r="T70" s="20">
        <v>458201953</v>
      </c>
      <c r="U70" s="20">
        <v>955955358</v>
      </c>
      <c r="V70" s="20">
        <v>3433436017</v>
      </c>
      <c r="W70" s="20">
        <v>3919917419</v>
      </c>
      <c r="X70" s="20"/>
      <c r="Y70" s="19"/>
      <c r="Z70" s="22">
        <v>3919917419</v>
      </c>
    </row>
    <row r="71" spans="1:26" ht="13.5" hidden="1">
      <c r="A71" s="38" t="s">
        <v>108</v>
      </c>
      <c r="B71" s="18">
        <v>1191273470</v>
      </c>
      <c r="C71" s="18"/>
      <c r="D71" s="19">
        <v>1414115033</v>
      </c>
      <c r="E71" s="20">
        <v>1469366894</v>
      </c>
      <c r="F71" s="20">
        <v>122564204</v>
      </c>
      <c r="G71" s="20">
        <v>116975767</v>
      </c>
      <c r="H71" s="20">
        <v>126852424</v>
      </c>
      <c r="I71" s="20">
        <v>366392395</v>
      </c>
      <c r="J71" s="20">
        <v>136763515</v>
      </c>
      <c r="K71" s="20">
        <v>139677569</v>
      </c>
      <c r="L71" s="20">
        <v>132868221</v>
      </c>
      <c r="M71" s="20">
        <v>409309305</v>
      </c>
      <c r="N71" s="20">
        <v>142405796</v>
      </c>
      <c r="O71" s="20">
        <v>190592639</v>
      </c>
      <c r="P71" s="20">
        <v>107441579</v>
      </c>
      <c r="Q71" s="20">
        <v>440440014</v>
      </c>
      <c r="R71" s="20">
        <v>275679371</v>
      </c>
      <c r="S71" s="20">
        <v>138593756</v>
      </c>
      <c r="T71" s="20">
        <v>22964829</v>
      </c>
      <c r="U71" s="20">
        <v>437237956</v>
      </c>
      <c r="V71" s="20">
        <v>1653379670</v>
      </c>
      <c r="W71" s="20">
        <v>1469366894</v>
      </c>
      <c r="X71" s="20"/>
      <c r="Y71" s="19"/>
      <c r="Z71" s="22">
        <v>1469366894</v>
      </c>
    </row>
    <row r="72" spans="1:26" ht="13.5" hidden="1">
      <c r="A72" s="38" t="s">
        <v>109</v>
      </c>
      <c r="B72" s="18">
        <v>459444533</v>
      </c>
      <c r="C72" s="18"/>
      <c r="D72" s="19">
        <v>540879329</v>
      </c>
      <c r="E72" s="20">
        <v>540351465</v>
      </c>
      <c r="F72" s="20">
        <v>51600155</v>
      </c>
      <c r="G72" s="20">
        <v>52112803</v>
      </c>
      <c r="H72" s="20">
        <v>50491257</v>
      </c>
      <c r="I72" s="20">
        <v>154204215</v>
      </c>
      <c r="J72" s="20">
        <v>51863656</v>
      </c>
      <c r="K72" s="20">
        <v>48458269</v>
      </c>
      <c r="L72" s="20">
        <v>51132597</v>
      </c>
      <c r="M72" s="20">
        <v>151454522</v>
      </c>
      <c r="N72" s="20">
        <v>53978261</v>
      </c>
      <c r="O72" s="20">
        <v>50458834</v>
      </c>
      <c r="P72" s="20">
        <v>51661089</v>
      </c>
      <c r="Q72" s="20">
        <v>156098184</v>
      </c>
      <c r="R72" s="20">
        <v>41773423</v>
      </c>
      <c r="S72" s="20">
        <v>50685765</v>
      </c>
      <c r="T72" s="20">
        <v>40902521</v>
      </c>
      <c r="U72" s="20">
        <v>133361709</v>
      </c>
      <c r="V72" s="20">
        <v>595118630</v>
      </c>
      <c r="W72" s="20">
        <v>540351465</v>
      </c>
      <c r="X72" s="20"/>
      <c r="Y72" s="19"/>
      <c r="Z72" s="22">
        <v>540351465</v>
      </c>
    </row>
    <row r="73" spans="1:26" ht="13.5" hidden="1">
      <c r="A73" s="38" t="s">
        <v>110</v>
      </c>
      <c r="B73" s="18">
        <v>317433677</v>
      </c>
      <c r="C73" s="18"/>
      <c r="D73" s="19">
        <v>429588461</v>
      </c>
      <c r="E73" s="20">
        <v>437461584</v>
      </c>
      <c r="F73" s="20">
        <v>36797290</v>
      </c>
      <c r="G73" s="20">
        <v>37625319</v>
      </c>
      <c r="H73" s="20">
        <v>37229184</v>
      </c>
      <c r="I73" s="20">
        <v>111651793</v>
      </c>
      <c r="J73" s="20">
        <v>36244820</v>
      </c>
      <c r="K73" s="20">
        <v>34830621</v>
      </c>
      <c r="L73" s="20">
        <v>36705281</v>
      </c>
      <c r="M73" s="20">
        <v>107780722</v>
      </c>
      <c r="N73" s="20">
        <v>38543860</v>
      </c>
      <c r="O73" s="20">
        <v>35819744</v>
      </c>
      <c r="P73" s="20">
        <v>36793733</v>
      </c>
      <c r="Q73" s="20">
        <v>111157337</v>
      </c>
      <c r="R73" s="20">
        <v>28662080</v>
      </c>
      <c r="S73" s="20">
        <v>35060913</v>
      </c>
      <c r="T73" s="20">
        <v>35035289</v>
      </c>
      <c r="U73" s="20">
        <v>98758282</v>
      </c>
      <c r="V73" s="20">
        <v>429348134</v>
      </c>
      <c r="W73" s="20">
        <v>437461584</v>
      </c>
      <c r="X73" s="20"/>
      <c r="Y73" s="19"/>
      <c r="Z73" s="22">
        <v>437461584</v>
      </c>
    </row>
    <row r="74" spans="1:26" ht="13.5" hidden="1">
      <c r="A74" s="38" t="s">
        <v>111</v>
      </c>
      <c r="B74" s="18">
        <v>8737863</v>
      </c>
      <c r="C74" s="18"/>
      <c r="D74" s="19">
        <v>58343540</v>
      </c>
      <c r="E74" s="20">
        <v>54949681</v>
      </c>
      <c r="F74" s="20">
        <v>266239</v>
      </c>
      <c r="G74" s="20">
        <v>635444</v>
      </c>
      <c r="H74" s="20">
        <v>316176</v>
      </c>
      <c r="I74" s="20">
        <v>1217859</v>
      </c>
      <c r="J74" s="20">
        <v>272909</v>
      </c>
      <c r="K74" s="20">
        <v>147697</v>
      </c>
      <c r="L74" s="20">
        <v>147410</v>
      </c>
      <c r="M74" s="20">
        <v>568016</v>
      </c>
      <c r="N74" s="20">
        <v>1798842</v>
      </c>
      <c r="O74" s="20">
        <v>4100045</v>
      </c>
      <c r="P74" s="20">
        <v>12780257</v>
      </c>
      <c r="Q74" s="20">
        <v>18679144</v>
      </c>
      <c r="R74" s="20">
        <v>4366253</v>
      </c>
      <c r="S74" s="20">
        <v>5122539</v>
      </c>
      <c r="T74" s="20">
        <v>4403788</v>
      </c>
      <c r="U74" s="20">
        <v>13892580</v>
      </c>
      <c r="V74" s="20">
        <v>34357599</v>
      </c>
      <c r="W74" s="20">
        <v>54949681</v>
      </c>
      <c r="X74" s="20"/>
      <c r="Y74" s="19"/>
      <c r="Z74" s="22">
        <v>54949681</v>
      </c>
    </row>
    <row r="75" spans="1:26" ht="13.5" hidden="1">
      <c r="A75" s="39" t="s">
        <v>112</v>
      </c>
      <c r="B75" s="27">
        <v>404899747</v>
      </c>
      <c r="C75" s="27"/>
      <c r="D75" s="28">
        <v>331784864</v>
      </c>
      <c r="E75" s="29">
        <v>319012118</v>
      </c>
      <c r="F75" s="29">
        <v>30094656</v>
      </c>
      <c r="G75" s="29">
        <v>34961212</v>
      </c>
      <c r="H75" s="29">
        <v>33238590</v>
      </c>
      <c r="I75" s="29">
        <v>98294458</v>
      </c>
      <c r="J75" s="29">
        <v>35997426</v>
      </c>
      <c r="K75" s="29">
        <v>33549814</v>
      </c>
      <c r="L75" s="29">
        <v>38736869</v>
      </c>
      <c r="M75" s="29">
        <v>108284109</v>
      </c>
      <c r="N75" s="29">
        <v>37764782</v>
      </c>
      <c r="O75" s="29">
        <v>40789206</v>
      </c>
      <c r="P75" s="29">
        <v>41262509</v>
      </c>
      <c r="Q75" s="29">
        <v>119816497</v>
      </c>
      <c r="R75" s="29">
        <v>33031136</v>
      </c>
      <c r="S75" s="29">
        <v>43223662</v>
      </c>
      <c r="T75" s="29">
        <v>40316553</v>
      </c>
      <c r="U75" s="29">
        <v>116571351</v>
      </c>
      <c r="V75" s="29">
        <v>442966415</v>
      </c>
      <c r="W75" s="29">
        <v>319012118</v>
      </c>
      <c r="X75" s="29"/>
      <c r="Y75" s="28"/>
      <c r="Z75" s="30">
        <v>319012118</v>
      </c>
    </row>
    <row r="76" spans="1:26" ht="13.5" hidden="1">
      <c r="A76" s="41" t="s">
        <v>114</v>
      </c>
      <c r="B76" s="31">
        <v>3523657375</v>
      </c>
      <c r="C76" s="31"/>
      <c r="D76" s="32">
        <v>7263729972</v>
      </c>
      <c r="E76" s="33">
        <v>7407427229</v>
      </c>
      <c r="F76" s="33">
        <v>528790370</v>
      </c>
      <c r="G76" s="33">
        <v>573115772</v>
      </c>
      <c r="H76" s="33">
        <v>556100130</v>
      </c>
      <c r="I76" s="33">
        <v>1658006272</v>
      </c>
      <c r="J76" s="33">
        <v>624827867</v>
      </c>
      <c r="K76" s="33">
        <v>562958887</v>
      </c>
      <c r="L76" s="33">
        <v>488435563</v>
      </c>
      <c r="M76" s="33">
        <v>1676222317</v>
      </c>
      <c r="N76" s="33">
        <v>539461129</v>
      </c>
      <c r="O76" s="33">
        <v>548986747</v>
      </c>
      <c r="P76" s="33">
        <v>496516432</v>
      </c>
      <c r="Q76" s="33">
        <v>1584964308</v>
      </c>
      <c r="R76" s="33">
        <v>531697367</v>
      </c>
      <c r="S76" s="33">
        <v>471225232</v>
      </c>
      <c r="T76" s="33">
        <v>535331101</v>
      </c>
      <c r="U76" s="33">
        <v>1538253700</v>
      </c>
      <c r="V76" s="33">
        <v>6457446597</v>
      </c>
      <c r="W76" s="33">
        <v>7407427229</v>
      </c>
      <c r="X76" s="33"/>
      <c r="Y76" s="32"/>
      <c r="Z76" s="34">
        <v>7407427229</v>
      </c>
    </row>
    <row r="77" spans="1:26" ht="13.5" hidden="1">
      <c r="A77" s="36" t="s">
        <v>31</v>
      </c>
      <c r="B77" s="18">
        <v>704772703</v>
      </c>
      <c r="C77" s="18"/>
      <c r="D77" s="19">
        <v>1232598120</v>
      </c>
      <c r="E77" s="20">
        <v>1399216954</v>
      </c>
      <c r="F77" s="20">
        <v>80521374</v>
      </c>
      <c r="G77" s="20">
        <v>72544122</v>
      </c>
      <c r="H77" s="20">
        <v>96408513</v>
      </c>
      <c r="I77" s="20">
        <v>249474009</v>
      </c>
      <c r="J77" s="20">
        <v>90436109</v>
      </c>
      <c r="K77" s="20">
        <v>127787256</v>
      </c>
      <c r="L77" s="20">
        <v>79696865</v>
      </c>
      <c r="M77" s="20">
        <v>297920230</v>
      </c>
      <c r="N77" s="20">
        <v>77353533</v>
      </c>
      <c r="O77" s="20">
        <v>124312247</v>
      </c>
      <c r="P77" s="20">
        <v>89033217</v>
      </c>
      <c r="Q77" s="20">
        <v>290698997</v>
      </c>
      <c r="R77" s="20">
        <v>80950415</v>
      </c>
      <c r="S77" s="20">
        <v>88772186</v>
      </c>
      <c r="T77" s="20">
        <v>69454297</v>
      </c>
      <c r="U77" s="20">
        <v>239176898</v>
      </c>
      <c r="V77" s="20">
        <v>1077270134</v>
      </c>
      <c r="W77" s="20">
        <v>1399216954</v>
      </c>
      <c r="X77" s="20"/>
      <c r="Y77" s="19"/>
      <c r="Z77" s="22">
        <v>1399216954</v>
      </c>
    </row>
    <row r="78" spans="1:26" ht="13.5" hidden="1">
      <c r="A78" s="37" t="s">
        <v>32</v>
      </c>
      <c r="B78" s="18">
        <v>2659156677</v>
      </c>
      <c r="C78" s="18"/>
      <c r="D78" s="19">
        <v>5721638497</v>
      </c>
      <c r="E78" s="20">
        <v>5739095735</v>
      </c>
      <c r="F78" s="20">
        <v>436474846</v>
      </c>
      <c r="G78" s="20">
        <v>488674189</v>
      </c>
      <c r="H78" s="20">
        <v>445523530</v>
      </c>
      <c r="I78" s="20">
        <v>1370672565</v>
      </c>
      <c r="J78" s="20">
        <v>519937319</v>
      </c>
      <c r="K78" s="20">
        <v>422808106</v>
      </c>
      <c r="L78" s="20">
        <v>391650854</v>
      </c>
      <c r="M78" s="20">
        <v>1334396279</v>
      </c>
      <c r="N78" s="20">
        <v>449115454</v>
      </c>
      <c r="O78" s="20">
        <v>408992813</v>
      </c>
      <c r="P78" s="20">
        <v>393408438</v>
      </c>
      <c r="Q78" s="20">
        <v>1251516705</v>
      </c>
      <c r="R78" s="20">
        <v>436486651</v>
      </c>
      <c r="S78" s="20">
        <v>367992743</v>
      </c>
      <c r="T78" s="20">
        <v>449163612</v>
      </c>
      <c r="U78" s="20">
        <v>1253643006</v>
      </c>
      <c r="V78" s="20">
        <v>5210228555</v>
      </c>
      <c r="W78" s="20">
        <v>5739095735</v>
      </c>
      <c r="X78" s="20"/>
      <c r="Y78" s="19"/>
      <c r="Z78" s="22">
        <v>5739095735</v>
      </c>
    </row>
    <row r="79" spans="1:26" ht="13.5" hidden="1">
      <c r="A79" s="38" t="s">
        <v>107</v>
      </c>
      <c r="B79" s="18">
        <v>1469728927</v>
      </c>
      <c r="C79" s="18"/>
      <c r="D79" s="19">
        <v>3567593045</v>
      </c>
      <c r="E79" s="20">
        <v>3587038586</v>
      </c>
      <c r="F79" s="20">
        <v>297716093</v>
      </c>
      <c r="G79" s="20">
        <v>337629276</v>
      </c>
      <c r="H79" s="20">
        <v>312554116</v>
      </c>
      <c r="I79" s="20">
        <v>947899485</v>
      </c>
      <c r="J79" s="20">
        <v>353717179</v>
      </c>
      <c r="K79" s="20">
        <v>263194290</v>
      </c>
      <c r="L79" s="20">
        <v>241614231</v>
      </c>
      <c r="M79" s="20">
        <v>858525700</v>
      </c>
      <c r="N79" s="20">
        <v>298451306</v>
      </c>
      <c r="O79" s="20">
        <v>250152068</v>
      </c>
      <c r="P79" s="20">
        <v>258358942</v>
      </c>
      <c r="Q79" s="20">
        <v>806962316</v>
      </c>
      <c r="R79" s="20">
        <v>285907608</v>
      </c>
      <c r="S79" s="20">
        <v>245484155</v>
      </c>
      <c r="T79" s="20">
        <v>313612136</v>
      </c>
      <c r="U79" s="20">
        <v>845003899</v>
      </c>
      <c r="V79" s="20">
        <v>3458391400</v>
      </c>
      <c r="W79" s="20">
        <v>3587038586</v>
      </c>
      <c r="X79" s="20"/>
      <c r="Y79" s="19"/>
      <c r="Z79" s="22">
        <v>3587038586</v>
      </c>
    </row>
    <row r="80" spans="1:26" ht="13.5" hidden="1">
      <c r="A80" s="38" t="s">
        <v>108</v>
      </c>
      <c r="B80" s="18">
        <v>610475382</v>
      </c>
      <c r="C80" s="18"/>
      <c r="D80" s="19">
        <v>1258539001</v>
      </c>
      <c r="E80" s="20">
        <v>1258805059</v>
      </c>
      <c r="F80" s="20">
        <v>83572239</v>
      </c>
      <c r="G80" s="20">
        <v>90722584</v>
      </c>
      <c r="H80" s="20">
        <v>79139286</v>
      </c>
      <c r="I80" s="20">
        <v>253434109</v>
      </c>
      <c r="J80" s="20">
        <v>98159599</v>
      </c>
      <c r="K80" s="20">
        <v>97032182</v>
      </c>
      <c r="L80" s="20">
        <v>94075361</v>
      </c>
      <c r="M80" s="20">
        <v>289267142</v>
      </c>
      <c r="N80" s="20">
        <v>93583506</v>
      </c>
      <c r="O80" s="20">
        <v>98452357</v>
      </c>
      <c r="P80" s="20">
        <v>85398437</v>
      </c>
      <c r="Q80" s="20">
        <v>277434300</v>
      </c>
      <c r="R80" s="20">
        <v>86802010</v>
      </c>
      <c r="S80" s="20">
        <v>71106223</v>
      </c>
      <c r="T80" s="20">
        <v>85376916</v>
      </c>
      <c r="U80" s="20">
        <v>243285149</v>
      </c>
      <c r="V80" s="20">
        <v>1063420700</v>
      </c>
      <c r="W80" s="20">
        <v>1258805059</v>
      </c>
      <c r="X80" s="20"/>
      <c r="Y80" s="19"/>
      <c r="Z80" s="22">
        <v>1258805059</v>
      </c>
    </row>
    <row r="81" spans="1:26" ht="13.5" hidden="1">
      <c r="A81" s="38" t="s">
        <v>109</v>
      </c>
      <c r="B81" s="18">
        <v>270443959</v>
      </c>
      <c r="C81" s="18"/>
      <c r="D81" s="19">
        <v>466084596</v>
      </c>
      <c r="E81" s="20">
        <v>474903118</v>
      </c>
      <c r="F81" s="20">
        <v>30206034</v>
      </c>
      <c r="G81" s="20">
        <v>33875397</v>
      </c>
      <c r="H81" s="20">
        <v>29700267</v>
      </c>
      <c r="I81" s="20">
        <v>93781698</v>
      </c>
      <c r="J81" s="20">
        <v>34946294</v>
      </c>
      <c r="K81" s="20">
        <v>34577142</v>
      </c>
      <c r="L81" s="20">
        <v>29927662</v>
      </c>
      <c r="M81" s="20">
        <v>99451098</v>
      </c>
      <c r="N81" s="20">
        <v>33478886</v>
      </c>
      <c r="O81" s="20">
        <v>31915227</v>
      </c>
      <c r="P81" s="20">
        <v>28317208</v>
      </c>
      <c r="Q81" s="20">
        <v>93711321</v>
      </c>
      <c r="R81" s="20">
        <v>35987127</v>
      </c>
      <c r="S81" s="20">
        <v>30991852</v>
      </c>
      <c r="T81" s="20">
        <v>27813304</v>
      </c>
      <c r="U81" s="20">
        <v>94792283</v>
      </c>
      <c r="V81" s="20">
        <v>381736400</v>
      </c>
      <c r="W81" s="20">
        <v>474903118</v>
      </c>
      <c r="X81" s="20"/>
      <c r="Y81" s="19"/>
      <c r="Z81" s="22">
        <v>474903118</v>
      </c>
    </row>
    <row r="82" spans="1:26" ht="13.5" hidden="1">
      <c r="A82" s="38" t="s">
        <v>110</v>
      </c>
      <c r="B82" s="18">
        <v>216127789</v>
      </c>
      <c r="C82" s="18"/>
      <c r="D82" s="19">
        <v>371634503</v>
      </c>
      <c r="E82" s="20">
        <v>359634065</v>
      </c>
      <c r="F82" s="20">
        <v>18989738</v>
      </c>
      <c r="G82" s="20">
        <v>20752157</v>
      </c>
      <c r="H82" s="20">
        <v>19625914</v>
      </c>
      <c r="I82" s="20">
        <v>59367809</v>
      </c>
      <c r="J82" s="20">
        <v>22995820</v>
      </c>
      <c r="K82" s="20">
        <v>20934941</v>
      </c>
      <c r="L82" s="20">
        <v>20323723</v>
      </c>
      <c r="M82" s="20">
        <v>64254484</v>
      </c>
      <c r="N82" s="20">
        <v>22820405</v>
      </c>
      <c r="O82" s="20">
        <v>22635984</v>
      </c>
      <c r="P82" s="20">
        <v>19949754</v>
      </c>
      <c r="Q82" s="20">
        <v>65406143</v>
      </c>
      <c r="R82" s="20">
        <v>23143914</v>
      </c>
      <c r="S82" s="20">
        <v>19540996</v>
      </c>
      <c r="T82" s="20">
        <v>19805254</v>
      </c>
      <c r="U82" s="20">
        <v>62490164</v>
      </c>
      <c r="V82" s="20">
        <v>251518600</v>
      </c>
      <c r="W82" s="20">
        <v>359634065</v>
      </c>
      <c r="X82" s="20"/>
      <c r="Y82" s="19"/>
      <c r="Z82" s="22">
        <v>359634065</v>
      </c>
    </row>
    <row r="83" spans="1:26" ht="13.5" hidden="1">
      <c r="A83" s="38" t="s">
        <v>111</v>
      </c>
      <c r="B83" s="18">
        <v>92380620</v>
      </c>
      <c r="C83" s="18"/>
      <c r="D83" s="19">
        <v>57787352</v>
      </c>
      <c r="E83" s="20">
        <v>58714907</v>
      </c>
      <c r="F83" s="20">
        <v>5990742</v>
      </c>
      <c r="G83" s="20">
        <v>5694775</v>
      </c>
      <c r="H83" s="20">
        <v>4503947</v>
      </c>
      <c r="I83" s="20">
        <v>16189464</v>
      </c>
      <c r="J83" s="20">
        <v>10118427</v>
      </c>
      <c r="K83" s="20">
        <v>7069551</v>
      </c>
      <c r="L83" s="20">
        <v>5709877</v>
      </c>
      <c r="M83" s="20">
        <v>22897855</v>
      </c>
      <c r="N83" s="20">
        <v>781351</v>
      </c>
      <c r="O83" s="20">
        <v>5837177</v>
      </c>
      <c r="P83" s="20">
        <v>1384097</v>
      </c>
      <c r="Q83" s="20">
        <v>8002625</v>
      </c>
      <c r="R83" s="20">
        <v>4645992</v>
      </c>
      <c r="S83" s="20">
        <v>869517</v>
      </c>
      <c r="T83" s="20">
        <v>2556002</v>
      </c>
      <c r="U83" s="20">
        <v>8071511</v>
      </c>
      <c r="V83" s="20">
        <v>55161455</v>
      </c>
      <c r="W83" s="20">
        <v>58714907</v>
      </c>
      <c r="X83" s="20"/>
      <c r="Y83" s="19"/>
      <c r="Z83" s="22">
        <v>58714907</v>
      </c>
    </row>
    <row r="84" spans="1:26" ht="13.5" hidden="1">
      <c r="A84" s="39" t="s">
        <v>112</v>
      </c>
      <c r="B84" s="27">
        <v>159727995</v>
      </c>
      <c r="C84" s="27"/>
      <c r="D84" s="28">
        <v>309493355</v>
      </c>
      <c r="E84" s="29">
        <v>269114540</v>
      </c>
      <c r="F84" s="29">
        <v>11794150</v>
      </c>
      <c r="G84" s="29">
        <v>11897461</v>
      </c>
      <c r="H84" s="29">
        <v>14168087</v>
      </c>
      <c r="I84" s="29">
        <v>37859698</v>
      </c>
      <c r="J84" s="29">
        <v>14454439</v>
      </c>
      <c r="K84" s="29">
        <v>12363525</v>
      </c>
      <c r="L84" s="29">
        <v>17087844</v>
      </c>
      <c r="M84" s="29">
        <v>43905808</v>
      </c>
      <c r="N84" s="29">
        <v>12992142</v>
      </c>
      <c r="O84" s="29">
        <v>15681687</v>
      </c>
      <c r="P84" s="29">
        <v>14074777</v>
      </c>
      <c r="Q84" s="29">
        <v>42748606</v>
      </c>
      <c r="R84" s="29">
        <v>14260301</v>
      </c>
      <c r="S84" s="29">
        <v>14460303</v>
      </c>
      <c r="T84" s="29">
        <v>16713192</v>
      </c>
      <c r="U84" s="29">
        <v>45433796</v>
      </c>
      <c r="V84" s="29">
        <v>169947908</v>
      </c>
      <c r="W84" s="29">
        <v>269114540</v>
      </c>
      <c r="X84" s="29"/>
      <c r="Y84" s="28"/>
      <c r="Z84" s="30">
        <v>269114540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16535000</v>
      </c>
      <c r="E5" s="64">
        <v>16535000</v>
      </c>
      <c r="F5" s="64">
        <v>423002</v>
      </c>
      <c r="G5" s="64">
        <v>526149</v>
      </c>
      <c r="H5" s="64">
        <v>760255</v>
      </c>
      <c r="I5" s="64">
        <v>1709406</v>
      </c>
      <c r="J5" s="64">
        <v>1128619</v>
      </c>
      <c r="K5" s="64">
        <v>388430</v>
      </c>
      <c r="L5" s="64">
        <v>1423040</v>
      </c>
      <c r="M5" s="64">
        <v>2940089</v>
      </c>
      <c r="N5" s="64">
        <v>671158</v>
      </c>
      <c r="O5" s="64">
        <v>0</v>
      </c>
      <c r="P5" s="64">
        <v>0</v>
      </c>
      <c r="Q5" s="64">
        <v>671158</v>
      </c>
      <c r="R5" s="64">
        <v>0</v>
      </c>
      <c r="S5" s="64">
        <v>671158</v>
      </c>
      <c r="T5" s="64">
        <v>0</v>
      </c>
      <c r="U5" s="64">
        <v>671158</v>
      </c>
      <c r="V5" s="64">
        <v>5991811</v>
      </c>
      <c r="W5" s="64">
        <v>16535000</v>
      </c>
      <c r="X5" s="64">
        <v>-10543189</v>
      </c>
      <c r="Y5" s="65">
        <v>-63.76</v>
      </c>
      <c r="Z5" s="66">
        <v>16535000</v>
      </c>
    </row>
    <row r="6" spans="1:26" ht="13.5">
      <c r="A6" s="62" t="s">
        <v>32</v>
      </c>
      <c r="B6" s="18">
        <v>0</v>
      </c>
      <c r="C6" s="18">
        <v>0</v>
      </c>
      <c r="D6" s="63">
        <v>82838807</v>
      </c>
      <c r="E6" s="64">
        <v>82838807</v>
      </c>
      <c r="F6" s="64">
        <v>657616</v>
      </c>
      <c r="G6" s="64">
        <v>1101947</v>
      </c>
      <c r="H6" s="64">
        <v>732084</v>
      </c>
      <c r="I6" s="64">
        <v>2491647</v>
      </c>
      <c r="J6" s="64">
        <v>1220837</v>
      </c>
      <c r="K6" s="64">
        <v>829618</v>
      </c>
      <c r="L6" s="64">
        <v>1316389</v>
      </c>
      <c r="M6" s="64">
        <v>3366844</v>
      </c>
      <c r="N6" s="64">
        <v>893551</v>
      </c>
      <c r="O6" s="64">
        <v>0</v>
      </c>
      <c r="P6" s="64">
        <v>0</v>
      </c>
      <c r="Q6" s="64">
        <v>893551</v>
      </c>
      <c r="R6" s="64">
        <v>0</v>
      </c>
      <c r="S6" s="64">
        <v>893551</v>
      </c>
      <c r="T6" s="64">
        <v>0</v>
      </c>
      <c r="U6" s="64">
        <v>893551</v>
      </c>
      <c r="V6" s="64">
        <v>7645593</v>
      </c>
      <c r="W6" s="64">
        <v>82838807</v>
      </c>
      <c r="X6" s="64">
        <v>-75193214</v>
      </c>
      <c r="Y6" s="65">
        <v>-90.77</v>
      </c>
      <c r="Z6" s="66">
        <v>82838807</v>
      </c>
    </row>
    <row r="7" spans="1:26" ht="13.5">
      <c r="A7" s="62" t="s">
        <v>33</v>
      </c>
      <c r="B7" s="18">
        <v>0</v>
      </c>
      <c r="C7" s="18">
        <v>0</v>
      </c>
      <c r="D7" s="63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5">
        <v>0</v>
      </c>
      <c r="Z7" s="66">
        <v>0</v>
      </c>
    </row>
    <row r="8" spans="1:26" ht="13.5">
      <c r="A8" s="62" t="s">
        <v>34</v>
      </c>
      <c r="B8" s="18">
        <v>0</v>
      </c>
      <c r="C8" s="18">
        <v>0</v>
      </c>
      <c r="D8" s="63">
        <v>92086000</v>
      </c>
      <c r="E8" s="64">
        <v>92086000</v>
      </c>
      <c r="F8" s="64">
        <v>34778000</v>
      </c>
      <c r="G8" s="64">
        <v>890000</v>
      </c>
      <c r="H8" s="64">
        <v>0</v>
      </c>
      <c r="I8" s="64">
        <v>35668000</v>
      </c>
      <c r="J8" s="64">
        <v>0</v>
      </c>
      <c r="K8" s="64">
        <v>300000</v>
      </c>
      <c r="L8" s="64">
        <v>37736953</v>
      </c>
      <c r="M8" s="64">
        <v>38036953</v>
      </c>
      <c r="N8" s="64">
        <v>10455843</v>
      </c>
      <c r="O8" s="64">
        <v>0</v>
      </c>
      <c r="P8" s="64">
        <v>0</v>
      </c>
      <c r="Q8" s="64">
        <v>10455843</v>
      </c>
      <c r="R8" s="64">
        <v>0</v>
      </c>
      <c r="S8" s="64">
        <v>10455843</v>
      </c>
      <c r="T8" s="64">
        <v>0</v>
      </c>
      <c r="U8" s="64">
        <v>10455843</v>
      </c>
      <c r="V8" s="64">
        <v>94616639</v>
      </c>
      <c r="W8" s="64">
        <v>92086000</v>
      </c>
      <c r="X8" s="64">
        <v>2530639</v>
      </c>
      <c r="Y8" s="65">
        <v>2.75</v>
      </c>
      <c r="Z8" s="66">
        <v>92086000</v>
      </c>
    </row>
    <row r="9" spans="1:26" ht="13.5">
      <c r="A9" s="62" t="s">
        <v>35</v>
      </c>
      <c r="B9" s="18">
        <v>0</v>
      </c>
      <c r="C9" s="18">
        <v>0</v>
      </c>
      <c r="D9" s="63">
        <v>16646220</v>
      </c>
      <c r="E9" s="64">
        <v>16646220</v>
      </c>
      <c r="F9" s="64">
        <v>10552026</v>
      </c>
      <c r="G9" s="64">
        <v>14944247</v>
      </c>
      <c r="H9" s="64">
        <v>10192571</v>
      </c>
      <c r="I9" s="64">
        <v>35688844</v>
      </c>
      <c r="J9" s="64">
        <v>18261933</v>
      </c>
      <c r="K9" s="64">
        <v>12395225</v>
      </c>
      <c r="L9" s="64">
        <v>15026</v>
      </c>
      <c r="M9" s="64">
        <v>30672184</v>
      </c>
      <c r="N9" s="64">
        <v>19295</v>
      </c>
      <c r="O9" s="64">
        <v>0</v>
      </c>
      <c r="P9" s="64">
        <v>0</v>
      </c>
      <c r="Q9" s="64">
        <v>19295</v>
      </c>
      <c r="R9" s="64">
        <v>0</v>
      </c>
      <c r="S9" s="64">
        <v>19295</v>
      </c>
      <c r="T9" s="64">
        <v>0</v>
      </c>
      <c r="U9" s="64">
        <v>19295</v>
      </c>
      <c r="V9" s="64">
        <v>66399618</v>
      </c>
      <c r="W9" s="64">
        <v>16646220</v>
      </c>
      <c r="X9" s="64">
        <v>49753398</v>
      </c>
      <c r="Y9" s="65">
        <v>298.89</v>
      </c>
      <c r="Z9" s="66">
        <v>16646220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208106027</v>
      </c>
      <c r="E10" s="70">
        <f t="shared" si="0"/>
        <v>208106027</v>
      </c>
      <c r="F10" s="70">
        <f t="shared" si="0"/>
        <v>46410644</v>
      </c>
      <c r="G10" s="70">
        <f t="shared" si="0"/>
        <v>17462343</v>
      </c>
      <c r="H10" s="70">
        <f t="shared" si="0"/>
        <v>11684910</v>
      </c>
      <c r="I10" s="70">
        <f t="shared" si="0"/>
        <v>75557897</v>
      </c>
      <c r="J10" s="70">
        <f t="shared" si="0"/>
        <v>20611389</v>
      </c>
      <c r="K10" s="70">
        <f t="shared" si="0"/>
        <v>13913273</v>
      </c>
      <c r="L10" s="70">
        <f t="shared" si="0"/>
        <v>40491408</v>
      </c>
      <c r="M10" s="70">
        <f t="shared" si="0"/>
        <v>75016070</v>
      </c>
      <c r="N10" s="70">
        <f t="shared" si="0"/>
        <v>12039847</v>
      </c>
      <c r="O10" s="70">
        <f t="shared" si="0"/>
        <v>0</v>
      </c>
      <c r="P10" s="70">
        <f t="shared" si="0"/>
        <v>0</v>
      </c>
      <c r="Q10" s="70">
        <f t="shared" si="0"/>
        <v>12039847</v>
      </c>
      <c r="R10" s="70">
        <f t="shared" si="0"/>
        <v>0</v>
      </c>
      <c r="S10" s="70">
        <f t="shared" si="0"/>
        <v>12039847</v>
      </c>
      <c r="T10" s="70">
        <f t="shared" si="0"/>
        <v>0</v>
      </c>
      <c r="U10" s="70">
        <f t="shared" si="0"/>
        <v>12039847</v>
      </c>
      <c r="V10" s="70">
        <f t="shared" si="0"/>
        <v>174653661</v>
      </c>
      <c r="W10" s="70">
        <f t="shared" si="0"/>
        <v>208106027</v>
      </c>
      <c r="X10" s="70">
        <f t="shared" si="0"/>
        <v>-33452366</v>
      </c>
      <c r="Y10" s="71">
        <f>+IF(W10&lt;&gt;0,(X10/W10)*100,0)</f>
        <v>-16.074674281297966</v>
      </c>
      <c r="Z10" s="72">
        <f t="shared" si="0"/>
        <v>208106027</v>
      </c>
    </row>
    <row r="11" spans="1:26" ht="13.5">
      <c r="A11" s="62" t="s">
        <v>36</v>
      </c>
      <c r="B11" s="18">
        <v>0</v>
      </c>
      <c r="C11" s="18">
        <v>0</v>
      </c>
      <c r="D11" s="63">
        <v>76214325</v>
      </c>
      <c r="E11" s="64">
        <v>76214325</v>
      </c>
      <c r="F11" s="64">
        <v>6637505</v>
      </c>
      <c r="G11" s="64">
        <v>6175612</v>
      </c>
      <c r="H11" s="64">
        <v>6559826</v>
      </c>
      <c r="I11" s="64">
        <v>19372943</v>
      </c>
      <c r="J11" s="64">
        <v>7714030</v>
      </c>
      <c r="K11" s="64">
        <v>4335741</v>
      </c>
      <c r="L11" s="64">
        <v>7047031</v>
      </c>
      <c r="M11" s="64">
        <v>19096802</v>
      </c>
      <c r="N11" s="64">
        <v>6398607</v>
      </c>
      <c r="O11" s="64">
        <v>0</v>
      </c>
      <c r="P11" s="64">
        <v>0</v>
      </c>
      <c r="Q11" s="64">
        <v>6398607</v>
      </c>
      <c r="R11" s="64">
        <v>0</v>
      </c>
      <c r="S11" s="64">
        <v>6398607</v>
      </c>
      <c r="T11" s="64">
        <v>0</v>
      </c>
      <c r="U11" s="64">
        <v>6398607</v>
      </c>
      <c r="V11" s="64">
        <v>51266959</v>
      </c>
      <c r="W11" s="64">
        <v>76214325</v>
      </c>
      <c r="X11" s="64">
        <v>-24947366</v>
      </c>
      <c r="Y11" s="65">
        <v>-32.73</v>
      </c>
      <c r="Z11" s="66">
        <v>76214325</v>
      </c>
    </row>
    <row r="12" spans="1:26" ht="13.5">
      <c r="A12" s="62" t="s">
        <v>37</v>
      </c>
      <c r="B12" s="18">
        <v>0</v>
      </c>
      <c r="C12" s="18">
        <v>0</v>
      </c>
      <c r="D12" s="63">
        <v>4320400</v>
      </c>
      <c r="E12" s="64">
        <v>4320400</v>
      </c>
      <c r="F12" s="64">
        <v>336700</v>
      </c>
      <c r="G12" s="64">
        <v>336700</v>
      </c>
      <c r="H12" s="64">
        <v>336700</v>
      </c>
      <c r="I12" s="64">
        <v>1010100</v>
      </c>
      <c r="J12" s="64">
        <v>336700</v>
      </c>
      <c r="K12" s="64">
        <v>336700</v>
      </c>
      <c r="L12" s="64">
        <v>0</v>
      </c>
      <c r="M12" s="64">
        <v>673400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1683500</v>
      </c>
      <c r="W12" s="64">
        <v>4320400</v>
      </c>
      <c r="X12" s="64">
        <v>-2636900</v>
      </c>
      <c r="Y12" s="65">
        <v>-61.03</v>
      </c>
      <c r="Z12" s="66">
        <v>4320400</v>
      </c>
    </row>
    <row r="13" spans="1:26" ht="13.5">
      <c r="A13" s="62" t="s">
        <v>100</v>
      </c>
      <c r="B13" s="18">
        <v>0</v>
      </c>
      <c r="C13" s="18">
        <v>0</v>
      </c>
      <c r="D13" s="63">
        <v>42232210</v>
      </c>
      <c r="E13" s="64">
        <v>42232210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42232210</v>
      </c>
      <c r="X13" s="64">
        <v>-42232210</v>
      </c>
      <c r="Y13" s="65">
        <v>-100</v>
      </c>
      <c r="Z13" s="66">
        <v>42232210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52826000</v>
      </c>
      <c r="E15" s="64">
        <v>52826000</v>
      </c>
      <c r="F15" s="64">
        <v>4773009</v>
      </c>
      <c r="G15" s="64">
        <v>4627463</v>
      </c>
      <c r="H15" s="64">
        <v>2270053</v>
      </c>
      <c r="I15" s="64">
        <v>11670525</v>
      </c>
      <c r="J15" s="64">
        <v>1910650</v>
      </c>
      <c r="K15" s="64">
        <v>381804</v>
      </c>
      <c r="L15" s="64">
        <v>1317259</v>
      </c>
      <c r="M15" s="64">
        <v>3609713</v>
      </c>
      <c r="N15" s="64">
        <v>1063771</v>
      </c>
      <c r="O15" s="64">
        <v>0</v>
      </c>
      <c r="P15" s="64">
        <v>0</v>
      </c>
      <c r="Q15" s="64">
        <v>1063771</v>
      </c>
      <c r="R15" s="64">
        <v>0</v>
      </c>
      <c r="S15" s="64">
        <v>1063771</v>
      </c>
      <c r="T15" s="64">
        <v>0</v>
      </c>
      <c r="U15" s="64">
        <v>1063771</v>
      </c>
      <c r="V15" s="64">
        <v>17407780</v>
      </c>
      <c r="W15" s="64">
        <v>52826000</v>
      </c>
      <c r="X15" s="64">
        <v>-35418220</v>
      </c>
      <c r="Y15" s="65">
        <v>-67.05</v>
      </c>
      <c r="Z15" s="66">
        <v>52826000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2986011</v>
      </c>
      <c r="H16" s="64">
        <v>4049037</v>
      </c>
      <c r="I16" s="64">
        <v>7035048</v>
      </c>
      <c r="J16" s="64">
        <v>0</v>
      </c>
      <c r="K16" s="64">
        <v>0</v>
      </c>
      <c r="L16" s="64">
        <v>2922651</v>
      </c>
      <c r="M16" s="64">
        <v>2922651</v>
      </c>
      <c r="N16" s="64">
        <v>4150966</v>
      </c>
      <c r="O16" s="64">
        <v>0</v>
      </c>
      <c r="P16" s="64">
        <v>0</v>
      </c>
      <c r="Q16" s="64">
        <v>4150966</v>
      </c>
      <c r="R16" s="64">
        <v>0</v>
      </c>
      <c r="S16" s="64">
        <v>4150966</v>
      </c>
      <c r="T16" s="64">
        <v>0</v>
      </c>
      <c r="U16" s="64">
        <v>4150966</v>
      </c>
      <c r="V16" s="64">
        <v>18259631</v>
      </c>
      <c r="W16" s="64">
        <v>0</v>
      </c>
      <c r="X16" s="64">
        <v>18259631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74746529</v>
      </c>
      <c r="E17" s="64">
        <v>74746529</v>
      </c>
      <c r="F17" s="64">
        <v>7653336</v>
      </c>
      <c r="G17" s="64">
        <v>7425347</v>
      </c>
      <c r="H17" s="64">
        <v>7473369</v>
      </c>
      <c r="I17" s="64">
        <v>22552052</v>
      </c>
      <c r="J17" s="64">
        <v>9970406</v>
      </c>
      <c r="K17" s="64">
        <v>17510369</v>
      </c>
      <c r="L17" s="64">
        <v>3078089</v>
      </c>
      <c r="M17" s="64">
        <v>30558864</v>
      </c>
      <c r="N17" s="64">
        <v>5480581</v>
      </c>
      <c r="O17" s="64">
        <v>0</v>
      </c>
      <c r="P17" s="64">
        <v>0</v>
      </c>
      <c r="Q17" s="64">
        <v>5480581</v>
      </c>
      <c r="R17" s="64">
        <v>0</v>
      </c>
      <c r="S17" s="64">
        <v>5480581</v>
      </c>
      <c r="T17" s="64">
        <v>0</v>
      </c>
      <c r="U17" s="64">
        <v>5480581</v>
      </c>
      <c r="V17" s="64">
        <v>64072078</v>
      </c>
      <c r="W17" s="64">
        <v>74746529</v>
      </c>
      <c r="X17" s="64">
        <v>-10674451</v>
      </c>
      <c r="Y17" s="65">
        <v>-14.28</v>
      </c>
      <c r="Z17" s="66">
        <v>74746529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250339464</v>
      </c>
      <c r="E18" s="77">
        <f t="shared" si="1"/>
        <v>250339464</v>
      </c>
      <c r="F18" s="77">
        <f t="shared" si="1"/>
        <v>19400550</v>
      </c>
      <c r="G18" s="77">
        <f t="shared" si="1"/>
        <v>21551133</v>
      </c>
      <c r="H18" s="77">
        <f t="shared" si="1"/>
        <v>20688985</v>
      </c>
      <c r="I18" s="77">
        <f t="shared" si="1"/>
        <v>61640668</v>
      </c>
      <c r="J18" s="77">
        <f t="shared" si="1"/>
        <v>19931786</v>
      </c>
      <c r="K18" s="77">
        <f t="shared" si="1"/>
        <v>22564614</v>
      </c>
      <c r="L18" s="77">
        <f t="shared" si="1"/>
        <v>14365030</v>
      </c>
      <c r="M18" s="77">
        <f t="shared" si="1"/>
        <v>56861430</v>
      </c>
      <c r="N18" s="77">
        <f t="shared" si="1"/>
        <v>17093925</v>
      </c>
      <c r="O18" s="77">
        <f t="shared" si="1"/>
        <v>0</v>
      </c>
      <c r="P18" s="77">
        <f t="shared" si="1"/>
        <v>0</v>
      </c>
      <c r="Q18" s="77">
        <f t="shared" si="1"/>
        <v>17093925</v>
      </c>
      <c r="R18" s="77">
        <f t="shared" si="1"/>
        <v>0</v>
      </c>
      <c r="S18" s="77">
        <f t="shared" si="1"/>
        <v>17093925</v>
      </c>
      <c r="T18" s="77">
        <f t="shared" si="1"/>
        <v>0</v>
      </c>
      <c r="U18" s="77">
        <f t="shared" si="1"/>
        <v>17093925</v>
      </c>
      <c r="V18" s="77">
        <f t="shared" si="1"/>
        <v>152689948</v>
      </c>
      <c r="W18" s="77">
        <f t="shared" si="1"/>
        <v>250339464</v>
      </c>
      <c r="X18" s="77">
        <f t="shared" si="1"/>
        <v>-97649516</v>
      </c>
      <c r="Y18" s="71">
        <f>+IF(W18&lt;&gt;0,(X18/W18)*100,0)</f>
        <v>-39.00684072727742</v>
      </c>
      <c r="Z18" s="78">
        <f t="shared" si="1"/>
        <v>250339464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-42233437</v>
      </c>
      <c r="E19" s="81">
        <f t="shared" si="2"/>
        <v>-42233437</v>
      </c>
      <c r="F19" s="81">
        <f t="shared" si="2"/>
        <v>27010094</v>
      </c>
      <c r="G19" s="81">
        <f t="shared" si="2"/>
        <v>-4088790</v>
      </c>
      <c r="H19" s="81">
        <f t="shared" si="2"/>
        <v>-9004075</v>
      </c>
      <c r="I19" s="81">
        <f t="shared" si="2"/>
        <v>13917229</v>
      </c>
      <c r="J19" s="81">
        <f t="shared" si="2"/>
        <v>679603</v>
      </c>
      <c r="K19" s="81">
        <f t="shared" si="2"/>
        <v>-8651341</v>
      </c>
      <c r="L19" s="81">
        <f t="shared" si="2"/>
        <v>26126378</v>
      </c>
      <c r="M19" s="81">
        <f t="shared" si="2"/>
        <v>18154640</v>
      </c>
      <c r="N19" s="81">
        <f t="shared" si="2"/>
        <v>-5054078</v>
      </c>
      <c r="O19" s="81">
        <f t="shared" si="2"/>
        <v>0</v>
      </c>
      <c r="P19" s="81">
        <f t="shared" si="2"/>
        <v>0</v>
      </c>
      <c r="Q19" s="81">
        <f t="shared" si="2"/>
        <v>-5054078</v>
      </c>
      <c r="R19" s="81">
        <f t="shared" si="2"/>
        <v>0</v>
      </c>
      <c r="S19" s="81">
        <f t="shared" si="2"/>
        <v>-5054078</v>
      </c>
      <c r="T19" s="81">
        <f t="shared" si="2"/>
        <v>0</v>
      </c>
      <c r="U19" s="81">
        <f t="shared" si="2"/>
        <v>-5054078</v>
      </c>
      <c r="V19" s="81">
        <f t="shared" si="2"/>
        <v>21963713</v>
      </c>
      <c r="W19" s="81">
        <f>IF(E10=E18,0,W10-W18)</f>
        <v>-42233437</v>
      </c>
      <c r="X19" s="81">
        <f t="shared" si="2"/>
        <v>64197150</v>
      </c>
      <c r="Y19" s="82">
        <f>+IF(W19&lt;&gt;0,(X19/W19)*100,0)</f>
        <v>-152.00550691623795</v>
      </c>
      <c r="Z19" s="83">
        <f t="shared" si="2"/>
        <v>-42233437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14272442</v>
      </c>
      <c r="G20" s="64">
        <v>6115094</v>
      </c>
      <c r="H20" s="64">
        <v>4162620</v>
      </c>
      <c r="I20" s="64">
        <v>24550156</v>
      </c>
      <c r="J20" s="64">
        <v>11730152</v>
      </c>
      <c r="K20" s="64">
        <v>4778528</v>
      </c>
      <c r="L20" s="64">
        <v>3676770</v>
      </c>
      <c r="M20" s="64">
        <v>20185450</v>
      </c>
      <c r="N20" s="64">
        <v>214320</v>
      </c>
      <c r="O20" s="64">
        <v>0</v>
      </c>
      <c r="P20" s="64">
        <v>0</v>
      </c>
      <c r="Q20" s="64">
        <v>214320</v>
      </c>
      <c r="R20" s="64">
        <v>0</v>
      </c>
      <c r="S20" s="64">
        <v>214320</v>
      </c>
      <c r="T20" s="64">
        <v>0</v>
      </c>
      <c r="U20" s="64">
        <v>214320</v>
      </c>
      <c r="V20" s="64">
        <v>45164246</v>
      </c>
      <c r="W20" s="64">
        <v>0</v>
      </c>
      <c r="X20" s="64">
        <v>45164246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-42233437</v>
      </c>
      <c r="E22" s="92">
        <f t="shared" si="3"/>
        <v>-42233437</v>
      </c>
      <c r="F22" s="92">
        <f t="shared" si="3"/>
        <v>41282536</v>
      </c>
      <c r="G22" s="92">
        <f t="shared" si="3"/>
        <v>2026304</v>
      </c>
      <c r="H22" s="92">
        <f t="shared" si="3"/>
        <v>-4841455</v>
      </c>
      <c r="I22" s="92">
        <f t="shared" si="3"/>
        <v>38467385</v>
      </c>
      <c r="J22" s="92">
        <f t="shared" si="3"/>
        <v>12409755</v>
      </c>
      <c r="K22" s="92">
        <f t="shared" si="3"/>
        <v>-3872813</v>
      </c>
      <c r="L22" s="92">
        <f t="shared" si="3"/>
        <v>29803148</v>
      </c>
      <c r="M22" s="92">
        <f t="shared" si="3"/>
        <v>38340090</v>
      </c>
      <c r="N22" s="92">
        <f t="shared" si="3"/>
        <v>-4839758</v>
      </c>
      <c r="O22" s="92">
        <f t="shared" si="3"/>
        <v>0</v>
      </c>
      <c r="P22" s="92">
        <f t="shared" si="3"/>
        <v>0</v>
      </c>
      <c r="Q22" s="92">
        <f t="shared" si="3"/>
        <v>-4839758</v>
      </c>
      <c r="R22" s="92">
        <f t="shared" si="3"/>
        <v>0</v>
      </c>
      <c r="S22" s="92">
        <f t="shared" si="3"/>
        <v>-4839758</v>
      </c>
      <c r="T22" s="92">
        <f t="shared" si="3"/>
        <v>0</v>
      </c>
      <c r="U22" s="92">
        <f t="shared" si="3"/>
        <v>-4839758</v>
      </c>
      <c r="V22" s="92">
        <f t="shared" si="3"/>
        <v>67127959</v>
      </c>
      <c r="W22" s="92">
        <f t="shared" si="3"/>
        <v>-42233437</v>
      </c>
      <c r="X22" s="92">
        <f t="shared" si="3"/>
        <v>109361396</v>
      </c>
      <c r="Y22" s="93">
        <f>+IF(W22&lt;&gt;0,(X22/W22)*100,0)</f>
        <v>-258.9450534182193</v>
      </c>
      <c r="Z22" s="94">
        <f t="shared" si="3"/>
        <v>-42233437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-42233437</v>
      </c>
      <c r="E24" s="81">
        <f t="shared" si="4"/>
        <v>-42233437</v>
      </c>
      <c r="F24" s="81">
        <f t="shared" si="4"/>
        <v>41282536</v>
      </c>
      <c r="G24" s="81">
        <f t="shared" si="4"/>
        <v>2026304</v>
      </c>
      <c r="H24" s="81">
        <f t="shared" si="4"/>
        <v>-4841455</v>
      </c>
      <c r="I24" s="81">
        <f t="shared" si="4"/>
        <v>38467385</v>
      </c>
      <c r="J24" s="81">
        <f t="shared" si="4"/>
        <v>12409755</v>
      </c>
      <c r="K24" s="81">
        <f t="shared" si="4"/>
        <v>-3872813</v>
      </c>
      <c r="L24" s="81">
        <f t="shared" si="4"/>
        <v>29803148</v>
      </c>
      <c r="M24" s="81">
        <f t="shared" si="4"/>
        <v>38340090</v>
      </c>
      <c r="N24" s="81">
        <f t="shared" si="4"/>
        <v>-4839758</v>
      </c>
      <c r="O24" s="81">
        <f t="shared" si="4"/>
        <v>0</v>
      </c>
      <c r="P24" s="81">
        <f t="shared" si="4"/>
        <v>0</v>
      </c>
      <c r="Q24" s="81">
        <f t="shared" si="4"/>
        <v>-4839758</v>
      </c>
      <c r="R24" s="81">
        <f t="shared" si="4"/>
        <v>0</v>
      </c>
      <c r="S24" s="81">
        <f t="shared" si="4"/>
        <v>-4839758</v>
      </c>
      <c r="T24" s="81">
        <f t="shared" si="4"/>
        <v>0</v>
      </c>
      <c r="U24" s="81">
        <f t="shared" si="4"/>
        <v>-4839758</v>
      </c>
      <c r="V24" s="81">
        <f t="shared" si="4"/>
        <v>67127959</v>
      </c>
      <c r="W24" s="81">
        <f t="shared" si="4"/>
        <v>-42233437</v>
      </c>
      <c r="X24" s="81">
        <f t="shared" si="4"/>
        <v>109361396</v>
      </c>
      <c r="Y24" s="82">
        <f>+IF(W24&lt;&gt;0,(X24/W24)*100,0)</f>
        <v>-258.9450534182193</v>
      </c>
      <c r="Z24" s="83">
        <f t="shared" si="4"/>
        <v>-42233437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26791989</v>
      </c>
      <c r="C27" s="21">
        <v>0</v>
      </c>
      <c r="D27" s="103">
        <v>51271000</v>
      </c>
      <c r="E27" s="104">
        <v>51271000</v>
      </c>
      <c r="F27" s="104">
        <v>3640521</v>
      </c>
      <c r="G27" s="104">
        <v>7244013</v>
      </c>
      <c r="H27" s="104">
        <v>4049034</v>
      </c>
      <c r="I27" s="104">
        <v>14933568</v>
      </c>
      <c r="J27" s="104">
        <v>0</v>
      </c>
      <c r="K27" s="104">
        <v>6635965</v>
      </c>
      <c r="L27" s="104">
        <v>2922651</v>
      </c>
      <c r="M27" s="104">
        <v>9558616</v>
      </c>
      <c r="N27" s="104">
        <v>4150966</v>
      </c>
      <c r="O27" s="104">
        <v>2017745</v>
      </c>
      <c r="P27" s="104">
        <v>2313487</v>
      </c>
      <c r="Q27" s="104">
        <v>8482198</v>
      </c>
      <c r="R27" s="104">
        <v>0</v>
      </c>
      <c r="S27" s="104">
        <v>2692307</v>
      </c>
      <c r="T27" s="104">
        <v>0</v>
      </c>
      <c r="U27" s="104">
        <v>2692307</v>
      </c>
      <c r="V27" s="104">
        <v>35666689</v>
      </c>
      <c r="W27" s="104">
        <v>51271000</v>
      </c>
      <c r="X27" s="104">
        <v>-15604311</v>
      </c>
      <c r="Y27" s="105">
        <v>-30.43</v>
      </c>
      <c r="Z27" s="106">
        <v>51271000</v>
      </c>
    </row>
    <row r="28" spans="1:26" ht="13.5">
      <c r="A28" s="107" t="s">
        <v>44</v>
      </c>
      <c r="B28" s="18">
        <v>25189827</v>
      </c>
      <c r="C28" s="18">
        <v>0</v>
      </c>
      <c r="D28" s="63">
        <v>48281000</v>
      </c>
      <c r="E28" s="64">
        <v>48271000</v>
      </c>
      <c r="F28" s="64">
        <v>3556803</v>
      </c>
      <c r="G28" s="64">
        <v>7244013</v>
      </c>
      <c r="H28" s="64">
        <v>4049034</v>
      </c>
      <c r="I28" s="64">
        <v>14849850</v>
      </c>
      <c r="J28" s="64">
        <v>0</v>
      </c>
      <c r="K28" s="64">
        <v>6635965</v>
      </c>
      <c r="L28" s="64">
        <v>2922651</v>
      </c>
      <c r="M28" s="64">
        <v>9558616</v>
      </c>
      <c r="N28" s="64">
        <v>4150966</v>
      </c>
      <c r="O28" s="64">
        <v>2017745</v>
      </c>
      <c r="P28" s="64">
        <v>2313487</v>
      </c>
      <c r="Q28" s="64">
        <v>8482198</v>
      </c>
      <c r="R28" s="64">
        <v>0</v>
      </c>
      <c r="S28" s="64">
        <v>2692307</v>
      </c>
      <c r="T28" s="64">
        <v>0</v>
      </c>
      <c r="U28" s="64">
        <v>2692307</v>
      </c>
      <c r="V28" s="64">
        <v>35582971</v>
      </c>
      <c r="W28" s="64">
        <v>48271000</v>
      </c>
      <c r="X28" s="64">
        <v>-12688029</v>
      </c>
      <c r="Y28" s="65">
        <v>-26.28</v>
      </c>
      <c r="Z28" s="66">
        <v>48271000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3000000</v>
      </c>
      <c r="F29" s="64">
        <v>83718</v>
      </c>
      <c r="G29" s="64">
        <v>0</v>
      </c>
      <c r="H29" s="64">
        <v>0</v>
      </c>
      <c r="I29" s="64">
        <v>83718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83718</v>
      </c>
      <c r="W29" s="64">
        <v>3000000</v>
      </c>
      <c r="X29" s="64">
        <v>-2916282</v>
      </c>
      <c r="Y29" s="65">
        <v>-97.21</v>
      </c>
      <c r="Z29" s="66">
        <v>3000000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1602162</v>
      </c>
      <c r="C31" s="18">
        <v>0</v>
      </c>
      <c r="D31" s="63">
        <v>2990000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26791989</v>
      </c>
      <c r="C32" s="21">
        <f>SUM(C28:C31)</f>
        <v>0</v>
      </c>
      <c r="D32" s="103">
        <f aca="true" t="shared" si="5" ref="D32:Z32">SUM(D28:D31)</f>
        <v>51271000</v>
      </c>
      <c r="E32" s="104">
        <f t="shared" si="5"/>
        <v>51271000</v>
      </c>
      <c r="F32" s="104">
        <f t="shared" si="5"/>
        <v>3640521</v>
      </c>
      <c r="G32" s="104">
        <f t="shared" si="5"/>
        <v>7244013</v>
      </c>
      <c r="H32" s="104">
        <f t="shared" si="5"/>
        <v>4049034</v>
      </c>
      <c r="I32" s="104">
        <f t="shared" si="5"/>
        <v>14933568</v>
      </c>
      <c r="J32" s="104">
        <f t="shared" si="5"/>
        <v>0</v>
      </c>
      <c r="K32" s="104">
        <f t="shared" si="5"/>
        <v>6635965</v>
      </c>
      <c r="L32" s="104">
        <f t="shared" si="5"/>
        <v>2922651</v>
      </c>
      <c r="M32" s="104">
        <f t="shared" si="5"/>
        <v>9558616</v>
      </c>
      <c r="N32" s="104">
        <f t="shared" si="5"/>
        <v>4150966</v>
      </c>
      <c r="O32" s="104">
        <f t="shared" si="5"/>
        <v>2017745</v>
      </c>
      <c r="P32" s="104">
        <f t="shared" si="5"/>
        <v>2313487</v>
      </c>
      <c r="Q32" s="104">
        <f t="shared" si="5"/>
        <v>8482198</v>
      </c>
      <c r="R32" s="104">
        <f t="shared" si="5"/>
        <v>0</v>
      </c>
      <c r="S32" s="104">
        <f t="shared" si="5"/>
        <v>2692307</v>
      </c>
      <c r="T32" s="104">
        <f t="shared" si="5"/>
        <v>0</v>
      </c>
      <c r="U32" s="104">
        <f t="shared" si="5"/>
        <v>2692307</v>
      </c>
      <c r="V32" s="104">
        <f t="shared" si="5"/>
        <v>35666689</v>
      </c>
      <c r="W32" s="104">
        <f t="shared" si="5"/>
        <v>51271000</v>
      </c>
      <c r="X32" s="104">
        <f t="shared" si="5"/>
        <v>-15604311</v>
      </c>
      <c r="Y32" s="105">
        <f>+IF(W32&lt;&gt;0,(X32/W32)*100,0)</f>
        <v>-30.434965184997363</v>
      </c>
      <c r="Z32" s="106">
        <f t="shared" si="5"/>
        <v>51271000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8518446</v>
      </c>
      <c r="E35" s="64">
        <v>8518446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8518446</v>
      </c>
      <c r="X35" s="64">
        <v>-8518446</v>
      </c>
      <c r="Y35" s="65">
        <v>-100</v>
      </c>
      <c r="Z35" s="66">
        <v>8518446</v>
      </c>
    </row>
    <row r="36" spans="1:26" ht="13.5">
      <c r="A36" s="62" t="s">
        <v>53</v>
      </c>
      <c r="B36" s="18">
        <v>0</v>
      </c>
      <c r="C36" s="18">
        <v>0</v>
      </c>
      <c r="D36" s="63">
        <v>744742382</v>
      </c>
      <c r="E36" s="64">
        <v>744742382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744742382</v>
      </c>
      <c r="X36" s="64">
        <v>-744742382</v>
      </c>
      <c r="Y36" s="65">
        <v>-100</v>
      </c>
      <c r="Z36" s="66">
        <v>744742382</v>
      </c>
    </row>
    <row r="37" spans="1:26" ht="13.5">
      <c r="A37" s="62" t="s">
        <v>54</v>
      </c>
      <c r="B37" s="18">
        <v>0</v>
      </c>
      <c r="C37" s="18">
        <v>0</v>
      </c>
      <c r="D37" s="63">
        <v>105142383</v>
      </c>
      <c r="E37" s="64">
        <v>105142383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105142383</v>
      </c>
      <c r="X37" s="64">
        <v>-105142383</v>
      </c>
      <c r="Y37" s="65">
        <v>-100</v>
      </c>
      <c r="Z37" s="66">
        <v>105142383</v>
      </c>
    </row>
    <row r="38" spans="1:26" ht="13.5">
      <c r="A38" s="62" t="s">
        <v>55</v>
      </c>
      <c r="B38" s="18">
        <v>0</v>
      </c>
      <c r="C38" s="18">
        <v>0</v>
      </c>
      <c r="D38" s="63">
        <v>44674679</v>
      </c>
      <c r="E38" s="64">
        <v>44674679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44674679</v>
      </c>
      <c r="X38" s="64">
        <v>-44674679</v>
      </c>
      <c r="Y38" s="65">
        <v>-100</v>
      </c>
      <c r="Z38" s="66">
        <v>44674679</v>
      </c>
    </row>
    <row r="39" spans="1:26" ht="13.5">
      <c r="A39" s="62" t="s">
        <v>56</v>
      </c>
      <c r="B39" s="18">
        <v>0</v>
      </c>
      <c r="C39" s="18">
        <v>0</v>
      </c>
      <c r="D39" s="63">
        <v>603443766</v>
      </c>
      <c r="E39" s="64">
        <v>603443766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603443766</v>
      </c>
      <c r="X39" s="64">
        <v>-603443766</v>
      </c>
      <c r="Y39" s="65">
        <v>-100</v>
      </c>
      <c r="Z39" s="66">
        <v>603443766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24693224</v>
      </c>
      <c r="C42" s="18">
        <v>0</v>
      </c>
      <c r="D42" s="63">
        <v>-42231354</v>
      </c>
      <c r="E42" s="64">
        <v>0</v>
      </c>
      <c r="F42" s="64">
        <v>9872385</v>
      </c>
      <c r="G42" s="64">
        <v>-28433894</v>
      </c>
      <c r="H42" s="64">
        <v>-792418</v>
      </c>
      <c r="I42" s="64">
        <v>-19353927</v>
      </c>
      <c r="J42" s="64">
        <v>2760072</v>
      </c>
      <c r="K42" s="64">
        <v>6619203</v>
      </c>
      <c r="L42" s="64">
        <v>10425799</v>
      </c>
      <c r="M42" s="64">
        <v>19805074</v>
      </c>
      <c r="N42" s="64">
        <v>-1018492</v>
      </c>
      <c r="O42" s="64">
        <v>3347441</v>
      </c>
      <c r="P42" s="64">
        <v>20066090</v>
      </c>
      <c r="Q42" s="64">
        <v>22395039</v>
      </c>
      <c r="R42" s="64">
        <v>-3421786</v>
      </c>
      <c r="S42" s="64">
        <v>3475831</v>
      </c>
      <c r="T42" s="64">
        <v>0</v>
      </c>
      <c r="U42" s="64">
        <v>54045</v>
      </c>
      <c r="V42" s="64">
        <v>22900231</v>
      </c>
      <c r="W42" s="64">
        <v>0</v>
      </c>
      <c r="X42" s="64">
        <v>22900231</v>
      </c>
      <c r="Y42" s="65">
        <v>0</v>
      </c>
      <c r="Z42" s="66">
        <v>0</v>
      </c>
    </row>
    <row r="43" spans="1:26" ht="13.5">
      <c r="A43" s="62" t="s">
        <v>59</v>
      </c>
      <c r="B43" s="18">
        <v>-24199863</v>
      </c>
      <c r="C43" s="18">
        <v>0</v>
      </c>
      <c r="D43" s="63">
        <v>0</v>
      </c>
      <c r="E43" s="64">
        <v>0</v>
      </c>
      <c r="F43" s="64">
        <v>-3640522</v>
      </c>
      <c r="G43" s="64">
        <v>-7244016</v>
      </c>
      <c r="H43" s="64">
        <v>-4049037</v>
      </c>
      <c r="I43" s="64">
        <v>-14933575</v>
      </c>
      <c r="J43" s="64">
        <v>-2790525</v>
      </c>
      <c r="K43" s="64">
        <v>-6635965</v>
      </c>
      <c r="L43" s="64">
        <v>-2922651</v>
      </c>
      <c r="M43" s="64">
        <v>-12349141</v>
      </c>
      <c r="N43" s="64">
        <v>-4150966</v>
      </c>
      <c r="O43" s="64">
        <v>-2017750</v>
      </c>
      <c r="P43" s="64">
        <v>-2313490</v>
      </c>
      <c r="Q43" s="64">
        <v>-8482206</v>
      </c>
      <c r="R43" s="64">
        <v>0</v>
      </c>
      <c r="S43" s="64">
        <v>-2692309</v>
      </c>
      <c r="T43" s="64">
        <v>0</v>
      </c>
      <c r="U43" s="64">
        <v>-2692309</v>
      </c>
      <c r="V43" s="64">
        <v>-38457231</v>
      </c>
      <c r="W43" s="64">
        <v>0</v>
      </c>
      <c r="X43" s="64">
        <v>-38457231</v>
      </c>
      <c r="Y43" s="65">
        <v>0</v>
      </c>
      <c r="Z43" s="66">
        <v>0</v>
      </c>
    </row>
    <row r="44" spans="1:26" ht="13.5">
      <c r="A44" s="62" t="s">
        <v>60</v>
      </c>
      <c r="B44" s="18">
        <v>-775968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-2557986</v>
      </c>
      <c r="C45" s="21">
        <v>0</v>
      </c>
      <c r="D45" s="103">
        <v>-42231354</v>
      </c>
      <c r="E45" s="104">
        <v>0</v>
      </c>
      <c r="F45" s="104">
        <v>6231863</v>
      </c>
      <c r="G45" s="104">
        <v>-29446047</v>
      </c>
      <c r="H45" s="104">
        <v>-34287502</v>
      </c>
      <c r="I45" s="104">
        <v>-34287502</v>
      </c>
      <c r="J45" s="104">
        <v>-34317955</v>
      </c>
      <c r="K45" s="104">
        <v>-34334717</v>
      </c>
      <c r="L45" s="104">
        <v>-26831569</v>
      </c>
      <c r="M45" s="104">
        <v>-26831569</v>
      </c>
      <c r="N45" s="104">
        <v>-32001027</v>
      </c>
      <c r="O45" s="104">
        <v>-30671336</v>
      </c>
      <c r="P45" s="104">
        <v>-12918736</v>
      </c>
      <c r="Q45" s="104">
        <v>-32001027</v>
      </c>
      <c r="R45" s="104">
        <v>-16340522</v>
      </c>
      <c r="S45" s="104">
        <v>-15557000</v>
      </c>
      <c r="T45" s="104">
        <v>0</v>
      </c>
      <c r="U45" s="104">
        <v>-15557000</v>
      </c>
      <c r="V45" s="104">
        <v>-15557000</v>
      </c>
      <c r="W45" s="104">
        <v>0</v>
      </c>
      <c r="X45" s="104">
        <v>-15557000</v>
      </c>
      <c r="Y45" s="105">
        <v>0</v>
      </c>
      <c r="Z45" s="106">
        <v>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99.99917181395696</v>
      </c>
      <c r="E58" s="7">
        <f t="shared" si="6"/>
        <v>94.56415411356838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0</v>
      </c>
      <c r="P58" s="7">
        <f t="shared" si="6"/>
        <v>0</v>
      </c>
      <c r="Q58" s="7">
        <f t="shared" si="6"/>
        <v>456.5415038834697</v>
      </c>
      <c r="R58" s="7">
        <f t="shared" si="6"/>
        <v>0</v>
      </c>
      <c r="S58" s="7">
        <f t="shared" si="6"/>
        <v>75.22318846507562</v>
      </c>
      <c r="T58" s="7">
        <f t="shared" si="6"/>
        <v>0</v>
      </c>
      <c r="U58" s="7">
        <f t="shared" si="6"/>
        <v>180.8361810406919</v>
      </c>
      <c r="V58" s="7">
        <f t="shared" si="6"/>
        <v>150.1832166884548</v>
      </c>
      <c r="W58" s="7">
        <f t="shared" si="6"/>
        <v>94.56415411356838</v>
      </c>
      <c r="X58" s="7">
        <f t="shared" si="6"/>
        <v>0</v>
      </c>
      <c r="Y58" s="7">
        <f t="shared" si="6"/>
        <v>0</v>
      </c>
      <c r="Z58" s="8">
        <f t="shared" si="6"/>
        <v>94.56415411356838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99.99995161778047</v>
      </c>
      <c r="E59" s="10">
        <f t="shared" si="7"/>
        <v>67.27547626247355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665.4509072379379</v>
      </c>
      <c r="R59" s="10">
        <f t="shared" si="7"/>
        <v>0</v>
      </c>
      <c r="S59" s="10">
        <f t="shared" si="7"/>
        <v>63.268857705637124</v>
      </c>
      <c r="T59" s="10">
        <f t="shared" si="7"/>
        <v>0</v>
      </c>
      <c r="U59" s="10">
        <f t="shared" si="7"/>
        <v>148.320365696304</v>
      </c>
      <c r="V59" s="10">
        <f t="shared" si="7"/>
        <v>168.7500824041346</v>
      </c>
      <c r="W59" s="10">
        <f t="shared" si="7"/>
        <v>67.27547626247355</v>
      </c>
      <c r="X59" s="10">
        <f t="shared" si="7"/>
        <v>0</v>
      </c>
      <c r="Y59" s="10">
        <f t="shared" si="7"/>
        <v>0</v>
      </c>
      <c r="Z59" s="11">
        <f t="shared" si="7"/>
        <v>67.27547626247355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99.999016161592</v>
      </c>
      <c r="E60" s="13">
        <f t="shared" si="7"/>
        <v>100.01109745580956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0</v>
      </c>
      <c r="P60" s="13">
        <f t="shared" si="7"/>
        <v>0</v>
      </c>
      <c r="Q60" s="13">
        <f t="shared" si="7"/>
        <v>299.6268819574932</v>
      </c>
      <c r="R60" s="13">
        <f t="shared" si="7"/>
        <v>0</v>
      </c>
      <c r="S60" s="13">
        <f t="shared" si="7"/>
        <v>84.20224475155867</v>
      </c>
      <c r="T60" s="13">
        <f t="shared" si="7"/>
        <v>0</v>
      </c>
      <c r="U60" s="13">
        <f t="shared" si="7"/>
        <v>205.25924093868176</v>
      </c>
      <c r="V60" s="13">
        <f t="shared" si="7"/>
        <v>135.63246173318407</v>
      </c>
      <c r="W60" s="13">
        <f t="shared" si="7"/>
        <v>100.01109745580956</v>
      </c>
      <c r="X60" s="13">
        <f t="shared" si="7"/>
        <v>0</v>
      </c>
      <c r="Y60" s="13">
        <f t="shared" si="7"/>
        <v>0</v>
      </c>
      <c r="Z60" s="14">
        <f t="shared" si="7"/>
        <v>100.01109745580956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99.9991795729885</v>
      </c>
      <c r="E61" s="13">
        <f t="shared" si="7"/>
        <v>99.993248775315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99.993248775315</v>
      </c>
      <c r="X61" s="13">
        <f t="shared" si="7"/>
        <v>0</v>
      </c>
      <c r="Y61" s="13">
        <f t="shared" si="7"/>
        <v>0</v>
      </c>
      <c r="Z61" s="14">
        <f t="shared" si="7"/>
        <v>99.993248775315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99.99995989037237</v>
      </c>
      <c r="E62" s="13">
        <f t="shared" si="7"/>
        <v>100.03341131981934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0</v>
      </c>
      <c r="P62" s="13">
        <f t="shared" si="7"/>
        <v>0</v>
      </c>
      <c r="Q62" s="13">
        <f t="shared" si="7"/>
        <v>330.55741514288087</v>
      </c>
      <c r="R62" s="13">
        <f t="shared" si="7"/>
        <v>0</v>
      </c>
      <c r="S62" s="13">
        <f t="shared" si="7"/>
        <v>97.41929237323302</v>
      </c>
      <c r="T62" s="13">
        <f t="shared" si="7"/>
        <v>0</v>
      </c>
      <c r="U62" s="13">
        <f t="shared" si="7"/>
        <v>228.79305098342968</v>
      </c>
      <c r="V62" s="13">
        <f t="shared" si="7"/>
        <v>139.74220202740864</v>
      </c>
      <c r="W62" s="13">
        <f t="shared" si="7"/>
        <v>100.03341131981934</v>
      </c>
      <c r="X62" s="13">
        <f t="shared" si="7"/>
        <v>0</v>
      </c>
      <c r="Y62" s="13">
        <f t="shared" si="7"/>
        <v>0</v>
      </c>
      <c r="Z62" s="14">
        <f t="shared" si="7"/>
        <v>100.03341131981934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99.99888157831668</v>
      </c>
      <c r="E63" s="13">
        <f t="shared" si="7"/>
        <v>100.05879702563743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0</v>
      </c>
      <c r="P63" s="13">
        <f t="shared" si="7"/>
        <v>0</v>
      </c>
      <c r="Q63" s="13">
        <f t="shared" si="7"/>
        <v>284.9532691139223</v>
      </c>
      <c r="R63" s="13">
        <f t="shared" si="7"/>
        <v>0</v>
      </c>
      <c r="S63" s="13">
        <f t="shared" si="7"/>
        <v>79.80024167616759</v>
      </c>
      <c r="T63" s="13">
        <f t="shared" si="7"/>
        <v>0</v>
      </c>
      <c r="U63" s="13">
        <f t="shared" si="7"/>
        <v>205.55547969988464</v>
      </c>
      <c r="V63" s="13">
        <f t="shared" si="7"/>
        <v>134.4020288965773</v>
      </c>
      <c r="W63" s="13">
        <f t="shared" si="7"/>
        <v>100.05879702563743</v>
      </c>
      <c r="X63" s="13">
        <f t="shared" si="7"/>
        <v>0</v>
      </c>
      <c r="Y63" s="13">
        <f t="shared" si="7"/>
        <v>0</v>
      </c>
      <c r="Z63" s="14">
        <f t="shared" si="7"/>
        <v>100.05879702563743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99.99612758535173</v>
      </c>
      <c r="E64" s="13">
        <f t="shared" si="7"/>
        <v>100.02364644689479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270.8431789951779</v>
      </c>
      <c r="R64" s="13">
        <f t="shared" si="7"/>
        <v>0</v>
      </c>
      <c r="S64" s="13">
        <f t="shared" si="7"/>
        <v>69.61360395136906</v>
      </c>
      <c r="T64" s="13">
        <f t="shared" si="7"/>
        <v>0</v>
      </c>
      <c r="U64" s="13">
        <f t="shared" si="7"/>
        <v>169.31708398332128</v>
      </c>
      <c r="V64" s="13">
        <f t="shared" si="7"/>
        <v>130.17345110423355</v>
      </c>
      <c r="W64" s="13">
        <f t="shared" si="7"/>
        <v>100.02364644689479</v>
      </c>
      <c r="X64" s="13">
        <f t="shared" si="7"/>
        <v>0</v>
      </c>
      <c r="Y64" s="13">
        <f t="shared" si="7"/>
        <v>0</v>
      </c>
      <c r="Z64" s="14">
        <f t="shared" si="7"/>
        <v>100.02364644689479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99373807</v>
      </c>
      <c r="E67" s="25">
        <v>99373807</v>
      </c>
      <c r="F67" s="25">
        <v>1080618</v>
      </c>
      <c r="G67" s="25">
        <v>1628096</v>
      </c>
      <c r="H67" s="25">
        <v>1492339</v>
      </c>
      <c r="I67" s="25">
        <v>4201053</v>
      </c>
      <c r="J67" s="25">
        <v>2349456</v>
      </c>
      <c r="K67" s="25">
        <v>1218048</v>
      </c>
      <c r="L67" s="25">
        <v>2739429</v>
      </c>
      <c r="M67" s="25">
        <v>6306933</v>
      </c>
      <c r="N67" s="25">
        <v>1564709</v>
      </c>
      <c r="O67" s="25"/>
      <c r="P67" s="25"/>
      <c r="Q67" s="25">
        <v>1564709</v>
      </c>
      <c r="R67" s="25"/>
      <c r="S67" s="25">
        <v>1564709</v>
      </c>
      <c r="T67" s="25"/>
      <c r="U67" s="25">
        <v>1564709</v>
      </c>
      <c r="V67" s="25">
        <v>13637404</v>
      </c>
      <c r="W67" s="25">
        <v>99373807</v>
      </c>
      <c r="X67" s="25"/>
      <c r="Y67" s="24"/>
      <c r="Z67" s="26">
        <v>99373807</v>
      </c>
    </row>
    <row r="68" spans="1:26" ht="13.5" hidden="1">
      <c r="A68" s="36" t="s">
        <v>31</v>
      </c>
      <c r="B68" s="18"/>
      <c r="C68" s="18"/>
      <c r="D68" s="19">
        <v>16535000</v>
      </c>
      <c r="E68" s="20">
        <v>16535000</v>
      </c>
      <c r="F68" s="20">
        <v>423002</v>
      </c>
      <c r="G68" s="20">
        <v>526149</v>
      </c>
      <c r="H68" s="20">
        <v>760255</v>
      </c>
      <c r="I68" s="20">
        <v>1709406</v>
      </c>
      <c r="J68" s="20">
        <v>1128619</v>
      </c>
      <c r="K68" s="20">
        <v>388430</v>
      </c>
      <c r="L68" s="20">
        <v>1423040</v>
      </c>
      <c r="M68" s="20">
        <v>2940089</v>
      </c>
      <c r="N68" s="20">
        <v>671158</v>
      </c>
      <c r="O68" s="20"/>
      <c r="P68" s="20"/>
      <c r="Q68" s="20">
        <v>671158</v>
      </c>
      <c r="R68" s="20"/>
      <c r="S68" s="20">
        <v>671158</v>
      </c>
      <c r="T68" s="20"/>
      <c r="U68" s="20">
        <v>671158</v>
      </c>
      <c r="V68" s="20">
        <v>5991811</v>
      </c>
      <c r="W68" s="20">
        <v>16535000</v>
      </c>
      <c r="X68" s="20"/>
      <c r="Y68" s="19"/>
      <c r="Z68" s="22">
        <v>16535000</v>
      </c>
    </row>
    <row r="69" spans="1:26" ht="13.5" hidden="1">
      <c r="A69" s="37" t="s">
        <v>32</v>
      </c>
      <c r="B69" s="18"/>
      <c r="C69" s="18"/>
      <c r="D69" s="19">
        <v>82838807</v>
      </c>
      <c r="E69" s="20">
        <v>82838807</v>
      </c>
      <c r="F69" s="20">
        <v>657616</v>
      </c>
      <c r="G69" s="20">
        <v>1101947</v>
      </c>
      <c r="H69" s="20">
        <v>732084</v>
      </c>
      <c r="I69" s="20">
        <v>2491647</v>
      </c>
      <c r="J69" s="20">
        <v>1220837</v>
      </c>
      <c r="K69" s="20">
        <v>829618</v>
      </c>
      <c r="L69" s="20">
        <v>1316389</v>
      </c>
      <c r="M69" s="20">
        <v>3366844</v>
      </c>
      <c r="N69" s="20">
        <v>893551</v>
      </c>
      <c r="O69" s="20"/>
      <c r="P69" s="20"/>
      <c r="Q69" s="20">
        <v>893551</v>
      </c>
      <c r="R69" s="20"/>
      <c r="S69" s="20">
        <v>893551</v>
      </c>
      <c r="T69" s="20"/>
      <c r="U69" s="20">
        <v>893551</v>
      </c>
      <c r="V69" s="20">
        <v>7645593</v>
      </c>
      <c r="W69" s="20">
        <v>82838807</v>
      </c>
      <c r="X69" s="20"/>
      <c r="Y69" s="19"/>
      <c r="Z69" s="22">
        <v>82838807</v>
      </c>
    </row>
    <row r="70" spans="1:26" ht="13.5" hidden="1">
      <c r="A70" s="38" t="s">
        <v>107</v>
      </c>
      <c r="B70" s="18"/>
      <c r="C70" s="18"/>
      <c r="D70" s="19">
        <v>50583415</v>
      </c>
      <c r="E70" s="20">
        <v>50583415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50583415</v>
      </c>
      <c r="X70" s="20"/>
      <c r="Y70" s="19"/>
      <c r="Z70" s="22">
        <v>50583415</v>
      </c>
    </row>
    <row r="71" spans="1:26" ht="13.5" hidden="1">
      <c r="A71" s="38" t="s">
        <v>108</v>
      </c>
      <c r="B71" s="18"/>
      <c r="C71" s="18"/>
      <c r="D71" s="19">
        <v>14959002</v>
      </c>
      <c r="E71" s="20">
        <v>14959002</v>
      </c>
      <c r="F71" s="20">
        <v>221426</v>
      </c>
      <c r="G71" s="20">
        <v>536446</v>
      </c>
      <c r="H71" s="20">
        <v>314096</v>
      </c>
      <c r="I71" s="20">
        <v>1071968</v>
      </c>
      <c r="J71" s="20">
        <v>517382</v>
      </c>
      <c r="K71" s="20">
        <v>381381</v>
      </c>
      <c r="L71" s="20">
        <v>574895</v>
      </c>
      <c r="M71" s="20">
        <v>1473658</v>
      </c>
      <c r="N71" s="20">
        <v>361490</v>
      </c>
      <c r="O71" s="20"/>
      <c r="P71" s="20"/>
      <c r="Q71" s="20">
        <v>361490</v>
      </c>
      <c r="R71" s="20"/>
      <c r="S71" s="20">
        <v>361490</v>
      </c>
      <c r="T71" s="20"/>
      <c r="U71" s="20">
        <v>361490</v>
      </c>
      <c r="V71" s="20">
        <v>3268606</v>
      </c>
      <c r="W71" s="20">
        <v>14959002</v>
      </c>
      <c r="X71" s="20"/>
      <c r="Y71" s="19"/>
      <c r="Z71" s="22">
        <v>14959002</v>
      </c>
    </row>
    <row r="72" spans="1:26" ht="13.5" hidden="1">
      <c r="A72" s="38" t="s">
        <v>109</v>
      </c>
      <c r="B72" s="18"/>
      <c r="C72" s="18"/>
      <c r="D72" s="19">
        <v>10014112</v>
      </c>
      <c r="E72" s="20">
        <v>10014112</v>
      </c>
      <c r="F72" s="20">
        <v>247543</v>
      </c>
      <c r="G72" s="20">
        <v>327449</v>
      </c>
      <c r="H72" s="20">
        <v>231290</v>
      </c>
      <c r="I72" s="20">
        <v>806282</v>
      </c>
      <c r="J72" s="20">
        <v>407671</v>
      </c>
      <c r="K72" s="20">
        <v>255576</v>
      </c>
      <c r="L72" s="20">
        <v>418420</v>
      </c>
      <c r="M72" s="20">
        <v>1081667</v>
      </c>
      <c r="N72" s="20">
        <v>292954</v>
      </c>
      <c r="O72" s="20"/>
      <c r="P72" s="20"/>
      <c r="Q72" s="20">
        <v>292954</v>
      </c>
      <c r="R72" s="20"/>
      <c r="S72" s="20">
        <v>292954</v>
      </c>
      <c r="T72" s="20"/>
      <c r="U72" s="20">
        <v>292954</v>
      </c>
      <c r="V72" s="20">
        <v>2473857</v>
      </c>
      <c r="W72" s="20">
        <v>10014112</v>
      </c>
      <c r="X72" s="20"/>
      <c r="Y72" s="19"/>
      <c r="Z72" s="22">
        <v>10014112</v>
      </c>
    </row>
    <row r="73" spans="1:26" ht="13.5" hidden="1">
      <c r="A73" s="38" t="s">
        <v>110</v>
      </c>
      <c r="B73" s="18"/>
      <c r="C73" s="18"/>
      <c r="D73" s="19">
        <v>7282278</v>
      </c>
      <c r="E73" s="20">
        <v>7282278</v>
      </c>
      <c r="F73" s="20">
        <v>188647</v>
      </c>
      <c r="G73" s="20">
        <v>238052</v>
      </c>
      <c r="H73" s="20">
        <v>186698</v>
      </c>
      <c r="I73" s="20">
        <v>613397</v>
      </c>
      <c r="J73" s="20">
        <v>295784</v>
      </c>
      <c r="K73" s="20">
        <v>192661</v>
      </c>
      <c r="L73" s="20">
        <v>323074</v>
      </c>
      <c r="M73" s="20">
        <v>811519</v>
      </c>
      <c r="N73" s="20">
        <v>239107</v>
      </c>
      <c r="O73" s="20"/>
      <c r="P73" s="20"/>
      <c r="Q73" s="20">
        <v>239107</v>
      </c>
      <c r="R73" s="20"/>
      <c r="S73" s="20">
        <v>239107</v>
      </c>
      <c r="T73" s="20"/>
      <c r="U73" s="20">
        <v>239107</v>
      </c>
      <c r="V73" s="20">
        <v>1903130</v>
      </c>
      <c r="W73" s="20">
        <v>7282278</v>
      </c>
      <c r="X73" s="20"/>
      <c r="Y73" s="19"/>
      <c r="Z73" s="22">
        <v>7282278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193124346</v>
      </c>
      <c r="C76" s="31"/>
      <c r="D76" s="32">
        <v>99372984</v>
      </c>
      <c r="E76" s="33">
        <v>93972000</v>
      </c>
      <c r="F76" s="33">
        <v>1080618</v>
      </c>
      <c r="G76" s="33">
        <v>1628096</v>
      </c>
      <c r="H76" s="33">
        <v>1492339</v>
      </c>
      <c r="I76" s="33">
        <v>4201053</v>
      </c>
      <c r="J76" s="33">
        <v>2349456</v>
      </c>
      <c r="K76" s="33">
        <v>1218048</v>
      </c>
      <c r="L76" s="33">
        <v>2739429</v>
      </c>
      <c r="M76" s="33">
        <v>6306933</v>
      </c>
      <c r="N76" s="33">
        <v>1564709</v>
      </c>
      <c r="O76" s="33">
        <v>4444259</v>
      </c>
      <c r="P76" s="33">
        <v>1134578</v>
      </c>
      <c r="Q76" s="33">
        <v>7143546</v>
      </c>
      <c r="R76" s="33">
        <v>1652536</v>
      </c>
      <c r="S76" s="33">
        <v>1177024</v>
      </c>
      <c r="T76" s="33"/>
      <c r="U76" s="33">
        <v>2829560</v>
      </c>
      <c r="V76" s="33">
        <v>20481092</v>
      </c>
      <c r="W76" s="33">
        <v>93972000</v>
      </c>
      <c r="X76" s="33"/>
      <c r="Y76" s="32"/>
      <c r="Z76" s="34">
        <v>93972000</v>
      </c>
    </row>
    <row r="77" spans="1:26" ht="13.5" hidden="1">
      <c r="A77" s="36" t="s">
        <v>31</v>
      </c>
      <c r="B77" s="18"/>
      <c r="C77" s="18"/>
      <c r="D77" s="19">
        <v>16534992</v>
      </c>
      <c r="E77" s="20">
        <v>11124000</v>
      </c>
      <c r="F77" s="20">
        <v>423002</v>
      </c>
      <c r="G77" s="20">
        <v>526149</v>
      </c>
      <c r="H77" s="20">
        <v>760255</v>
      </c>
      <c r="I77" s="20">
        <v>1709406</v>
      </c>
      <c r="J77" s="20">
        <v>1128619</v>
      </c>
      <c r="K77" s="20">
        <v>388430</v>
      </c>
      <c r="L77" s="20">
        <v>1423040</v>
      </c>
      <c r="M77" s="20">
        <v>2940089</v>
      </c>
      <c r="N77" s="20">
        <v>671158</v>
      </c>
      <c r="O77" s="20">
        <v>3300499</v>
      </c>
      <c r="P77" s="20">
        <v>494570</v>
      </c>
      <c r="Q77" s="20">
        <v>4466227</v>
      </c>
      <c r="R77" s="20">
        <v>570830</v>
      </c>
      <c r="S77" s="20">
        <v>424634</v>
      </c>
      <c r="T77" s="20"/>
      <c r="U77" s="20">
        <v>995464</v>
      </c>
      <c r="V77" s="20">
        <v>10111186</v>
      </c>
      <c r="W77" s="20">
        <v>11124000</v>
      </c>
      <c r="X77" s="20"/>
      <c r="Y77" s="19"/>
      <c r="Z77" s="22">
        <v>11124000</v>
      </c>
    </row>
    <row r="78" spans="1:26" ht="13.5" hidden="1">
      <c r="A78" s="37" t="s">
        <v>32</v>
      </c>
      <c r="B78" s="18">
        <v>182709407</v>
      </c>
      <c r="C78" s="18"/>
      <c r="D78" s="19">
        <v>82837992</v>
      </c>
      <c r="E78" s="20">
        <v>82848000</v>
      </c>
      <c r="F78" s="20">
        <v>657616</v>
      </c>
      <c r="G78" s="20">
        <v>1101947</v>
      </c>
      <c r="H78" s="20">
        <v>732084</v>
      </c>
      <c r="I78" s="20">
        <v>2491647</v>
      </c>
      <c r="J78" s="20">
        <v>1220837</v>
      </c>
      <c r="K78" s="20">
        <v>829618</v>
      </c>
      <c r="L78" s="20">
        <v>1316389</v>
      </c>
      <c r="M78" s="20">
        <v>3366844</v>
      </c>
      <c r="N78" s="20">
        <v>893551</v>
      </c>
      <c r="O78" s="20">
        <v>1143760</v>
      </c>
      <c r="P78" s="20">
        <v>640008</v>
      </c>
      <c r="Q78" s="20">
        <v>2677319</v>
      </c>
      <c r="R78" s="20">
        <v>1081706</v>
      </c>
      <c r="S78" s="20">
        <v>752390</v>
      </c>
      <c r="T78" s="20"/>
      <c r="U78" s="20">
        <v>1834096</v>
      </c>
      <c r="V78" s="20">
        <v>10369906</v>
      </c>
      <c r="W78" s="20">
        <v>82848000</v>
      </c>
      <c r="X78" s="20"/>
      <c r="Y78" s="19"/>
      <c r="Z78" s="22">
        <v>82848000</v>
      </c>
    </row>
    <row r="79" spans="1:26" ht="13.5" hidden="1">
      <c r="A79" s="38" t="s">
        <v>107</v>
      </c>
      <c r="B79" s="18">
        <v>182709407</v>
      </c>
      <c r="C79" s="18"/>
      <c r="D79" s="19">
        <v>50583000</v>
      </c>
      <c r="E79" s="20">
        <v>50580000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50580000</v>
      </c>
      <c r="X79" s="20"/>
      <c r="Y79" s="19"/>
      <c r="Z79" s="22">
        <v>50580000</v>
      </c>
    </row>
    <row r="80" spans="1:26" ht="13.5" hidden="1">
      <c r="A80" s="38" t="s">
        <v>108</v>
      </c>
      <c r="B80" s="18"/>
      <c r="C80" s="18"/>
      <c r="D80" s="19">
        <v>14958996</v>
      </c>
      <c r="E80" s="20">
        <v>14964000</v>
      </c>
      <c r="F80" s="20">
        <v>221426</v>
      </c>
      <c r="G80" s="20">
        <v>536446</v>
      </c>
      <c r="H80" s="20">
        <v>314096</v>
      </c>
      <c r="I80" s="20">
        <v>1071968</v>
      </c>
      <c r="J80" s="20">
        <v>517382</v>
      </c>
      <c r="K80" s="20">
        <v>381381</v>
      </c>
      <c r="L80" s="20">
        <v>574895</v>
      </c>
      <c r="M80" s="20">
        <v>1473658</v>
      </c>
      <c r="N80" s="20">
        <v>361490</v>
      </c>
      <c r="O80" s="20">
        <v>550032</v>
      </c>
      <c r="P80" s="20">
        <v>283410</v>
      </c>
      <c r="Q80" s="20">
        <v>1194932</v>
      </c>
      <c r="R80" s="20">
        <v>474903</v>
      </c>
      <c r="S80" s="20">
        <v>352161</v>
      </c>
      <c r="T80" s="20"/>
      <c r="U80" s="20">
        <v>827064</v>
      </c>
      <c r="V80" s="20">
        <v>4567622</v>
      </c>
      <c r="W80" s="20">
        <v>14964000</v>
      </c>
      <c r="X80" s="20"/>
      <c r="Y80" s="19"/>
      <c r="Z80" s="22">
        <v>14964000</v>
      </c>
    </row>
    <row r="81" spans="1:26" ht="13.5" hidden="1">
      <c r="A81" s="38" t="s">
        <v>109</v>
      </c>
      <c r="B81" s="18"/>
      <c r="C81" s="18"/>
      <c r="D81" s="19">
        <v>10014000</v>
      </c>
      <c r="E81" s="20">
        <v>10020000</v>
      </c>
      <c r="F81" s="20">
        <v>247543</v>
      </c>
      <c r="G81" s="20">
        <v>327449</v>
      </c>
      <c r="H81" s="20">
        <v>231290</v>
      </c>
      <c r="I81" s="20">
        <v>806282</v>
      </c>
      <c r="J81" s="20">
        <v>407671</v>
      </c>
      <c r="K81" s="20">
        <v>255576</v>
      </c>
      <c r="L81" s="20">
        <v>418420</v>
      </c>
      <c r="M81" s="20">
        <v>1081667</v>
      </c>
      <c r="N81" s="20">
        <v>292954</v>
      </c>
      <c r="O81" s="20">
        <v>336178</v>
      </c>
      <c r="P81" s="20">
        <v>205650</v>
      </c>
      <c r="Q81" s="20">
        <v>834782</v>
      </c>
      <c r="R81" s="20">
        <v>368405</v>
      </c>
      <c r="S81" s="20">
        <v>233778</v>
      </c>
      <c r="T81" s="20"/>
      <c r="U81" s="20">
        <v>602183</v>
      </c>
      <c r="V81" s="20">
        <v>3324914</v>
      </c>
      <c r="W81" s="20">
        <v>10020000</v>
      </c>
      <c r="X81" s="20"/>
      <c r="Y81" s="19"/>
      <c r="Z81" s="22">
        <v>10020000</v>
      </c>
    </row>
    <row r="82" spans="1:26" ht="13.5" hidden="1">
      <c r="A82" s="38" t="s">
        <v>110</v>
      </c>
      <c r="B82" s="18"/>
      <c r="C82" s="18"/>
      <c r="D82" s="19">
        <v>7281996</v>
      </c>
      <c r="E82" s="20">
        <v>7284000</v>
      </c>
      <c r="F82" s="20">
        <v>188647</v>
      </c>
      <c r="G82" s="20">
        <v>238052</v>
      </c>
      <c r="H82" s="20">
        <v>186698</v>
      </c>
      <c r="I82" s="20">
        <v>613397</v>
      </c>
      <c r="J82" s="20">
        <v>295784</v>
      </c>
      <c r="K82" s="20">
        <v>192661</v>
      </c>
      <c r="L82" s="20">
        <v>323074</v>
      </c>
      <c r="M82" s="20">
        <v>811519</v>
      </c>
      <c r="N82" s="20">
        <v>239107</v>
      </c>
      <c r="O82" s="20">
        <v>257550</v>
      </c>
      <c r="P82" s="20">
        <v>150948</v>
      </c>
      <c r="Q82" s="20">
        <v>647605</v>
      </c>
      <c r="R82" s="20">
        <v>238398</v>
      </c>
      <c r="S82" s="20">
        <v>166451</v>
      </c>
      <c r="T82" s="20"/>
      <c r="U82" s="20">
        <v>404849</v>
      </c>
      <c r="V82" s="20">
        <v>2477370</v>
      </c>
      <c r="W82" s="20">
        <v>7284000</v>
      </c>
      <c r="X82" s="20"/>
      <c r="Y82" s="19"/>
      <c r="Z82" s="22">
        <v>7284000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10414939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6372109</v>
      </c>
      <c r="C5" s="18">
        <v>0</v>
      </c>
      <c r="D5" s="63">
        <v>9271210</v>
      </c>
      <c r="E5" s="64">
        <v>13406467</v>
      </c>
      <c r="F5" s="64">
        <v>164267</v>
      </c>
      <c r="G5" s="64">
        <v>5560232</v>
      </c>
      <c r="H5" s="64">
        <v>96552</v>
      </c>
      <c r="I5" s="64">
        <v>5821051</v>
      </c>
      <c r="J5" s="64">
        <v>133565</v>
      </c>
      <c r="K5" s="64">
        <v>132589</v>
      </c>
      <c r="L5" s="64">
        <v>140865</v>
      </c>
      <c r="M5" s="64">
        <v>407019</v>
      </c>
      <c r="N5" s="64">
        <v>141825</v>
      </c>
      <c r="O5" s="64">
        <v>-151394</v>
      </c>
      <c r="P5" s="64">
        <v>146815</v>
      </c>
      <c r="Q5" s="64">
        <v>137246</v>
      </c>
      <c r="R5" s="64">
        <v>148220</v>
      </c>
      <c r="S5" s="64">
        <v>144315</v>
      </c>
      <c r="T5" s="64">
        <v>0</v>
      </c>
      <c r="U5" s="64">
        <v>292535</v>
      </c>
      <c r="V5" s="64">
        <v>6657851</v>
      </c>
      <c r="W5" s="64">
        <v>13406467</v>
      </c>
      <c r="X5" s="64">
        <v>-6748616</v>
      </c>
      <c r="Y5" s="65">
        <v>-50.34</v>
      </c>
      <c r="Z5" s="66">
        <v>13406467</v>
      </c>
    </row>
    <row r="6" spans="1:26" ht="13.5">
      <c r="A6" s="62" t="s">
        <v>32</v>
      </c>
      <c r="B6" s="18">
        <v>41079909</v>
      </c>
      <c r="C6" s="18">
        <v>0</v>
      </c>
      <c r="D6" s="63">
        <v>39565880</v>
      </c>
      <c r="E6" s="64">
        <v>43453543</v>
      </c>
      <c r="F6" s="64">
        <v>4213657</v>
      </c>
      <c r="G6" s="64">
        <v>3810018</v>
      </c>
      <c r="H6" s="64">
        <v>3159652</v>
      </c>
      <c r="I6" s="64">
        <v>11183327</v>
      </c>
      <c r="J6" s="64">
        <v>5438984</v>
      </c>
      <c r="K6" s="64">
        <v>2708989</v>
      </c>
      <c r="L6" s="64">
        <v>3951764</v>
      </c>
      <c r="M6" s="64">
        <v>12099737</v>
      </c>
      <c r="N6" s="64">
        <v>3852019</v>
      </c>
      <c r="O6" s="64">
        <v>9860976</v>
      </c>
      <c r="P6" s="64">
        <v>2298901</v>
      </c>
      <c r="Q6" s="64">
        <v>16011896</v>
      </c>
      <c r="R6" s="64">
        <v>2243168</v>
      </c>
      <c r="S6" s="64">
        <v>4069601</v>
      </c>
      <c r="T6" s="64">
        <v>0</v>
      </c>
      <c r="U6" s="64">
        <v>6312769</v>
      </c>
      <c r="V6" s="64">
        <v>45607729</v>
      </c>
      <c r="W6" s="64">
        <v>43453543</v>
      </c>
      <c r="X6" s="64">
        <v>2154186</v>
      </c>
      <c r="Y6" s="65">
        <v>4.96</v>
      </c>
      <c r="Z6" s="66">
        <v>43453543</v>
      </c>
    </row>
    <row r="7" spans="1:26" ht="13.5">
      <c r="A7" s="62" t="s">
        <v>33</v>
      </c>
      <c r="B7" s="18">
        <v>2350145</v>
      </c>
      <c r="C7" s="18">
        <v>0</v>
      </c>
      <c r="D7" s="63">
        <v>2470</v>
      </c>
      <c r="E7" s="64">
        <v>6176</v>
      </c>
      <c r="F7" s="64">
        <v>62</v>
      </c>
      <c r="G7" s="64">
        <v>383</v>
      </c>
      <c r="H7" s="64">
        <v>206</v>
      </c>
      <c r="I7" s="64">
        <v>651</v>
      </c>
      <c r="J7" s="64">
        <v>849</v>
      </c>
      <c r="K7" s="64">
        <v>819</v>
      </c>
      <c r="L7" s="64">
        <v>769</v>
      </c>
      <c r="M7" s="64">
        <v>2437</v>
      </c>
      <c r="N7" s="64">
        <v>885</v>
      </c>
      <c r="O7" s="64">
        <v>-1115</v>
      </c>
      <c r="P7" s="64">
        <v>441</v>
      </c>
      <c r="Q7" s="64">
        <v>211</v>
      </c>
      <c r="R7" s="64">
        <v>18606</v>
      </c>
      <c r="S7" s="64">
        <v>33847</v>
      </c>
      <c r="T7" s="64">
        <v>0</v>
      </c>
      <c r="U7" s="64">
        <v>52453</v>
      </c>
      <c r="V7" s="64">
        <v>55752</v>
      </c>
      <c r="W7" s="64">
        <v>6176</v>
      </c>
      <c r="X7" s="64">
        <v>49576</v>
      </c>
      <c r="Y7" s="65">
        <v>802.72</v>
      </c>
      <c r="Z7" s="66">
        <v>6176</v>
      </c>
    </row>
    <row r="8" spans="1:26" ht="13.5">
      <c r="A8" s="62" t="s">
        <v>34</v>
      </c>
      <c r="B8" s="18">
        <v>57372761</v>
      </c>
      <c r="C8" s="18">
        <v>0</v>
      </c>
      <c r="D8" s="63">
        <v>59124860</v>
      </c>
      <c r="E8" s="64">
        <v>51124852</v>
      </c>
      <c r="F8" s="64">
        <v>18614000</v>
      </c>
      <c r="G8" s="64">
        <v>1290000</v>
      </c>
      <c r="H8" s="64">
        <v>0</v>
      </c>
      <c r="I8" s="64">
        <v>19904000</v>
      </c>
      <c r="J8" s="64">
        <v>0</v>
      </c>
      <c r="K8" s="64">
        <v>300000</v>
      </c>
      <c r="L8" s="64">
        <v>12546000</v>
      </c>
      <c r="M8" s="64">
        <v>12846000</v>
      </c>
      <c r="N8" s="64">
        <v>0</v>
      </c>
      <c r="O8" s="64">
        <v>-300000</v>
      </c>
      <c r="P8" s="64">
        <v>13713000</v>
      </c>
      <c r="Q8" s="64">
        <v>13413000</v>
      </c>
      <c r="R8" s="64">
        <v>0</v>
      </c>
      <c r="S8" s="64">
        <v>0</v>
      </c>
      <c r="T8" s="64">
        <v>0</v>
      </c>
      <c r="U8" s="64">
        <v>0</v>
      </c>
      <c r="V8" s="64">
        <v>46163000</v>
      </c>
      <c r="W8" s="64">
        <v>51124852</v>
      </c>
      <c r="X8" s="64">
        <v>-4961852</v>
      </c>
      <c r="Y8" s="65">
        <v>-9.71</v>
      </c>
      <c r="Z8" s="66">
        <v>51124852</v>
      </c>
    </row>
    <row r="9" spans="1:26" ht="13.5">
      <c r="A9" s="62" t="s">
        <v>35</v>
      </c>
      <c r="B9" s="18">
        <v>6909848</v>
      </c>
      <c r="C9" s="18">
        <v>0</v>
      </c>
      <c r="D9" s="63">
        <v>11993070</v>
      </c>
      <c r="E9" s="64">
        <v>6165372</v>
      </c>
      <c r="F9" s="64">
        <v>128108</v>
      </c>
      <c r="G9" s="64">
        <v>319918</v>
      </c>
      <c r="H9" s="64">
        <v>52862</v>
      </c>
      <c r="I9" s="64">
        <v>500888</v>
      </c>
      <c r="J9" s="64">
        <v>110423</v>
      </c>
      <c r="K9" s="64">
        <v>120269</v>
      </c>
      <c r="L9" s="64">
        <v>95887</v>
      </c>
      <c r="M9" s="64">
        <v>326579</v>
      </c>
      <c r="N9" s="64">
        <v>1455838</v>
      </c>
      <c r="O9" s="64">
        <v>-314714</v>
      </c>
      <c r="P9" s="64">
        <v>108627</v>
      </c>
      <c r="Q9" s="64">
        <v>1249751</v>
      </c>
      <c r="R9" s="64">
        <v>125561</v>
      </c>
      <c r="S9" s="64">
        <v>334803</v>
      </c>
      <c r="T9" s="64">
        <v>0</v>
      </c>
      <c r="U9" s="64">
        <v>460364</v>
      </c>
      <c r="V9" s="64">
        <v>2537582</v>
      </c>
      <c r="W9" s="64">
        <v>6165372</v>
      </c>
      <c r="X9" s="64">
        <v>-3627790</v>
      </c>
      <c r="Y9" s="65">
        <v>-58.84</v>
      </c>
      <c r="Z9" s="66">
        <v>6165372</v>
      </c>
    </row>
    <row r="10" spans="1:26" ht="25.5">
      <c r="A10" s="67" t="s">
        <v>99</v>
      </c>
      <c r="B10" s="68">
        <f>SUM(B5:B9)</f>
        <v>114084772</v>
      </c>
      <c r="C10" s="68">
        <f>SUM(C5:C9)</f>
        <v>0</v>
      </c>
      <c r="D10" s="69">
        <f aca="true" t="shared" si="0" ref="D10:Z10">SUM(D5:D9)</f>
        <v>119957490</v>
      </c>
      <c r="E10" s="70">
        <f t="shared" si="0"/>
        <v>114156410</v>
      </c>
      <c r="F10" s="70">
        <f t="shared" si="0"/>
        <v>23120094</v>
      </c>
      <c r="G10" s="70">
        <f t="shared" si="0"/>
        <v>10980551</v>
      </c>
      <c r="H10" s="70">
        <f t="shared" si="0"/>
        <v>3309272</v>
      </c>
      <c r="I10" s="70">
        <f t="shared" si="0"/>
        <v>37409917</v>
      </c>
      <c r="J10" s="70">
        <f t="shared" si="0"/>
        <v>5683821</v>
      </c>
      <c r="K10" s="70">
        <f t="shared" si="0"/>
        <v>3262666</v>
      </c>
      <c r="L10" s="70">
        <f t="shared" si="0"/>
        <v>16735285</v>
      </c>
      <c r="M10" s="70">
        <f t="shared" si="0"/>
        <v>25681772</v>
      </c>
      <c r="N10" s="70">
        <f t="shared" si="0"/>
        <v>5450567</v>
      </c>
      <c r="O10" s="70">
        <f t="shared" si="0"/>
        <v>9093753</v>
      </c>
      <c r="P10" s="70">
        <f t="shared" si="0"/>
        <v>16267784</v>
      </c>
      <c r="Q10" s="70">
        <f t="shared" si="0"/>
        <v>30812104</v>
      </c>
      <c r="R10" s="70">
        <f t="shared" si="0"/>
        <v>2535555</v>
      </c>
      <c r="S10" s="70">
        <f t="shared" si="0"/>
        <v>4582566</v>
      </c>
      <c r="T10" s="70">
        <f t="shared" si="0"/>
        <v>0</v>
      </c>
      <c r="U10" s="70">
        <f t="shared" si="0"/>
        <v>7118121</v>
      </c>
      <c r="V10" s="70">
        <f t="shared" si="0"/>
        <v>101021914</v>
      </c>
      <c r="W10" s="70">
        <f t="shared" si="0"/>
        <v>114156410</v>
      </c>
      <c r="X10" s="70">
        <f t="shared" si="0"/>
        <v>-13134496</v>
      </c>
      <c r="Y10" s="71">
        <f>+IF(W10&lt;&gt;0,(X10/W10)*100,0)</f>
        <v>-11.505701694718676</v>
      </c>
      <c r="Z10" s="72">
        <f t="shared" si="0"/>
        <v>114156410</v>
      </c>
    </row>
    <row r="11" spans="1:26" ht="13.5">
      <c r="A11" s="62" t="s">
        <v>36</v>
      </c>
      <c r="B11" s="18">
        <v>40928516</v>
      </c>
      <c r="C11" s="18">
        <v>0</v>
      </c>
      <c r="D11" s="63">
        <v>49015700</v>
      </c>
      <c r="E11" s="64">
        <v>47362794</v>
      </c>
      <c r="F11" s="64">
        <v>3827613</v>
      </c>
      <c r="G11" s="64">
        <v>3873963</v>
      </c>
      <c r="H11" s="64">
        <v>3772762</v>
      </c>
      <c r="I11" s="64">
        <v>11474338</v>
      </c>
      <c r="J11" s="64">
        <v>3813132</v>
      </c>
      <c r="K11" s="64">
        <v>3926225</v>
      </c>
      <c r="L11" s="64">
        <v>4183957</v>
      </c>
      <c r="M11" s="64">
        <v>11923314</v>
      </c>
      <c r="N11" s="64">
        <v>4299347</v>
      </c>
      <c r="O11" s="64">
        <v>4198369</v>
      </c>
      <c r="P11" s="64">
        <v>4282209</v>
      </c>
      <c r="Q11" s="64">
        <v>12779925</v>
      </c>
      <c r="R11" s="64">
        <v>4347426</v>
      </c>
      <c r="S11" s="64">
        <v>4259231</v>
      </c>
      <c r="T11" s="64">
        <v>0</v>
      </c>
      <c r="U11" s="64">
        <v>8606657</v>
      </c>
      <c r="V11" s="64">
        <v>44784234</v>
      </c>
      <c r="W11" s="64">
        <v>47362794</v>
      </c>
      <c r="X11" s="64">
        <v>-2578560</v>
      </c>
      <c r="Y11" s="65">
        <v>-5.44</v>
      </c>
      <c r="Z11" s="66">
        <v>47362794</v>
      </c>
    </row>
    <row r="12" spans="1:26" ht="13.5">
      <c r="A12" s="62" t="s">
        <v>37</v>
      </c>
      <c r="B12" s="18">
        <v>2844699</v>
      </c>
      <c r="C12" s="18">
        <v>0</v>
      </c>
      <c r="D12" s="63">
        <v>2963160</v>
      </c>
      <c r="E12" s="64">
        <v>2986380</v>
      </c>
      <c r="F12" s="64">
        <v>237008</v>
      </c>
      <c r="G12" s="64">
        <v>237040</v>
      </c>
      <c r="H12" s="64">
        <v>236952</v>
      </c>
      <c r="I12" s="64">
        <v>711000</v>
      </c>
      <c r="J12" s="64">
        <v>237030</v>
      </c>
      <c r="K12" s="64">
        <v>237071</v>
      </c>
      <c r="L12" s="64">
        <v>236984</v>
      </c>
      <c r="M12" s="64">
        <v>711085</v>
      </c>
      <c r="N12" s="64">
        <v>236952</v>
      </c>
      <c r="O12" s="64">
        <v>384655</v>
      </c>
      <c r="P12" s="64">
        <v>255487</v>
      </c>
      <c r="Q12" s="64">
        <v>877094</v>
      </c>
      <c r="R12" s="64">
        <v>255390</v>
      </c>
      <c r="S12" s="64">
        <v>255399</v>
      </c>
      <c r="T12" s="64">
        <v>0</v>
      </c>
      <c r="U12" s="64">
        <v>510789</v>
      </c>
      <c r="V12" s="64">
        <v>2809968</v>
      </c>
      <c r="W12" s="64">
        <v>2986380</v>
      </c>
      <c r="X12" s="64">
        <v>-176412</v>
      </c>
      <c r="Y12" s="65">
        <v>-5.91</v>
      </c>
      <c r="Z12" s="66">
        <v>2986380</v>
      </c>
    </row>
    <row r="13" spans="1:26" ht="13.5">
      <c r="A13" s="62" t="s">
        <v>100</v>
      </c>
      <c r="B13" s="18">
        <v>21960063</v>
      </c>
      <c r="C13" s="18">
        <v>0</v>
      </c>
      <c r="D13" s="63">
        <v>21952000</v>
      </c>
      <c r="E13" s="64">
        <v>27952000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27952000</v>
      </c>
      <c r="X13" s="64">
        <v>-27952000</v>
      </c>
      <c r="Y13" s="65">
        <v>-100</v>
      </c>
      <c r="Z13" s="66">
        <v>27952000</v>
      </c>
    </row>
    <row r="14" spans="1:26" ht="13.5">
      <c r="A14" s="62" t="s">
        <v>38</v>
      </c>
      <c r="B14" s="18">
        <v>1344791</v>
      </c>
      <c r="C14" s="18">
        <v>0</v>
      </c>
      <c r="D14" s="63">
        <v>537080</v>
      </c>
      <c r="E14" s="64">
        <v>239114</v>
      </c>
      <c r="F14" s="64">
        <v>59673</v>
      </c>
      <c r="G14" s="64">
        <v>0</v>
      </c>
      <c r="H14" s="64">
        <v>0</v>
      </c>
      <c r="I14" s="64">
        <v>59673</v>
      </c>
      <c r="J14" s="64">
        <v>59884</v>
      </c>
      <c r="K14" s="64">
        <v>0</v>
      </c>
      <c r="L14" s="64">
        <v>0</v>
      </c>
      <c r="M14" s="64">
        <v>59884</v>
      </c>
      <c r="N14" s="64">
        <v>0</v>
      </c>
      <c r="O14" s="64">
        <v>0</v>
      </c>
      <c r="P14" s="64">
        <v>0</v>
      </c>
      <c r="Q14" s="64">
        <v>0</v>
      </c>
      <c r="R14" s="64">
        <v>92011</v>
      </c>
      <c r="S14" s="64">
        <v>23176</v>
      </c>
      <c r="T14" s="64">
        <v>0</v>
      </c>
      <c r="U14" s="64">
        <v>115187</v>
      </c>
      <c r="V14" s="64">
        <v>234744</v>
      </c>
      <c r="W14" s="64">
        <v>239114</v>
      </c>
      <c r="X14" s="64">
        <v>-4370</v>
      </c>
      <c r="Y14" s="65">
        <v>-1.83</v>
      </c>
      <c r="Z14" s="66">
        <v>239114</v>
      </c>
    </row>
    <row r="15" spans="1:26" ht="13.5">
      <c r="A15" s="62" t="s">
        <v>39</v>
      </c>
      <c r="B15" s="18">
        <v>21164187</v>
      </c>
      <c r="C15" s="18">
        <v>0</v>
      </c>
      <c r="D15" s="63">
        <v>23544190</v>
      </c>
      <c r="E15" s="64">
        <v>21097522</v>
      </c>
      <c r="F15" s="64">
        <v>557274</v>
      </c>
      <c r="G15" s="64">
        <v>251063</v>
      </c>
      <c r="H15" s="64">
        <v>87942</v>
      </c>
      <c r="I15" s="64">
        <v>896279</v>
      </c>
      <c r="J15" s="64">
        <v>43224</v>
      </c>
      <c r="K15" s="64">
        <v>192208</v>
      </c>
      <c r="L15" s="64">
        <v>259485</v>
      </c>
      <c r="M15" s="64">
        <v>494917</v>
      </c>
      <c r="N15" s="64">
        <v>224445</v>
      </c>
      <c r="O15" s="64">
        <v>55506</v>
      </c>
      <c r="P15" s="64">
        <v>177927</v>
      </c>
      <c r="Q15" s="64">
        <v>457878</v>
      </c>
      <c r="R15" s="64">
        <v>216764</v>
      </c>
      <c r="S15" s="64">
        <v>74337</v>
      </c>
      <c r="T15" s="64">
        <v>0</v>
      </c>
      <c r="U15" s="64">
        <v>291101</v>
      </c>
      <c r="V15" s="64">
        <v>2140175</v>
      </c>
      <c r="W15" s="64">
        <v>21097522</v>
      </c>
      <c r="X15" s="64">
        <v>-18957347</v>
      </c>
      <c r="Y15" s="65">
        <v>-89.86</v>
      </c>
      <c r="Z15" s="66">
        <v>21097522</v>
      </c>
    </row>
    <row r="16" spans="1:26" ht="13.5">
      <c r="A16" s="73" t="s">
        <v>40</v>
      </c>
      <c r="B16" s="18">
        <v>6951826</v>
      </c>
      <c r="C16" s="18">
        <v>0</v>
      </c>
      <c r="D16" s="63">
        <v>5850010</v>
      </c>
      <c r="E16" s="64">
        <v>10390010</v>
      </c>
      <c r="F16" s="64">
        <v>203572</v>
      </c>
      <c r="G16" s="64">
        <v>294303</v>
      </c>
      <c r="H16" s="64">
        <v>453988</v>
      </c>
      <c r="I16" s="64">
        <v>951863</v>
      </c>
      <c r="J16" s="64">
        <v>242372</v>
      </c>
      <c r="K16" s="64">
        <v>240638</v>
      </c>
      <c r="L16" s="64">
        <v>240910</v>
      </c>
      <c r="M16" s="64">
        <v>723920</v>
      </c>
      <c r="N16" s="64">
        <v>233616</v>
      </c>
      <c r="O16" s="64">
        <v>235278</v>
      </c>
      <c r="P16" s="64">
        <v>329002</v>
      </c>
      <c r="Q16" s="64">
        <v>797896</v>
      </c>
      <c r="R16" s="64">
        <v>244702</v>
      </c>
      <c r="S16" s="64">
        <v>468772</v>
      </c>
      <c r="T16" s="64">
        <v>0</v>
      </c>
      <c r="U16" s="64">
        <v>713474</v>
      </c>
      <c r="V16" s="64">
        <v>3187153</v>
      </c>
      <c r="W16" s="64">
        <v>10390010</v>
      </c>
      <c r="X16" s="64">
        <v>-7202857</v>
      </c>
      <c r="Y16" s="65">
        <v>-69.32</v>
      </c>
      <c r="Z16" s="66">
        <v>10390010</v>
      </c>
    </row>
    <row r="17" spans="1:26" ht="13.5">
      <c r="A17" s="62" t="s">
        <v>41</v>
      </c>
      <c r="B17" s="18">
        <v>42467242</v>
      </c>
      <c r="C17" s="18">
        <v>0</v>
      </c>
      <c r="D17" s="63">
        <v>29528860</v>
      </c>
      <c r="E17" s="64">
        <v>30182442</v>
      </c>
      <c r="F17" s="64">
        <v>1545366</v>
      </c>
      <c r="G17" s="64">
        <v>1367614</v>
      </c>
      <c r="H17" s="64">
        <v>1315621</v>
      </c>
      <c r="I17" s="64">
        <v>4228601</v>
      </c>
      <c r="J17" s="64">
        <v>4042381</v>
      </c>
      <c r="K17" s="64">
        <v>2206442</v>
      </c>
      <c r="L17" s="64">
        <v>3828104</v>
      </c>
      <c r="M17" s="64">
        <v>10076927</v>
      </c>
      <c r="N17" s="64">
        <v>1917231</v>
      </c>
      <c r="O17" s="64">
        <v>2382074</v>
      </c>
      <c r="P17" s="64">
        <v>3264677</v>
      </c>
      <c r="Q17" s="64">
        <v>7563982</v>
      </c>
      <c r="R17" s="64">
        <v>3079967</v>
      </c>
      <c r="S17" s="64">
        <v>1271089</v>
      </c>
      <c r="T17" s="64">
        <v>0</v>
      </c>
      <c r="U17" s="64">
        <v>4351056</v>
      </c>
      <c r="V17" s="64">
        <v>26220566</v>
      </c>
      <c r="W17" s="64">
        <v>30182442</v>
      </c>
      <c r="X17" s="64">
        <v>-3961876</v>
      </c>
      <c r="Y17" s="65">
        <v>-13.13</v>
      </c>
      <c r="Z17" s="66">
        <v>30182442</v>
      </c>
    </row>
    <row r="18" spans="1:26" ht="13.5">
      <c r="A18" s="74" t="s">
        <v>42</v>
      </c>
      <c r="B18" s="75">
        <f>SUM(B11:B17)</f>
        <v>137661324</v>
      </c>
      <c r="C18" s="75">
        <f>SUM(C11:C17)</f>
        <v>0</v>
      </c>
      <c r="D18" s="76">
        <f aca="true" t="shared" si="1" ref="D18:Z18">SUM(D11:D17)</f>
        <v>133391000</v>
      </c>
      <c r="E18" s="77">
        <f t="shared" si="1"/>
        <v>140210262</v>
      </c>
      <c r="F18" s="77">
        <f t="shared" si="1"/>
        <v>6430506</v>
      </c>
      <c r="G18" s="77">
        <f t="shared" si="1"/>
        <v>6023983</v>
      </c>
      <c r="H18" s="77">
        <f t="shared" si="1"/>
        <v>5867265</v>
      </c>
      <c r="I18" s="77">
        <f t="shared" si="1"/>
        <v>18321754</v>
      </c>
      <c r="J18" s="77">
        <f t="shared" si="1"/>
        <v>8438023</v>
      </c>
      <c r="K18" s="77">
        <f t="shared" si="1"/>
        <v>6802584</v>
      </c>
      <c r="L18" s="77">
        <f t="shared" si="1"/>
        <v>8749440</v>
      </c>
      <c r="M18" s="77">
        <f t="shared" si="1"/>
        <v>23990047</v>
      </c>
      <c r="N18" s="77">
        <f t="shared" si="1"/>
        <v>6911591</v>
      </c>
      <c r="O18" s="77">
        <f t="shared" si="1"/>
        <v>7255882</v>
      </c>
      <c r="P18" s="77">
        <f t="shared" si="1"/>
        <v>8309302</v>
      </c>
      <c r="Q18" s="77">
        <f t="shared" si="1"/>
        <v>22476775</v>
      </c>
      <c r="R18" s="77">
        <f t="shared" si="1"/>
        <v>8236260</v>
      </c>
      <c r="S18" s="77">
        <f t="shared" si="1"/>
        <v>6352004</v>
      </c>
      <c r="T18" s="77">
        <f t="shared" si="1"/>
        <v>0</v>
      </c>
      <c r="U18" s="77">
        <f t="shared" si="1"/>
        <v>14588264</v>
      </c>
      <c r="V18" s="77">
        <f t="shared" si="1"/>
        <v>79376840</v>
      </c>
      <c r="W18" s="77">
        <f t="shared" si="1"/>
        <v>140210262</v>
      </c>
      <c r="X18" s="77">
        <f t="shared" si="1"/>
        <v>-60833422</v>
      </c>
      <c r="Y18" s="71">
        <f>+IF(W18&lt;&gt;0,(X18/W18)*100,0)</f>
        <v>-43.38728216626541</v>
      </c>
      <c r="Z18" s="78">
        <f t="shared" si="1"/>
        <v>140210262</v>
      </c>
    </row>
    <row r="19" spans="1:26" ht="13.5">
      <c r="A19" s="74" t="s">
        <v>43</v>
      </c>
      <c r="B19" s="79">
        <f>+B10-B18</f>
        <v>-23576552</v>
      </c>
      <c r="C19" s="79">
        <f>+C10-C18</f>
        <v>0</v>
      </c>
      <c r="D19" s="80">
        <f aca="true" t="shared" si="2" ref="D19:Z19">+D10-D18</f>
        <v>-13433510</v>
      </c>
      <c r="E19" s="81">
        <f t="shared" si="2"/>
        <v>-26053852</v>
      </c>
      <c r="F19" s="81">
        <f t="shared" si="2"/>
        <v>16689588</v>
      </c>
      <c r="G19" s="81">
        <f t="shared" si="2"/>
        <v>4956568</v>
      </c>
      <c r="H19" s="81">
        <f t="shared" si="2"/>
        <v>-2557993</v>
      </c>
      <c r="I19" s="81">
        <f t="shared" si="2"/>
        <v>19088163</v>
      </c>
      <c r="J19" s="81">
        <f t="shared" si="2"/>
        <v>-2754202</v>
      </c>
      <c r="K19" s="81">
        <f t="shared" si="2"/>
        <v>-3539918</v>
      </c>
      <c r="L19" s="81">
        <f t="shared" si="2"/>
        <v>7985845</v>
      </c>
      <c r="M19" s="81">
        <f t="shared" si="2"/>
        <v>1691725</v>
      </c>
      <c r="N19" s="81">
        <f t="shared" si="2"/>
        <v>-1461024</v>
      </c>
      <c r="O19" s="81">
        <f t="shared" si="2"/>
        <v>1837871</v>
      </c>
      <c r="P19" s="81">
        <f t="shared" si="2"/>
        <v>7958482</v>
      </c>
      <c r="Q19" s="81">
        <f t="shared" si="2"/>
        <v>8335329</v>
      </c>
      <c r="R19" s="81">
        <f t="shared" si="2"/>
        <v>-5700705</v>
      </c>
      <c r="S19" s="81">
        <f t="shared" si="2"/>
        <v>-1769438</v>
      </c>
      <c r="T19" s="81">
        <f t="shared" si="2"/>
        <v>0</v>
      </c>
      <c r="U19" s="81">
        <f t="shared" si="2"/>
        <v>-7470143</v>
      </c>
      <c r="V19" s="81">
        <f t="shared" si="2"/>
        <v>21645074</v>
      </c>
      <c r="W19" s="81">
        <f>IF(E10=E18,0,W10-W18)</f>
        <v>-26053852</v>
      </c>
      <c r="X19" s="81">
        <f t="shared" si="2"/>
        <v>47698926</v>
      </c>
      <c r="Y19" s="82">
        <f>+IF(W19&lt;&gt;0,(X19/W19)*100,0)</f>
        <v>-183.0782104696073</v>
      </c>
      <c r="Z19" s="83">
        <f t="shared" si="2"/>
        <v>-26053852</v>
      </c>
    </row>
    <row r="20" spans="1:26" ht="13.5">
      <c r="A20" s="62" t="s">
        <v>44</v>
      </c>
      <c r="B20" s="18">
        <v>34887037</v>
      </c>
      <c r="C20" s="18">
        <v>0</v>
      </c>
      <c r="D20" s="63">
        <v>41887000</v>
      </c>
      <c r="E20" s="64">
        <v>40787000</v>
      </c>
      <c r="F20" s="64">
        <v>0</v>
      </c>
      <c r="G20" s="64">
        <v>500000</v>
      </c>
      <c r="H20" s="64">
        <v>3355250</v>
      </c>
      <c r="I20" s="64">
        <v>3855250</v>
      </c>
      <c r="J20" s="64">
        <v>3772531</v>
      </c>
      <c r="K20" s="64">
        <v>0</v>
      </c>
      <c r="L20" s="64">
        <v>5786000</v>
      </c>
      <c r="M20" s="64">
        <v>9558531</v>
      </c>
      <c r="N20" s="64">
        <v>1511844</v>
      </c>
      <c r="O20" s="64">
        <v>0</v>
      </c>
      <c r="P20" s="64">
        <v>9974883</v>
      </c>
      <c r="Q20" s="64">
        <v>11486727</v>
      </c>
      <c r="R20" s="64">
        <v>0</v>
      </c>
      <c r="S20" s="64">
        <v>0</v>
      </c>
      <c r="T20" s="64">
        <v>0</v>
      </c>
      <c r="U20" s="64">
        <v>0</v>
      </c>
      <c r="V20" s="64">
        <v>24900508</v>
      </c>
      <c r="W20" s="64">
        <v>40787000</v>
      </c>
      <c r="X20" s="64">
        <v>-15886492</v>
      </c>
      <c r="Y20" s="65">
        <v>-38.95</v>
      </c>
      <c r="Z20" s="66">
        <v>40787000</v>
      </c>
    </row>
    <row r="21" spans="1:26" ht="13.5">
      <c r="A21" s="62" t="s">
        <v>101</v>
      </c>
      <c r="B21" s="84">
        <v>0</v>
      </c>
      <c r="C21" s="84">
        <v>0</v>
      </c>
      <c r="D21" s="85">
        <v>50819640</v>
      </c>
      <c r="E21" s="86">
        <v>43197722</v>
      </c>
      <c r="F21" s="86">
        <v>0</v>
      </c>
      <c r="G21" s="86">
        <v>5440553</v>
      </c>
      <c r="H21" s="86">
        <v>1887396</v>
      </c>
      <c r="I21" s="86">
        <v>7327949</v>
      </c>
      <c r="J21" s="86">
        <v>5344669</v>
      </c>
      <c r="K21" s="86">
        <v>1020419</v>
      </c>
      <c r="L21" s="86">
        <v>1746065</v>
      </c>
      <c r="M21" s="86">
        <v>8111153</v>
      </c>
      <c r="N21" s="86">
        <v>1097702</v>
      </c>
      <c r="O21" s="86">
        <v>680046</v>
      </c>
      <c r="P21" s="86">
        <v>1757166</v>
      </c>
      <c r="Q21" s="86">
        <v>3534914</v>
      </c>
      <c r="R21" s="86">
        <v>5848395</v>
      </c>
      <c r="S21" s="86">
        <v>0</v>
      </c>
      <c r="T21" s="86">
        <v>0</v>
      </c>
      <c r="U21" s="86">
        <v>5848395</v>
      </c>
      <c r="V21" s="86">
        <v>24822411</v>
      </c>
      <c r="W21" s="86">
        <v>43197722</v>
      </c>
      <c r="X21" s="86">
        <v>-18375311</v>
      </c>
      <c r="Y21" s="87">
        <v>-42.54</v>
      </c>
      <c r="Z21" s="88">
        <v>43197722</v>
      </c>
    </row>
    <row r="22" spans="1:26" ht="25.5">
      <c r="A22" s="89" t="s">
        <v>102</v>
      </c>
      <c r="B22" s="90">
        <f>SUM(B19:B21)</f>
        <v>11310485</v>
      </c>
      <c r="C22" s="90">
        <f>SUM(C19:C21)</f>
        <v>0</v>
      </c>
      <c r="D22" s="91">
        <f aca="true" t="shared" si="3" ref="D22:Z22">SUM(D19:D21)</f>
        <v>79273130</v>
      </c>
      <c r="E22" s="92">
        <f t="shared" si="3"/>
        <v>57930870</v>
      </c>
      <c r="F22" s="92">
        <f t="shared" si="3"/>
        <v>16689588</v>
      </c>
      <c r="G22" s="92">
        <f t="shared" si="3"/>
        <v>10897121</v>
      </c>
      <c r="H22" s="92">
        <f t="shared" si="3"/>
        <v>2684653</v>
      </c>
      <c r="I22" s="92">
        <f t="shared" si="3"/>
        <v>30271362</v>
      </c>
      <c r="J22" s="92">
        <f t="shared" si="3"/>
        <v>6362998</v>
      </c>
      <c r="K22" s="92">
        <f t="shared" si="3"/>
        <v>-2519499</v>
      </c>
      <c r="L22" s="92">
        <f t="shared" si="3"/>
        <v>15517910</v>
      </c>
      <c r="M22" s="92">
        <f t="shared" si="3"/>
        <v>19361409</v>
      </c>
      <c r="N22" s="92">
        <f t="shared" si="3"/>
        <v>1148522</v>
      </c>
      <c r="O22" s="92">
        <f t="shared" si="3"/>
        <v>2517917</v>
      </c>
      <c r="P22" s="92">
        <f t="shared" si="3"/>
        <v>19690531</v>
      </c>
      <c r="Q22" s="92">
        <f t="shared" si="3"/>
        <v>23356970</v>
      </c>
      <c r="R22" s="92">
        <f t="shared" si="3"/>
        <v>147690</v>
      </c>
      <c r="S22" s="92">
        <f t="shared" si="3"/>
        <v>-1769438</v>
      </c>
      <c r="T22" s="92">
        <f t="shared" si="3"/>
        <v>0</v>
      </c>
      <c r="U22" s="92">
        <f t="shared" si="3"/>
        <v>-1621748</v>
      </c>
      <c r="V22" s="92">
        <f t="shared" si="3"/>
        <v>71367993</v>
      </c>
      <c r="W22" s="92">
        <f t="shared" si="3"/>
        <v>57930870</v>
      </c>
      <c r="X22" s="92">
        <f t="shared" si="3"/>
        <v>13437123</v>
      </c>
      <c r="Y22" s="93">
        <f>+IF(W22&lt;&gt;0,(X22/W22)*100,0)</f>
        <v>23.19509960751496</v>
      </c>
      <c r="Z22" s="94">
        <f t="shared" si="3"/>
        <v>57930870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11310485</v>
      </c>
      <c r="C24" s="79">
        <f>SUM(C22:C23)</f>
        <v>0</v>
      </c>
      <c r="D24" s="80">
        <f aca="true" t="shared" si="4" ref="D24:Z24">SUM(D22:D23)</f>
        <v>79273130</v>
      </c>
      <c r="E24" s="81">
        <f t="shared" si="4"/>
        <v>57930870</v>
      </c>
      <c r="F24" s="81">
        <f t="shared" si="4"/>
        <v>16689588</v>
      </c>
      <c r="G24" s="81">
        <f t="shared" si="4"/>
        <v>10897121</v>
      </c>
      <c r="H24" s="81">
        <f t="shared" si="4"/>
        <v>2684653</v>
      </c>
      <c r="I24" s="81">
        <f t="shared" si="4"/>
        <v>30271362</v>
      </c>
      <c r="J24" s="81">
        <f t="shared" si="4"/>
        <v>6362998</v>
      </c>
      <c r="K24" s="81">
        <f t="shared" si="4"/>
        <v>-2519499</v>
      </c>
      <c r="L24" s="81">
        <f t="shared" si="4"/>
        <v>15517910</v>
      </c>
      <c r="M24" s="81">
        <f t="shared" si="4"/>
        <v>19361409</v>
      </c>
      <c r="N24" s="81">
        <f t="shared" si="4"/>
        <v>1148522</v>
      </c>
      <c r="O24" s="81">
        <f t="shared" si="4"/>
        <v>2517917</v>
      </c>
      <c r="P24" s="81">
        <f t="shared" si="4"/>
        <v>19690531</v>
      </c>
      <c r="Q24" s="81">
        <f t="shared" si="4"/>
        <v>23356970</v>
      </c>
      <c r="R24" s="81">
        <f t="shared" si="4"/>
        <v>147690</v>
      </c>
      <c r="S24" s="81">
        <f t="shared" si="4"/>
        <v>-1769438</v>
      </c>
      <c r="T24" s="81">
        <f t="shared" si="4"/>
        <v>0</v>
      </c>
      <c r="U24" s="81">
        <f t="shared" si="4"/>
        <v>-1621748</v>
      </c>
      <c r="V24" s="81">
        <f t="shared" si="4"/>
        <v>71367993</v>
      </c>
      <c r="W24" s="81">
        <f t="shared" si="4"/>
        <v>57930870</v>
      </c>
      <c r="X24" s="81">
        <f t="shared" si="4"/>
        <v>13437123</v>
      </c>
      <c r="Y24" s="82">
        <f>+IF(W24&lt;&gt;0,(X24/W24)*100,0)</f>
        <v>23.19509960751496</v>
      </c>
      <c r="Z24" s="83">
        <f t="shared" si="4"/>
        <v>57930870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34053249</v>
      </c>
      <c r="C27" s="21">
        <v>0</v>
      </c>
      <c r="D27" s="103">
        <v>50819640</v>
      </c>
      <c r="E27" s="104">
        <v>43197722</v>
      </c>
      <c r="F27" s="104">
        <v>397119</v>
      </c>
      <c r="G27" s="104">
        <v>5502937</v>
      </c>
      <c r="H27" s="104">
        <v>849696</v>
      </c>
      <c r="I27" s="104">
        <v>6749752</v>
      </c>
      <c r="J27" s="104">
        <v>6682599</v>
      </c>
      <c r="K27" s="104">
        <v>935554</v>
      </c>
      <c r="L27" s="104">
        <v>1917719</v>
      </c>
      <c r="M27" s="104">
        <v>9535872</v>
      </c>
      <c r="N27" s="104">
        <v>1251381</v>
      </c>
      <c r="O27" s="104">
        <v>742737</v>
      </c>
      <c r="P27" s="104">
        <v>2003170</v>
      </c>
      <c r="Q27" s="104">
        <v>3997288</v>
      </c>
      <c r="R27" s="104">
        <v>6004368</v>
      </c>
      <c r="S27" s="104">
        <v>0</v>
      </c>
      <c r="T27" s="104">
        <v>2269138</v>
      </c>
      <c r="U27" s="104">
        <v>8273506</v>
      </c>
      <c r="V27" s="104">
        <v>28556418</v>
      </c>
      <c r="W27" s="104">
        <v>43197722</v>
      </c>
      <c r="X27" s="104">
        <v>-14641304</v>
      </c>
      <c r="Y27" s="105">
        <v>-33.89</v>
      </c>
      <c r="Z27" s="106">
        <v>43197722</v>
      </c>
    </row>
    <row r="28" spans="1:26" ht="13.5">
      <c r="A28" s="107" t="s">
        <v>44</v>
      </c>
      <c r="B28" s="18">
        <v>29826435</v>
      </c>
      <c r="C28" s="18">
        <v>0</v>
      </c>
      <c r="D28" s="63">
        <v>48887000</v>
      </c>
      <c r="E28" s="64">
        <v>39787000</v>
      </c>
      <c r="F28" s="64">
        <v>397119</v>
      </c>
      <c r="G28" s="64">
        <v>5502937</v>
      </c>
      <c r="H28" s="64">
        <v>849696</v>
      </c>
      <c r="I28" s="64">
        <v>6749752</v>
      </c>
      <c r="J28" s="64">
        <v>6682599</v>
      </c>
      <c r="K28" s="64">
        <v>935554</v>
      </c>
      <c r="L28" s="64">
        <v>1917719</v>
      </c>
      <c r="M28" s="64">
        <v>9535872</v>
      </c>
      <c r="N28" s="64">
        <v>1251381</v>
      </c>
      <c r="O28" s="64">
        <v>742737</v>
      </c>
      <c r="P28" s="64">
        <v>2003170</v>
      </c>
      <c r="Q28" s="64">
        <v>3997288</v>
      </c>
      <c r="R28" s="64">
        <v>6004368</v>
      </c>
      <c r="S28" s="64">
        <v>0</v>
      </c>
      <c r="T28" s="64">
        <v>2269138</v>
      </c>
      <c r="U28" s="64">
        <v>8273506</v>
      </c>
      <c r="V28" s="64">
        <v>28556418</v>
      </c>
      <c r="W28" s="64">
        <v>39787000</v>
      </c>
      <c r="X28" s="64">
        <v>-11230582</v>
      </c>
      <c r="Y28" s="65">
        <v>-28.23</v>
      </c>
      <c r="Z28" s="66">
        <v>39787000</v>
      </c>
    </row>
    <row r="29" spans="1:26" ht="13.5">
      <c r="A29" s="62" t="s">
        <v>104</v>
      </c>
      <c r="B29" s="18">
        <v>1000000</v>
      </c>
      <c r="C29" s="18">
        <v>0</v>
      </c>
      <c r="D29" s="63">
        <v>1932640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3226814</v>
      </c>
      <c r="C31" s="18">
        <v>0</v>
      </c>
      <c r="D31" s="63">
        <v>0</v>
      </c>
      <c r="E31" s="64">
        <v>3410722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3410722</v>
      </c>
      <c r="X31" s="64">
        <v>-3410722</v>
      </c>
      <c r="Y31" s="65">
        <v>-100</v>
      </c>
      <c r="Z31" s="66">
        <v>3410722</v>
      </c>
    </row>
    <row r="32" spans="1:26" ht="13.5">
      <c r="A32" s="74" t="s">
        <v>50</v>
      </c>
      <c r="B32" s="21">
        <f>SUM(B28:B31)</f>
        <v>34053249</v>
      </c>
      <c r="C32" s="21">
        <f>SUM(C28:C31)</f>
        <v>0</v>
      </c>
      <c r="D32" s="103">
        <f aca="true" t="shared" si="5" ref="D32:Z32">SUM(D28:D31)</f>
        <v>50819640</v>
      </c>
      <c r="E32" s="104">
        <f t="shared" si="5"/>
        <v>43197722</v>
      </c>
      <c r="F32" s="104">
        <f t="shared" si="5"/>
        <v>397119</v>
      </c>
      <c r="G32" s="104">
        <f t="shared" si="5"/>
        <v>5502937</v>
      </c>
      <c r="H32" s="104">
        <f t="shared" si="5"/>
        <v>849696</v>
      </c>
      <c r="I32" s="104">
        <f t="shared" si="5"/>
        <v>6749752</v>
      </c>
      <c r="J32" s="104">
        <f t="shared" si="5"/>
        <v>6682599</v>
      </c>
      <c r="K32" s="104">
        <f t="shared" si="5"/>
        <v>935554</v>
      </c>
      <c r="L32" s="104">
        <f t="shared" si="5"/>
        <v>1917719</v>
      </c>
      <c r="M32" s="104">
        <f t="shared" si="5"/>
        <v>9535872</v>
      </c>
      <c r="N32" s="104">
        <f t="shared" si="5"/>
        <v>1251381</v>
      </c>
      <c r="O32" s="104">
        <f t="shared" si="5"/>
        <v>742737</v>
      </c>
      <c r="P32" s="104">
        <f t="shared" si="5"/>
        <v>2003170</v>
      </c>
      <c r="Q32" s="104">
        <f t="shared" si="5"/>
        <v>3997288</v>
      </c>
      <c r="R32" s="104">
        <f t="shared" si="5"/>
        <v>6004368</v>
      </c>
      <c r="S32" s="104">
        <f t="shared" si="5"/>
        <v>0</v>
      </c>
      <c r="T32" s="104">
        <f t="shared" si="5"/>
        <v>2269138</v>
      </c>
      <c r="U32" s="104">
        <f t="shared" si="5"/>
        <v>8273506</v>
      </c>
      <c r="V32" s="104">
        <f t="shared" si="5"/>
        <v>28556418</v>
      </c>
      <c r="W32" s="104">
        <f t="shared" si="5"/>
        <v>43197722</v>
      </c>
      <c r="X32" s="104">
        <f t="shared" si="5"/>
        <v>-14641304</v>
      </c>
      <c r="Y32" s="105">
        <f>+IF(W32&lt;&gt;0,(X32/W32)*100,0)</f>
        <v>-33.89369467214035</v>
      </c>
      <c r="Z32" s="106">
        <f t="shared" si="5"/>
        <v>43197722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10054117</v>
      </c>
      <c r="C35" s="18">
        <v>0</v>
      </c>
      <c r="D35" s="63">
        <v>24505000</v>
      </c>
      <c r="E35" s="64">
        <v>24505000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24505000</v>
      </c>
      <c r="X35" s="64">
        <v>-24505000</v>
      </c>
      <c r="Y35" s="65">
        <v>-100</v>
      </c>
      <c r="Z35" s="66">
        <v>24505000</v>
      </c>
    </row>
    <row r="36" spans="1:26" ht="13.5">
      <c r="A36" s="62" t="s">
        <v>53</v>
      </c>
      <c r="B36" s="18">
        <v>340038254</v>
      </c>
      <c r="C36" s="18">
        <v>0</v>
      </c>
      <c r="D36" s="63">
        <v>364852000</v>
      </c>
      <c r="E36" s="64">
        <v>364852000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364852000</v>
      </c>
      <c r="X36" s="64">
        <v>-364852000</v>
      </c>
      <c r="Y36" s="65">
        <v>-100</v>
      </c>
      <c r="Z36" s="66">
        <v>364852000</v>
      </c>
    </row>
    <row r="37" spans="1:26" ht="13.5">
      <c r="A37" s="62" t="s">
        <v>54</v>
      </c>
      <c r="B37" s="18">
        <v>41272356</v>
      </c>
      <c r="C37" s="18">
        <v>0</v>
      </c>
      <c r="D37" s="63">
        <v>7532000</v>
      </c>
      <c r="E37" s="64">
        <v>7532000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7532000</v>
      </c>
      <c r="X37" s="64">
        <v>-7532000</v>
      </c>
      <c r="Y37" s="65">
        <v>-100</v>
      </c>
      <c r="Z37" s="66">
        <v>7532000</v>
      </c>
    </row>
    <row r="38" spans="1:26" ht="13.5">
      <c r="A38" s="62" t="s">
        <v>55</v>
      </c>
      <c r="B38" s="18">
        <v>22697351</v>
      </c>
      <c r="C38" s="18">
        <v>0</v>
      </c>
      <c r="D38" s="63">
        <v>20239000</v>
      </c>
      <c r="E38" s="64">
        <v>20239000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20239000</v>
      </c>
      <c r="X38" s="64">
        <v>-20239000</v>
      </c>
      <c r="Y38" s="65">
        <v>-100</v>
      </c>
      <c r="Z38" s="66">
        <v>20239000</v>
      </c>
    </row>
    <row r="39" spans="1:26" ht="13.5">
      <c r="A39" s="62" t="s">
        <v>56</v>
      </c>
      <c r="B39" s="18">
        <v>286122664</v>
      </c>
      <c r="C39" s="18">
        <v>0</v>
      </c>
      <c r="D39" s="63">
        <v>361586000</v>
      </c>
      <c r="E39" s="64">
        <v>361586000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361586000</v>
      </c>
      <c r="X39" s="64">
        <v>-361586000</v>
      </c>
      <c r="Y39" s="65">
        <v>-100</v>
      </c>
      <c r="Z39" s="66">
        <v>361586000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11310485</v>
      </c>
      <c r="C42" s="18">
        <v>0</v>
      </c>
      <c r="D42" s="63">
        <v>44673000</v>
      </c>
      <c r="E42" s="64">
        <v>14719908</v>
      </c>
      <c r="F42" s="64">
        <v>24336636</v>
      </c>
      <c r="G42" s="64">
        <v>-6508536</v>
      </c>
      <c r="H42" s="64">
        <v>-1807909</v>
      </c>
      <c r="I42" s="64">
        <v>16020191</v>
      </c>
      <c r="J42" s="64">
        <v>-1779232</v>
      </c>
      <c r="K42" s="64">
        <v>-3454701</v>
      </c>
      <c r="L42" s="64">
        <v>10569650</v>
      </c>
      <c r="M42" s="64">
        <v>5335717</v>
      </c>
      <c r="N42" s="64">
        <v>-1394745</v>
      </c>
      <c r="O42" s="64">
        <v>-1703327</v>
      </c>
      <c r="P42" s="64">
        <v>17573327</v>
      </c>
      <c r="Q42" s="64">
        <v>14475255</v>
      </c>
      <c r="R42" s="64">
        <v>-6932206</v>
      </c>
      <c r="S42" s="64">
        <v>-3789275</v>
      </c>
      <c r="T42" s="64">
        <v>-4869844</v>
      </c>
      <c r="U42" s="64">
        <v>-15591325</v>
      </c>
      <c r="V42" s="64">
        <v>20239838</v>
      </c>
      <c r="W42" s="64">
        <v>14719908</v>
      </c>
      <c r="X42" s="64">
        <v>5519930</v>
      </c>
      <c r="Y42" s="65">
        <v>37.5</v>
      </c>
      <c r="Z42" s="66">
        <v>14719908</v>
      </c>
    </row>
    <row r="43" spans="1:26" ht="13.5">
      <c r="A43" s="62" t="s">
        <v>59</v>
      </c>
      <c r="B43" s="18">
        <v>-5471398</v>
      </c>
      <c r="C43" s="18">
        <v>0</v>
      </c>
      <c r="D43" s="63">
        <v>-49371000</v>
      </c>
      <c r="E43" s="64">
        <v>-1835623</v>
      </c>
      <c r="F43" s="64">
        <v>-397119</v>
      </c>
      <c r="G43" s="64">
        <v>-5502936</v>
      </c>
      <c r="H43" s="64">
        <v>-849696</v>
      </c>
      <c r="I43" s="64">
        <v>-6749751</v>
      </c>
      <c r="J43" s="64">
        <v>-6682599</v>
      </c>
      <c r="K43" s="64">
        <v>-935554</v>
      </c>
      <c r="L43" s="64">
        <v>-1917719</v>
      </c>
      <c r="M43" s="64">
        <v>-9535872</v>
      </c>
      <c r="N43" s="64">
        <v>-1251381</v>
      </c>
      <c r="O43" s="64">
        <v>157263</v>
      </c>
      <c r="P43" s="64">
        <v>-1303170</v>
      </c>
      <c r="Q43" s="64">
        <v>-2397288</v>
      </c>
      <c r="R43" s="64">
        <v>-6004369</v>
      </c>
      <c r="S43" s="64">
        <v>0</v>
      </c>
      <c r="T43" s="64">
        <v>-2269138</v>
      </c>
      <c r="U43" s="64">
        <v>-8273507</v>
      </c>
      <c r="V43" s="64">
        <v>-26956418</v>
      </c>
      <c r="W43" s="64">
        <v>-1835623</v>
      </c>
      <c r="X43" s="64">
        <v>-25120795</v>
      </c>
      <c r="Y43" s="65">
        <v>1368.52</v>
      </c>
      <c r="Z43" s="66">
        <v>-1835623</v>
      </c>
    </row>
    <row r="44" spans="1:26" ht="13.5">
      <c r="A44" s="62" t="s">
        <v>60</v>
      </c>
      <c r="B44" s="18">
        <v>-2842280</v>
      </c>
      <c r="C44" s="18">
        <v>0</v>
      </c>
      <c r="D44" s="63">
        <v>5860000</v>
      </c>
      <c r="E44" s="64">
        <v>69705</v>
      </c>
      <c r="F44" s="64">
        <v>-68027</v>
      </c>
      <c r="G44" s="64">
        <v>0</v>
      </c>
      <c r="H44" s="64">
        <v>0</v>
      </c>
      <c r="I44" s="64">
        <v>-68027</v>
      </c>
      <c r="J44" s="64">
        <v>-68268</v>
      </c>
      <c r="K44" s="64">
        <v>0</v>
      </c>
      <c r="L44" s="64">
        <v>0</v>
      </c>
      <c r="M44" s="64">
        <v>-68268</v>
      </c>
      <c r="N44" s="64">
        <v>-68269</v>
      </c>
      <c r="O44" s="64">
        <v>0</v>
      </c>
      <c r="P44" s="64">
        <v>0</v>
      </c>
      <c r="Q44" s="64">
        <v>-68269</v>
      </c>
      <c r="R44" s="64">
        <v>-68645</v>
      </c>
      <c r="S44" s="64">
        <v>0</v>
      </c>
      <c r="T44" s="64">
        <v>0</v>
      </c>
      <c r="U44" s="64">
        <v>-68645</v>
      </c>
      <c r="V44" s="64">
        <v>-273209</v>
      </c>
      <c r="W44" s="64">
        <v>69705</v>
      </c>
      <c r="X44" s="64">
        <v>-342914</v>
      </c>
      <c r="Y44" s="65">
        <v>-491.95</v>
      </c>
      <c r="Z44" s="66">
        <v>69705</v>
      </c>
    </row>
    <row r="45" spans="1:26" ht="13.5">
      <c r="A45" s="74" t="s">
        <v>61</v>
      </c>
      <c r="B45" s="21">
        <v>201754</v>
      </c>
      <c r="C45" s="21">
        <v>0</v>
      </c>
      <c r="D45" s="103">
        <v>-222000</v>
      </c>
      <c r="E45" s="104">
        <v>13009875</v>
      </c>
      <c r="F45" s="104">
        <v>23927375</v>
      </c>
      <c r="G45" s="104">
        <v>11915903</v>
      </c>
      <c r="H45" s="104">
        <v>9258298</v>
      </c>
      <c r="I45" s="104">
        <v>9258298</v>
      </c>
      <c r="J45" s="104">
        <v>728199</v>
      </c>
      <c r="K45" s="104">
        <v>-3662056</v>
      </c>
      <c r="L45" s="104">
        <v>4989875</v>
      </c>
      <c r="M45" s="104">
        <v>4989875</v>
      </c>
      <c r="N45" s="104">
        <v>2275480</v>
      </c>
      <c r="O45" s="104">
        <v>729416</v>
      </c>
      <c r="P45" s="104">
        <v>16999573</v>
      </c>
      <c r="Q45" s="104">
        <v>2275480</v>
      </c>
      <c r="R45" s="104">
        <v>3994353</v>
      </c>
      <c r="S45" s="104">
        <v>205078</v>
      </c>
      <c r="T45" s="104">
        <v>-6933904</v>
      </c>
      <c r="U45" s="104">
        <v>-6933904</v>
      </c>
      <c r="V45" s="104">
        <v>-6933904</v>
      </c>
      <c r="W45" s="104">
        <v>13009875</v>
      </c>
      <c r="X45" s="104">
        <v>-19943779</v>
      </c>
      <c r="Y45" s="105">
        <v>-153.3</v>
      </c>
      <c r="Z45" s="106">
        <v>13009875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183547</v>
      </c>
      <c r="C51" s="56">
        <v>0</v>
      </c>
      <c r="D51" s="133">
        <v>454782</v>
      </c>
      <c r="E51" s="58">
        <v>559344</v>
      </c>
      <c r="F51" s="58">
        <v>0</v>
      </c>
      <c r="G51" s="58">
        <v>0</v>
      </c>
      <c r="H51" s="58">
        <v>0</v>
      </c>
      <c r="I51" s="58">
        <v>264727</v>
      </c>
      <c r="J51" s="58">
        <v>0</v>
      </c>
      <c r="K51" s="58">
        <v>0</v>
      </c>
      <c r="L51" s="58">
        <v>0</v>
      </c>
      <c r="M51" s="58">
        <v>910342</v>
      </c>
      <c r="N51" s="58">
        <v>0</v>
      </c>
      <c r="O51" s="58">
        <v>0</v>
      </c>
      <c r="P51" s="58">
        <v>0</v>
      </c>
      <c r="Q51" s="58">
        <v>483936</v>
      </c>
      <c r="R51" s="58">
        <v>0</v>
      </c>
      <c r="S51" s="58">
        <v>0</v>
      </c>
      <c r="T51" s="58">
        <v>0</v>
      </c>
      <c r="U51" s="58">
        <v>583861</v>
      </c>
      <c r="V51" s="58">
        <v>4766459</v>
      </c>
      <c r="W51" s="58">
        <v>8206998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104.53915164862558</v>
      </c>
      <c r="C58" s="5">
        <f>IF(C67=0,0,+(C76/C67)*100)</f>
        <v>0</v>
      </c>
      <c r="D58" s="6">
        <f aca="true" t="shared" si="6" ref="D58:Z58">IF(D67=0,0,+(D76/D67)*100)</f>
        <v>97.5454129021808</v>
      </c>
      <c r="E58" s="7">
        <f t="shared" si="6"/>
        <v>99.12612893978921</v>
      </c>
      <c r="F58" s="7">
        <f t="shared" si="6"/>
        <v>10.067518614665413</v>
      </c>
      <c r="G58" s="7">
        <f t="shared" si="6"/>
        <v>4.336208421971315</v>
      </c>
      <c r="H58" s="7">
        <f t="shared" si="6"/>
        <v>18.043215522560615</v>
      </c>
      <c r="I58" s="7">
        <f t="shared" si="6"/>
        <v>8.430733746171839</v>
      </c>
      <c r="J58" s="7">
        <f t="shared" si="6"/>
        <v>11.903324078708197</v>
      </c>
      <c r="K58" s="7">
        <f t="shared" si="6"/>
        <v>50.91219603542646</v>
      </c>
      <c r="L58" s="7">
        <f t="shared" si="6"/>
        <v>9.331103711313652</v>
      </c>
      <c r="M58" s="7">
        <f t="shared" si="6"/>
        <v>19.986099163776586</v>
      </c>
      <c r="N58" s="7">
        <f t="shared" si="6"/>
        <v>34.5641773545377</v>
      </c>
      <c r="O58" s="7">
        <f t="shared" si="6"/>
        <v>6.745134515424134</v>
      </c>
      <c r="P58" s="7">
        <f t="shared" si="6"/>
        <v>24.007270637557436</v>
      </c>
      <c r="Q58" s="7">
        <f t="shared" si="6"/>
        <v>16.361453517440605</v>
      </c>
      <c r="R58" s="7">
        <f t="shared" si="6"/>
        <v>24.225866250724767</v>
      </c>
      <c r="S58" s="7">
        <f t="shared" si="6"/>
        <v>15.784599515546589</v>
      </c>
      <c r="T58" s="7">
        <f t="shared" si="6"/>
        <v>0</v>
      </c>
      <c r="U58" s="7">
        <f t="shared" si="6"/>
        <v>28.087340633053188</v>
      </c>
      <c r="V58" s="7">
        <f t="shared" si="6"/>
        <v>16.152288028498884</v>
      </c>
      <c r="W58" s="7">
        <f t="shared" si="6"/>
        <v>99.12612893978921</v>
      </c>
      <c r="X58" s="7">
        <f t="shared" si="6"/>
        <v>0</v>
      </c>
      <c r="Y58" s="7">
        <f t="shared" si="6"/>
        <v>0</v>
      </c>
      <c r="Z58" s="8">
        <f t="shared" si="6"/>
        <v>99.12612893978921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100.00204988558401</v>
      </c>
      <c r="E59" s="10">
        <f t="shared" si="7"/>
        <v>99.98699881184207</v>
      </c>
      <c r="F59" s="10">
        <f t="shared" si="7"/>
        <v>109.65196905038748</v>
      </c>
      <c r="G59" s="10">
        <f t="shared" si="7"/>
        <v>2.8959403132818915</v>
      </c>
      <c r="H59" s="10">
        <f t="shared" si="7"/>
        <v>369.57701549424144</v>
      </c>
      <c r="I59" s="10">
        <f t="shared" si="7"/>
        <v>11.990566651967145</v>
      </c>
      <c r="J59" s="10">
        <f t="shared" si="7"/>
        <v>263.9149477782353</v>
      </c>
      <c r="K59" s="10">
        <f t="shared" si="7"/>
        <v>664.493283756571</v>
      </c>
      <c r="L59" s="10">
        <f t="shared" si="7"/>
        <v>126.50693926809356</v>
      </c>
      <c r="M59" s="10">
        <f t="shared" si="7"/>
        <v>346.8503927335087</v>
      </c>
      <c r="N59" s="10">
        <f t="shared" si="7"/>
        <v>498.9042834479112</v>
      </c>
      <c r="O59" s="10">
        <f t="shared" si="7"/>
        <v>-200.69949931965598</v>
      </c>
      <c r="P59" s="10">
        <f t="shared" si="7"/>
        <v>179.45100977420563</v>
      </c>
      <c r="Q59" s="10">
        <f t="shared" si="7"/>
        <v>928.9006601285283</v>
      </c>
      <c r="R59" s="10">
        <f t="shared" si="7"/>
        <v>175.6854675482391</v>
      </c>
      <c r="S59" s="10">
        <f t="shared" si="7"/>
        <v>194.36025361189067</v>
      </c>
      <c r="T59" s="10">
        <f t="shared" si="7"/>
        <v>0</v>
      </c>
      <c r="U59" s="10">
        <f t="shared" si="7"/>
        <v>286.7140684020716</v>
      </c>
      <c r="V59" s="10">
        <f t="shared" si="7"/>
        <v>63.43401196572287</v>
      </c>
      <c r="W59" s="10">
        <f t="shared" si="7"/>
        <v>99.98699881184207</v>
      </c>
      <c r="X59" s="10">
        <f t="shared" si="7"/>
        <v>0</v>
      </c>
      <c r="Y59" s="10">
        <f t="shared" si="7"/>
        <v>0</v>
      </c>
      <c r="Z59" s="11">
        <f t="shared" si="7"/>
        <v>99.98699881184207</v>
      </c>
    </row>
    <row r="60" spans="1:26" ht="13.5">
      <c r="A60" s="37" t="s">
        <v>32</v>
      </c>
      <c r="B60" s="12">
        <f t="shared" si="7"/>
        <v>99.99999269716007</v>
      </c>
      <c r="C60" s="12">
        <f t="shared" si="7"/>
        <v>0</v>
      </c>
      <c r="D60" s="3">
        <f t="shared" si="7"/>
        <v>96.96991448187175</v>
      </c>
      <c r="E60" s="13">
        <f t="shared" si="7"/>
        <v>99.99759743411487</v>
      </c>
      <c r="F60" s="13">
        <f t="shared" si="7"/>
        <v>6.3012960001253076</v>
      </c>
      <c r="G60" s="13">
        <f t="shared" si="7"/>
        <v>6.495638603282189</v>
      </c>
      <c r="H60" s="13">
        <f t="shared" si="7"/>
        <v>7.317957800415995</v>
      </c>
      <c r="I60" s="13">
        <f t="shared" si="7"/>
        <v>6.654745944565513</v>
      </c>
      <c r="J60" s="13">
        <f t="shared" si="7"/>
        <v>5.837211508619992</v>
      </c>
      <c r="K60" s="13">
        <f t="shared" si="7"/>
        <v>21.872514063364598</v>
      </c>
      <c r="L60" s="13">
        <f t="shared" si="7"/>
        <v>5.244948838037899</v>
      </c>
      <c r="M60" s="13">
        <f t="shared" si="7"/>
        <v>9.233894918542445</v>
      </c>
      <c r="N60" s="13">
        <f t="shared" si="7"/>
        <v>17.96829143366115</v>
      </c>
      <c r="O60" s="13">
        <f t="shared" si="7"/>
        <v>3.521071342228193</v>
      </c>
      <c r="P60" s="13">
        <f t="shared" si="7"/>
        <v>14.634688488108013</v>
      </c>
      <c r="Q60" s="13">
        <f t="shared" si="7"/>
        <v>8.592305370956693</v>
      </c>
      <c r="R60" s="13">
        <f t="shared" si="7"/>
        <v>14.84084116749169</v>
      </c>
      <c r="S60" s="13">
        <f t="shared" si="7"/>
        <v>9.667802814084231</v>
      </c>
      <c r="T60" s="13">
        <f t="shared" si="7"/>
        <v>0</v>
      </c>
      <c r="U60" s="13">
        <f t="shared" si="7"/>
        <v>16.606674503692435</v>
      </c>
      <c r="V60" s="13">
        <f t="shared" si="7"/>
        <v>9.396720893513466</v>
      </c>
      <c r="W60" s="13">
        <f t="shared" si="7"/>
        <v>99.99759743411487</v>
      </c>
      <c r="X60" s="13">
        <f t="shared" si="7"/>
        <v>0</v>
      </c>
      <c r="Y60" s="13">
        <f t="shared" si="7"/>
        <v>0</v>
      </c>
      <c r="Z60" s="14">
        <f t="shared" si="7"/>
        <v>99.99759743411487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99.992795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99.992795</v>
      </c>
      <c r="X61" s="13">
        <f t="shared" si="7"/>
        <v>0</v>
      </c>
      <c r="Y61" s="13">
        <f t="shared" si="7"/>
        <v>0</v>
      </c>
      <c r="Z61" s="14">
        <f t="shared" si="7"/>
        <v>99.992795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94.1364779438772</v>
      </c>
      <c r="E62" s="13">
        <f t="shared" si="7"/>
        <v>99.9850947368421</v>
      </c>
      <c r="F62" s="13">
        <f t="shared" si="7"/>
        <v>2.8277874849679607</v>
      </c>
      <c r="G62" s="13">
        <f t="shared" si="7"/>
        <v>3.4750140516764763</v>
      </c>
      <c r="H62" s="13">
        <f t="shared" si="7"/>
        <v>4.931628512503689</v>
      </c>
      <c r="I62" s="13">
        <f t="shared" si="7"/>
        <v>3.6348113632181986</v>
      </c>
      <c r="J62" s="13">
        <f t="shared" si="7"/>
        <v>2.6752122535538847</v>
      </c>
      <c r="K62" s="13">
        <f t="shared" si="7"/>
        <v>13.07098519282039</v>
      </c>
      <c r="L62" s="13">
        <f t="shared" si="7"/>
        <v>2.707265592626038</v>
      </c>
      <c r="M62" s="13">
        <f t="shared" si="7"/>
        <v>4.520694319665205</v>
      </c>
      <c r="N62" s="13">
        <f t="shared" si="7"/>
        <v>7.031293984817107</v>
      </c>
      <c r="O62" s="13">
        <f t="shared" si="7"/>
        <v>1.0771701079234015</v>
      </c>
      <c r="P62" s="13">
        <f t="shared" si="7"/>
        <v>12.102318566892382</v>
      </c>
      <c r="Q62" s="13">
        <f t="shared" si="7"/>
        <v>2.927739098625425</v>
      </c>
      <c r="R62" s="13">
        <f t="shared" si="7"/>
        <v>12.698647202568239</v>
      </c>
      <c r="S62" s="13">
        <f t="shared" si="7"/>
        <v>5.3777639586016965</v>
      </c>
      <c r="T62" s="13">
        <f t="shared" si="7"/>
        <v>0</v>
      </c>
      <c r="U62" s="13">
        <f t="shared" si="7"/>
        <v>10.598073692163396</v>
      </c>
      <c r="V62" s="13">
        <f t="shared" si="7"/>
        <v>4.3109798593489135</v>
      </c>
      <c r="W62" s="13">
        <f t="shared" si="7"/>
        <v>99.9850947368421</v>
      </c>
      <c r="X62" s="13">
        <f t="shared" si="7"/>
        <v>0</v>
      </c>
      <c r="Y62" s="13">
        <f t="shared" si="7"/>
        <v>0</v>
      </c>
      <c r="Z62" s="14">
        <f t="shared" si="7"/>
        <v>99.9850947368421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92.64109521315103</v>
      </c>
      <c r="E63" s="13">
        <f t="shared" si="7"/>
        <v>100.01802404275566</v>
      </c>
      <c r="F63" s="13">
        <f t="shared" si="7"/>
        <v>17.462932221547643</v>
      </c>
      <c r="G63" s="13">
        <f t="shared" si="7"/>
        <v>14.253772043982654</v>
      </c>
      <c r="H63" s="13">
        <f t="shared" si="7"/>
        <v>14.049309369684615</v>
      </c>
      <c r="I63" s="13">
        <f t="shared" si="7"/>
        <v>15.32960522628836</v>
      </c>
      <c r="J63" s="13">
        <f t="shared" si="7"/>
        <v>20.248393791123025</v>
      </c>
      <c r="K63" s="13">
        <f t="shared" si="7"/>
        <v>26.222574749111978</v>
      </c>
      <c r="L63" s="13">
        <f t="shared" si="7"/>
        <v>12.983227028993966</v>
      </c>
      <c r="M63" s="13">
        <f t="shared" si="7"/>
        <v>19.80728400660336</v>
      </c>
      <c r="N63" s="13">
        <f t="shared" si="7"/>
        <v>54.013189025374245</v>
      </c>
      <c r="O63" s="13">
        <f t="shared" si="7"/>
        <v>-20.578031386835555</v>
      </c>
      <c r="P63" s="13">
        <f t="shared" si="7"/>
        <v>19.43698282897617</v>
      </c>
      <c r="Q63" s="13">
        <f t="shared" si="7"/>
        <v>93.9899748964</v>
      </c>
      <c r="R63" s="13">
        <f t="shared" si="7"/>
        <v>18.764467709827372</v>
      </c>
      <c r="S63" s="13">
        <f t="shared" si="7"/>
        <v>20.531969336802117</v>
      </c>
      <c r="T63" s="13">
        <f t="shared" si="7"/>
        <v>0</v>
      </c>
      <c r="U63" s="13">
        <f t="shared" si="7"/>
        <v>28.621247139534304</v>
      </c>
      <c r="V63" s="13">
        <f t="shared" si="7"/>
        <v>28.97605419883764</v>
      </c>
      <c r="W63" s="13">
        <f t="shared" si="7"/>
        <v>100.01802404275566</v>
      </c>
      <c r="X63" s="13">
        <f t="shared" si="7"/>
        <v>0</v>
      </c>
      <c r="Y63" s="13">
        <f t="shared" si="7"/>
        <v>0</v>
      </c>
      <c r="Z63" s="14">
        <f t="shared" si="7"/>
        <v>100.01802404275566</v>
      </c>
    </row>
    <row r="64" spans="1:26" ht="13.5">
      <c r="A64" s="38" t="s">
        <v>110</v>
      </c>
      <c r="B64" s="12">
        <f t="shared" si="7"/>
        <v>99.9999275747712</v>
      </c>
      <c r="C64" s="12">
        <f t="shared" si="7"/>
        <v>0</v>
      </c>
      <c r="D64" s="3">
        <f t="shared" si="7"/>
        <v>95.31342320901864</v>
      </c>
      <c r="E64" s="13">
        <f t="shared" si="7"/>
        <v>100.00549648127046</v>
      </c>
      <c r="F64" s="13">
        <f t="shared" si="7"/>
        <v>11.88176837276566</v>
      </c>
      <c r="G64" s="13">
        <f t="shared" si="7"/>
        <v>11.233485210186345</v>
      </c>
      <c r="H64" s="13">
        <f t="shared" si="7"/>
        <v>11.025077084476065</v>
      </c>
      <c r="I64" s="13">
        <f t="shared" si="7"/>
        <v>11.405692479887023</v>
      </c>
      <c r="J64" s="13">
        <f t="shared" si="7"/>
        <v>11.847338666492256</v>
      </c>
      <c r="K64" s="13">
        <f t="shared" si="7"/>
        <v>42.15794288037402</v>
      </c>
      <c r="L64" s="13">
        <f t="shared" si="7"/>
        <v>7.907664892877871</v>
      </c>
      <c r="M64" s="13">
        <f t="shared" si="7"/>
        <v>20.676216744051942</v>
      </c>
      <c r="N64" s="13">
        <f t="shared" si="7"/>
        <v>22.83373674188153</v>
      </c>
      <c r="O64" s="13">
        <f t="shared" si="7"/>
        <v>-15.278536757851427</v>
      </c>
      <c r="P64" s="13">
        <f t="shared" si="7"/>
        <v>12.874622910146888</v>
      </c>
      <c r="Q64" s="13">
        <f t="shared" si="7"/>
        <v>51.40452127713754</v>
      </c>
      <c r="R64" s="13">
        <f t="shared" si="7"/>
        <v>13.300728615630304</v>
      </c>
      <c r="S64" s="13">
        <f t="shared" si="7"/>
        <v>17.334895195498998</v>
      </c>
      <c r="T64" s="13">
        <f t="shared" si="7"/>
        <v>0</v>
      </c>
      <c r="U64" s="13">
        <f t="shared" si="7"/>
        <v>21.541074385166418</v>
      </c>
      <c r="V64" s="13">
        <f t="shared" si="7"/>
        <v>21.516656552057682</v>
      </c>
      <c r="W64" s="13">
        <f t="shared" si="7"/>
        <v>100.00549648127046</v>
      </c>
      <c r="X64" s="13">
        <f t="shared" si="7"/>
        <v>0</v>
      </c>
      <c r="Y64" s="13">
        <f t="shared" si="7"/>
        <v>0</v>
      </c>
      <c r="Z64" s="14">
        <f t="shared" si="7"/>
        <v>100.00549648127046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228.8681781790622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49184455</v>
      </c>
      <c r="C67" s="23"/>
      <c r="D67" s="24">
        <v>48834690</v>
      </c>
      <c r="E67" s="25">
        <v>57358462</v>
      </c>
      <c r="F67" s="25">
        <v>4426483</v>
      </c>
      <c r="G67" s="25">
        <v>9420811</v>
      </c>
      <c r="H67" s="25">
        <v>3259153</v>
      </c>
      <c r="I67" s="25">
        <v>17106447</v>
      </c>
      <c r="J67" s="25">
        <v>5628537</v>
      </c>
      <c r="K67" s="25">
        <v>2894334</v>
      </c>
      <c r="L67" s="25">
        <v>4131044</v>
      </c>
      <c r="M67" s="25">
        <v>12653915</v>
      </c>
      <c r="N67" s="25">
        <v>4049606</v>
      </c>
      <c r="O67" s="25">
        <v>9652276</v>
      </c>
      <c r="P67" s="25">
        <v>2498818</v>
      </c>
      <c r="Q67" s="25">
        <v>16200700</v>
      </c>
      <c r="R67" s="25">
        <v>2449060</v>
      </c>
      <c r="S67" s="25">
        <v>4269554</v>
      </c>
      <c r="T67" s="25"/>
      <c r="U67" s="25">
        <v>6718614</v>
      </c>
      <c r="V67" s="25">
        <v>52679676</v>
      </c>
      <c r="W67" s="25">
        <v>57358462</v>
      </c>
      <c r="X67" s="25"/>
      <c r="Y67" s="24"/>
      <c r="Z67" s="26">
        <v>57358462</v>
      </c>
    </row>
    <row r="68" spans="1:26" ht="13.5" hidden="1">
      <c r="A68" s="36" t="s">
        <v>31</v>
      </c>
      <c r="B68" s="18">
        <v>6372109</v>
      </c>
      <c r="C68" s="18"/>
      <c r="D68" s="19">
        <v>9268810</v>
      </c>
      <c r="E68" s="20">
        <v>13406467</v>
      </c>
      <c r="F68" s="20">
        <v>164267</v>
      </c>
      <c r="G68" s="20">
        <v>5560232</v>
      </c>
      <c r="H68" s="20">
        <v>96552</v>
      </c>
      <c r="I68" s="20">
        <v>5821051</v>
      </c>
      <c r="J68" s="20">
        <v>133565</v>
      </c>
      <c r="K68" s="20">
        <v>132589</v>
      </c>
      <c r="L68" s="20">
        <v>140865</v>
      </c>
      <c r="M68" s="20">
        <v>407019</v>
      </c>
      <c r="N68" s="20">
        <v>141825</v>
      </c>
      <c r="O68" s="20">
        <v>-151394</v>
      </c>
      <c r="P68" s="20">
        <v>146815</v>
      </c>
      <c r="Q68" s="20">
        <v>137246</v>
      </c>
      <c r="R68" s="20">
        <v>148220</v>
      </c>
      <c r="S68" s="20">
        <v>144315</v>
      </c>
      <c r="T68" s="20"/>
      <c r="U68" s="20">
        <v>292535</v>
      </c>
      <c r="V68" s="20">
        <v>6657851</v>
      </c>
      <c r="W68" s="20">
        <v>13406467</v>
      </c>
      <c r="X68" s="20"/>
      <c r="Y68" s="19"/>
      <c r="Z68" s="22">
        <v>13406467</v>
      </c>
    </row>
    <row r="69" spans="1:26" ht="13.5" hidden="1">
      <c r="A69" s="37" t="s">
        <v>32</v>
      </c>
      <c r="B69" s="18">
        <v>41079909</v>
      </c>
      <c r="C69" s="18"/>
      <c r="D69" s="19">
        <v>39565880</v>
      </c>
      <c r="E69" s="20">
        <v>43453543</v>
      </c>
      <c r="F69" s="20">
        <v>4213657</v>
      </c>
      <c r="G69" s="20">
        <v>3810018</v>
      </c>
      <c r="H69" s="20">
        <v>3159652</v>
      </c>
      <c r="I69" s="20">
        <v>11183327</v>
      </c>
      <c r="J69" s="20">
        <v>5438984</v>
      </c>
      <c r="K69" s="20">
        <v>2708989</v>
      </c>
      <c r="L69" s="20">
        <v>3951764</v>
      </c>
      <c r="M69" s="20">
        <v>12099737</v>
      </c>
      <c r="N69" s="20">
        <v>3852019</v>
      </c>
      <c r="O69" s="20">
        <v>9860976</v>
      </c>
      <c r="P69" s="20">
        <v>2298901</v>
      </c>
      <c r="Q69" s="20">
        <v>16011896</v>
      </c>
      <c r="R69" s="20">
        <v>2243168</v>
      </c>
      <c r="S69" s="20">
        <v>4069601</v>
      </c>
      <c r="T69" s="20"/>
      <c r="U69" s="20">
        <v>6312769</v>
      </c>
      <c r="V69" s="20">
        <v>45607729</v>
      </c>
      <c r="W69" s="20">
        <v>43453543</v>
      </c>
      <c r="X69" s="20"/>
      <c r="Y69" s="19"/>
      <c r="Z69" s="22">
        <v>43453543</v>
      </c>
    </row>
    <row r="70" spans="1:26" ht="13.5" hidden="1">
      <c r="A70" s="38" t="s">
        <v>107</v>
      </c>
      <c r="B70" s="18">
        <v>20657642</v>
      </c>
      <c r="C70" s="18"/>
      <c r="D70" s="19">
        <v>20000000</v>
      </c>
      <c r="E70" s="20">
        <v>20000000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20000000</v>
      </c>
      <c r="X70" s="20"/>
      <c r="Y70" s="19"/>
      <c r="Z70" s="22">
        <v>20000000</v>
      </c>
    </row>
    <row r="71" spans="1:26" ht="13.5" hidden="1">
      <c r="A71" s="38" t="s">
        <v>108</v>
      </c>
      <c r="B71" s="18">
        <v>10056118</v>
      </c>
      <c r="C71" s="18"/>
      <c r="D71" s="19">
        <v>8521670</v>
      </c>
      <c r="E71" s="20">
        <v>9500000</v>
      </c>
      <c r="F71" s="20">
        <v>3032689</v>
      </c>
      <c r="G71" s="20">
        <v>2611788</v>
      </c>
      <c r="H71" s="20">
        <v>2209108</v>
      </c>
      <c r="I71" s="20">
        <v>7853585</v>
      </c>
      <c r="J71" s="20">
        <v>4226431</v>
      </c>
      <c r="K71" s="20">
        <v>1492114</v>
      </c>
      <c r="L71" s="20">
        <v>2734161</v>
      </c>
      <c r="M71" s="20">
        <v>8452706</v>
      </c>
      <c r="N71" s="20">
        <v>2628748</v>
      </c>
      <c r="O71" s="20">
        <v>11095462</v>
      </c>
      <c r="P71" s="20">
        <v>1062251</v>
      </c>
      <c r="Q71" s="20">
        <v>14786461</v>
      </c>
      <c r="R71" s="20">
        <v>1001776</v>
      </c>
      <c r="S71" s="20">
        <v>2814125</v>
      </c>
      <c r="T71" s="20"/>
      <c r="U71" s="20">
        <v>3815901</v>
      </c>
      <c r="V71" s="20">
        <v>34908653</v>
      </c>
      <c r="W71" s="20">
        <v>9500000</v>
      </c>
      <c r="X71" s="20"/>
      <c r="Y71" s="19"/>
      <c r="Z71" s="22">
        <v>9500000</v>
      </c>
    </row>
    <row r="72" spans="1:26" ht="13.5" hidden="1">
      <c r="A72" s="38" t="s">
        <v>109</v>
      </c>
      <c r="B72" s="18">
        <v>6223946</v>
      </c>
      <c r="C72" s="18"/>
      <c r="D72" s="19">
        <v>6796120</v>
      </c>
      <c r="E72" s="20">
        <v>8349958</v>
      </c>
      <c r="F72" s="20">
        <v>706611</v>
      </c>
      <c r="G72" s="20">
        <v>716919</v>
      </c>
      <c r="H72" s="20">
        <v>574982</v>
      </c>
      <c r="I72" s="20">
        <v>1998512</v>
      </c>
      <c r="J72" s="20">
        <v>723287</v>
      </c>
      <c r="K72" s="20">
        <v>724925</v>
      </c>
      <c r="L72" s="20">
        <v>728255</v>
      </c>
      <c r="M72" s="20">
        <v>2176467</v>
      </c>
      <c r="N72" s="20">
        <v>731214</v>
      </c>
      <c r="O72" s="20">
        <v>-736742</v>
      </c>
      <c r="P72" s="20">
        <v>740084</v>
      </c>
      <c r="Q72" s="20">
        <v>734556</v>
      </c>
      <c r="R72" s="20">
        <v>740442</v>
      </c>
      <c r="S72" s="20">
        <v>748389</v>
      </c>
      <c r="T72" s="20"/>
      <c r="U72" s="20">
        <v>1488831</v>
      </c>
      <c r="V72" s="20">
        <v>6398366</v>
      </c>
      <c r="W72" s="20">
        <v>8349958</v>
      </c>
      <c r="X72" s="20"/>
      <c r="Y72" s="19"/>
      <c r="Z72" s="22">
        <v>8349958</v>
      </c>
    </row>
    <row r="73" spans="1:26" ht="13.5" hidden="1">
      <c r="A73" s="38" t="s">
        <v>110</v>
      </c>
      <c r="B73" s="18">
        <v>4142203</v>
      </c>
      <c r="C73" s="18"/>
      <c r="D73" s="19">
        <v>4248090</v>
      </c>
      <c r="E73" s="20">
        <v>5603585</v>
      </c>
      <c r="F73" s="20">
        <v>474357</v>
      </c>
      <c r="G73" s="20">
        <v>481311</v>
      </c>
      <c r="H73" s="20">
        <v>375562</v>
      </c>
      <c r="I73" s="20">
        <v>1331230</v>
      </c>
      <c r="J73" s="20">
        <v>489266</v>
      </c>
      <c r="K73" s="20">
        <v>491950</v>
      </c>
      <c r="L73" s="20">
        <v>489348</v>
      </c>
      <c r="M73" s="20">
        <v>1470564</v>
      </c>
      <c r="N73" s="20">
        <v>492057</v>
      </c>
      <c r="O73" s="20">
        <v>-497744</v>
      </c>
      <c r="P73" s="20">
        <v>496566</v>
      </c>
      <c r="Q73" s="20">
        <v>490879</v>
      </c>
      <c r="R73" s="20">
        <v>500950</v>
      </c>
      <c r="S73" s="20">
        <v>507087</v>
      </c>
      <c r="T73" s="20"/>
      <c r="U73" s="20">
        <v>1008037</v>
      </c>
      <c r="V73" s="20">
        <v>4300710</v>
      </c>
      <c r="W73" s="20">
        <v>5603585</v>
      </c>
      <c r="X73" s="20"/>
      <c r="Y73" s="19"/>
      <c r="Z73" s="22">
        <v>5603585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1732437</v>
      </c>
      <c r="C75" s="27"/>
      <c r="D75" s="28"/>
      <c r="E75" s="29">
        <v>498452</v>
      </c>
      <c r="F75" s="29">
        <v>48559</v>
      </c>
      <c r="G75" s="29">
        <v>50561</v>
      </c>
      <c r="H75" s="29">
        <v>2949</v>
      </c>
      <c r="I75" s="29">
        <v>102069</v>
      </c>
      <c r="J75" s="29">
        <v>55988</v>
      </c>
      <c r="K75" s="29">
        <v>52756</v>
      </c>
      <c r="L75" s="29">
        <v>38415</v>
      </c>
      <c r="M75" s="29">
        <v>147159</v>
      </c>
      <c r="N75" s="29">
        <v>55762</v>
      </c>
      <c r="O75" s="29">
        <v>-57306</v>
      </c>
      <c r="P75" s="29">
        <v>53102</v>
      </c>
      <c r="Q75" s="29">
        <v>51558</v>
      </c>
      <c r="R75" s="29">
        <v>57672</v>
      </c>
      <c r="S75" s="29">
        <v>55638</v>
      </c>
      <c r="T75" s="29"/>
      <c r="U75" s="29">
        <v>113310</v>
      </c>
      <c r="V75" s="29">
        <v>414096</v>
      </c>
      <c r="W75" s="29">
        <v>498452</v>
      </c>
      <c r="X75" s="29"/>
      <c r="Y75" s="28"/>
      <c r="Z75" s="30">
        <v>498452</v>
      </c>
    </row>
    <row r="76" spans="1:26" ht="13.5" hidden="1">
      <c r="A76" s="41" t="s">
        <v>114</v>
      </c>
      <c r="B76" s="31">
        <v>51417012</v>
      </c>
      <c r="C76" s="31"/>
      <c r="D76" s="32">
        <v>47636000</v>
      </c>
      <c r="E76" s="33">
        <v>56857223</v>
      </c>
      <c r="F76" s="33">
        <v>445637</v>
      </c>
      <c r="G76" s="33">
        <v>408506</v>
      </c>
      <c r="H76" s="33">
        <v>588056</v>
      </c>
      <c r="I76" s="33">
        <v>1442199</v>
      </c>
      <c r="J76" s="33">
        <v>669983</v>
      </c>
      <c r="K76" s="33">
        <v>1473569</v>
      </c>
      <c r="L76" s="33">
        <v>385472</v>
      </c>
      <c r="M76" s="33">
        <v>2529024</v>
      </c>
      <c r="N76" s="33">
        <v>1399713</v>
      </c>
      <c r="O76" s="33">
        <v>651059</v>
      </c>
      <c r="P76" s="33">
        <v>599898</v>
      </c>
      <c r="Q76" s="33">
        <v>2650670</v>
      </c>
      <c r="R76" s="33">
        <v>593306</v>
      </c>
      <c r="S76" s="33">
        <v>673932</v>
      </c>
      <c r="T76" s="33">
        <v>619842</v>
      </c>
      <c r="U76" s="33">
        <v>1887080</v>
      </c>
      <c r="V76" s="33">
        <v>8508973</v>
      </c>
      <c r="W76" s="33">
        <v>56857223</v>
      </c>
      <c r="X76" s="33"/>
      <c r="Y76" s="32"/>
      <c r="Z76" s="34">
        <v>56857223</v>
      </c>
    </row>
    <row r="77" spans="1:26" ht="13.5" hidden="1">
      <c r="A77" s="36" t="s">
        <v>31</v>
      </c>
      <c r="B77" s="18">
        <v>6372109</v>
      </c>
      <c r="C77" s="18"/>
      <c r="D77" s="19">
        <v>9269000</v>
      </c>
      <c r="E77" s="20">
        <v>13404724</v>
      </c>
      <c r="F77" s="20">
        <v>180122</v>
      </c>
      <c r="G77" s="20">
        <v>161021</v>
      </c>
      <c r="H77" s="20">
        <v>356834</v>
      </c>
      <c r="I77" s="20">
        <v>697977</v>
      </c>
      <c r="J77" s="20">
        <v>352498</v>
      </c>
      <c r="K77" s="20">
        <v>881045</v>
      </c>
      <c r="L77" s="20">
        <v>178204</v>
      </c>
      <c r="M77" s="20">
        <v>1411747</v>
      </c>
      <c r="N77" s="20">
        <v>707571</v>
      </c>
      <c r="O77" s="20">
        <v>303847</v>
      </c>
      <c r="P77" s="20">
        <v>263461</v>
      </c>
      <c r="Q77" s="20">
        <v>1274879</v>
      </c>
      <c r="R77" s="20">
        <v>260401</v>
      </c>
      <c r="S77" s="20">
        <v>280491</v>
      </c>
      <c r="T77" s="20">
        <v>297847</v>
      </c>
      <c r="U77" s="20">
        <v>838739</v>
      </c>
      <c r="V77" s="20">
        <v>4223342</v>
      </c>
      <c r="W77" s="20">
        <v>13404724</v>
      </c>
      <c r="X77" s="20"/>
      <c r="Y77" s="19"/>
      <c r="Z77" s="22">
        <v>13404724</v>
      </c>
    </row>
    <row r="78" spans="1:26" ht="13.5" hidden="1">
      <c r="A78" s="37" t="s">
        <v>32</v>
      </c>
      <c r="B78" s="18">
        <v>41079906</v>
      </c>
      <c r="C78" s="18"/>
      <c r="D78" s="19">
        <v>38367000</v>
      </c>
      <c r="E78" s="20">
        <v>43452499</v>
      </c>
      <c r="F78" s="20">
        <v>265515</v>
      </c>
      <c r="G78" s="20">
        <v>247485</v>
      </c>
      <c r="H78" s="20">
        <v>231222</v>
      </c>
      <c r="I78" s="20">
        <v>744222</v>
      </c>
      <c r="J78" s="20">
        <v>317485</v>
      </c>
      <c r="K78" s="20">
        <v>592524</v>
      </c>
      <c r="L78" s="20">
        <v>207268</v>
      </c>
      <c r="M78" s="20">
        <v>1117277</v>
      </c>
      <c r="N78" s="20">
        <v>692142</v>
      </c>
      <c r="O78" s="20">
        <v>347212</v>
      </c>
      <c r="P78" s="20">
        <v>336437</v>
      </c>
      <c r="Q78" s="20">
        <v>1375791</v>
      </c>
      <c r="R78" s="20">
        <v>332905</v>
      </c>
      <c r="S78" s="20">
        <v>393441</v>
      </c>
      <c r="T78" s="20">
        <v>321995</v>
      </c>
      <c r="U78" s="20">
        <v>1048341</v>
      </c>
      <c r="V78" s="20">
        <v>4285631</v>
      </c>
      <c r="W78" s="20">
        <v>43452499</v>
      </c>
      <c r="X78" s="20"/>
      <c r="Y78" s="19"/>
      <c r="Z78" s="22">
        <v>43452499</v>
      </c>
    </row>
    <row r="79" spans="1:26" ht="13.5" hidden="1">
      <c r="A79" s="38" t="s">
        <v>107</v>
      </c>
      <c r="B79" s="18">
        <v>20657642</v>
      </c>
      <c r="C79" s="18"/>
      <c r="D79" s="19">
        <v>20000000</v>
      </c>
      <c r="E79" s="20">
        <v>19998559</v>
      </c>
      <c r="F79" s="20"/>
      <c r="G79" s="20">
        <v>469</v>
      </c>
      <c r="H79" s="20">
        <v>90</v>
      </c>
      <c r="I79" s="20">
        <v>559</v>
      </c>
      <c r="J79" s="20"/>
      <c r="K79" s="20"/>
      <c r="L79" s="20"/>
      <c r="M79" s="20"/>
      <c r="N79" s="20"/>
      <c r="O79" s="20">
        <v>40</v>
      </c>
      <c r="P79" s="20">
        <v>99</v>
      </c>
      <c r="Q79" s="20">
        <v>139</v>
      </c>
      <c r="R79" s="20">
        <v>123</v>
      </c>
      <c r="S79" s="20">
        <v>542</v>
      </c>
      <c r="T79" s="20"/>
      <c r="U79" s="20">
        <v>665</v>
      </c>
      <c r="V79" s="20">
        <v>1363</v>
      </c>
      <c r="W79" s="20">
        <v>19998559</v>
      </c>
      <c r="X79" s="20"/>
      <c r="Y79" s="19"/>
      <c r="Z79" s="22">
        <v>19998559</v>
      </c>
    </row>
    <row r="80" spans="1:26" ht="13.5" hidden="1">
      <c r="A80" s="38" t="s">
        <v>108</v>
      </c>
      <c r="B80" s="18">
        <v>10056118</v>
      </c>
      <c r="C80" s="18"/>
      <c r="D80" s="19">
        <v>8022000</v>
      </c>
      <c r="E80" s="20">
        <v>9498584</v>
      </c>
      <c r="F80" s="20">
        <v>85758</v>
      </c>
      <c r="G80" s="20">
        <v>90760</v>
      </c>
      <c r="H80" s="20">
        <v>108945</v>
      </c>
      <c r="I80" s="20">
        <v>285463</v>
      </c>
      <c r="J80" s="20">
        <v>113066</v>
      </c>
      <c r="K80" s="20">
        <v>195034</v>
      </c>
      <c r="L80" s="20">
        <v>74021</v>
      </c>
      <c r="M80" s="20">
        <v>382121</v>
      </c>
      <c r="N80" s="20">
        <v>184835</v>
      </c>
      <c r="O80" s="20">
        <v>119517</v>
      </c>
      <c r="P80" s="20">
        <v>128557</v>
      </c>
      <c r="Q80" s="20">
        <v>432909</v>
      </c>
      <c r="R80" s="20">
        <v>127212</v>
      </c>
      <c r="S80" s="20">
        <v>151337</v>
      </c>
      <c r="T80" s="20">
        <v>125863</v>
      </c>
      <c r="U80" s="20">
        <v>404412</v>
      </c>
      <c r="V80" s="20">
        <v>1504905</v>
      </c>
      <c r="W80" s="20">
        <v>9498584</v>
      </c>
      <c r="X80" s="20"/>
      <c r="Y80" s="19"/>
      <c r="Z80" s="22">
        <v>9498584</v>
      </c>
    </row>
    <row r="81" spans="1:26" ht="13.5" hidden="1">
      <c r="A81" s="38" t="s">
        <v>109</v>
      </c>
      <c r="B81" s="18">
        <v>6223946</v>
      </c>
      <c r="C81" s="18"/>
      <c r="D81" s="19">
        <v>6296000</v>
      </c>
      <c r="E81" s="20">
        <v>8351463</v>
      </c>
      <c r="F81" s="20">
        <v>123395</v>
      </c>
      <c r="G81" s="20">
        <v>102188</v>
      </c>
      <c r="H81" s="20">
        <v>80781</v>
      </c>
      <c r="I81" s="20">
        <v>306364</v>
      </c>
      <c r="J81" s="20">
        <v>146454</v>
      </c>
      <c r="K81" s="20">
        <v>190094</v>
      </c>
      <c r="L81" s="20">
        <v>94551</v>
      </c>
      <c r="M81" s="20">
        <v>431099</v>
      </c>
      <c r="N81" s="20">
        <v>394952</v>
      </c>
      <c r="O81" s="20">
        <v>151607</v>
      </c>
      <c r="P81" s="20">
        <v>143850</v>
      </c>
      <c r="Q81" s="20">
        <v>690409</v>
      </c>
      <c r="R81" s="20">
        <v>138940</v>
      </c>
      <c r="S81" s="20">
        <v>153659</v>
      </c>
      <c r="T81" s="20">
        <v>133523</v>
      </c>
      <c r="U81" s="20">
        <v>426122</v>
      </c>
      <c r="V81" s="20">
        <v>1853994</v>
      </c>
      <c r="W81" s="20">
        <v>8351463</v>
      </c>
      <c r="X81" s="20"/>
      <c r="Y81" s="19"/>
      <c r="Z81" s="22">
        <v>8351463</v>
      </c>
    </row>
    <row r="82" spans="1:26" ht="13.5" hidden="1">
      <c r="A82" s="38" t="s">
        <v>110</v>
      </c>
      <c r="B82" s="18">
        <v>4142200</v>
      </c>
      <c r="C82" s="18"/>
      <c r="D82" s="19">
        <v>4049000</v>
      </c>
      <c r="E82" s="20">
        <v>5603893</v>
      </c>
      <c r="F82" s="20">
        <v>56362</v>
      </c>
      <c r="G82" s="20">
        <v>54068</v>
      </c>
      <c r="H82" s="20">
        <v>41406</v>
      </c>
      <c r="I82" s="20">
        <v>151836</v>
      </c>
      <c r="J82" s="20">
        <v>57965</v>
      </c>
      <c r="K82" s="20">
        <v>207396</v>
      </c>
      <c r="L82" s="20">
        <v>38696</v>
      </c>
      <c r="M82" s="20">
        <v>304057</v>
      </c>
      <c r="N82" s="20">
        <v>112355</v>
      </c>
      <c r="O82" s="20">
        <v>76048</v>
      </c>
      <c r="P82" s="20">
        <v>63931</v>
      </c>
      <c r="Q82" s="20">
        <v>252334</v>
      </c>
      <c r="R82" s="20">
        <v>66630</v>
      </c>
      <c r="S82" s="20">
        <v>87903</v>
      </c>
      <c r="T82" s="20">
        <v>62609</v>
      </c>
      <c r="U82" s="20">
        <v>217142</v>
      </c>
      <c r="V82" s="20">
        <v>925369</v>
      </c>
      <c r="W82" s="20">
        <v>5603893</v>
      </c>
      <c r="X82" s="20"/>
      <c r="Y82" s="19"/>
      <c r="Z82" s="22">
        <v>5603893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>
        <v>3964997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4272000</v>
      </c>
      <c r="E5" s="64">
        <v>4272000</v>
      </c>
      <c r="F5" s="64">
        <v>0</v>
      </c>
      <c r="G5" s="64">
        <v>264086</v>
      </c>
      <c r="H5" s="64">
        <v>329438</v>
      </c>
      <c r="I5" s="64">
        <v>593524</v>
      </c>
      <c r="J5" s="64">
        <v>267366</v>
      </c>
      <c r="K5" s="64">
        <v>220850</v>
      </c>
      <c r="L5" s="64">
        <v>186965</v>
      </c>
      <c r="M5" s="64">
        <v>675181</v>
      </c>
      <c r="N5" s="64">
        <v>220850</v>
      </c>
      <c r="O5" s="64">
        <v>220850</v>
      </c>
      <c r="P5" s="64">
        <v>167125</v>
      </c>
      <c r="Q5" s="64">
        <v>608825</v>
      </c>
      <c r="R5" s="64">
        <v>151136</v>
      </c>
      <c r="S5" s="64">
        <v>167125</v>
      </c>
      <c r="T5" s="64">
        <v>166221</v>
      </c>
      <c r="U5" s="64">
        <v>484482</v>
      </c>
      <c r="V5" s="64">
        <v>2362012</v>
      </c>
      <c r="W5" s="64">
        <v>4272000</v>
      </c>
      <c r="X5" s="64">
        <v>-1909988</v>
      </c>
      <c r="Y5" s="65">
        <v>-44.71</v>
      </c>
      <c r="Z5" s="66">
        <v>4272000</v>
      </c>
    </row>
    <row r="6" spans="1:26" ht="13.5">
      <c r="A6" s="62" t="s">
        <v>32</v>
      </c>
      <c r="B6" s="18">
        <v>0</v>
      </c>
      <c r="C6" s="18">
        <v>0</v>
      </c>
      <c r="D6" s="63">
        <v>33303403</v>
      </c>
      <c r="E6" s="64">
        <v>33303403</v>
      </c>
      <c r="F6" s="64">
        <v>828678</v>
      </c>
      <c r="G6" s="64">
        <v>1065716</v>
      </c>
      <c r="H6" s="64">
        <v>827897</v>
      </c>
      <c r="I6" s="64">
        <v>2722291</v>
      </c>
      <c r="J6" s="64">
        <v>809908</v>
      </c>
      <c r="K6" s="64">
        <v>854790</v>
      </c>
      <c r="L6" s="64">
        <v>16749069</v>
      </c>
      <c r="M6" s="64">
        <v>18413767</v>
      </c>
      <c r="N6" s="64">
        <v>953821</v>
      </c>
      <c r="O6" s="64">
        <v>889061</v>
      </c>
      <c r="P6" s="64">
        <v>823671</v>
      </c>
      <c r="Q6" s="64">
        <v>2666553</v>
      </c>
      <c r="R6" s="64">
        <v>920869</v>
      </c>
      <c r="S6" s="64">
        <v>946179</v>
      </c>
      <c r="T6" s="64">
        <v>834021</v>
      </c>
      <c r="U6" s="64">
        <v>2701069</v>
      </c>
      <c r="V6" s="64">
        <v>26503680</v>
      </c>
      <c r="W6" s="64">
        <v>33303403</v>
      </c>
      <c r="X6" s="64">
        <v>-6799723</v>
      </c>
      <c r="Y6" s="65">
        <v>-20.42</v>
      </c>
      <c r="Z6" s="66">
        <v>33303403</v>
      </c>
    </row>
    <row r="7" spans="1:26" ht="13.5">
      <c r="A7" s="62" t="s">
        <v>33</v>
      </c>
      <c r="B7" s="18">
        <v>0</v>
      </c>
      <c r="C7" s="18">
        <v>0</v>
      </c>
      <c r="D7" s="63">
        <v>135761</v>
      </c>
      <c r="E7" s="64">
        <v>135761</v>
      </c>
      <c r="F7" s="64">
        <v>0</v>
      </c>
      <c r="G7" s="64">
        <v>0</v>
      </c>
      <c r="H7" s="64">
        <v>639</v>
      </c>
      <c r="I7" s="64">
        <v>639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639</v>
      </c>
      <c r="W7" s="64">
        <v>135761</v>
      </c>
      <c r="X7" s="64">
        <v>-135122</v>
      </c>
      <c r="Y7" s="65">
        <v>-99.53</v>
      </c>
      <c r="Z7" s="66">
        <v>135761</v>
      </c>
    </row>
    <row r="8" spans="1:26" ht="13.5">
      <c r="A8" s="62" t="s">
        <v>34</v>
      </c>
      <c r="B8" s="18">
        <v>0</v>
      </c>
      <c r="C8" s="18">
        <v>0</v>
      </c>
      <c r="D8" s="63">
        <v>40740000</v>
      </c>
      <c r="E8" s="64">
        <v>40740000</v>
      </c>
      <c r="F8" s="64">
        <v>1638495</v>
      </c>
      <c r="G8" s="64">
        <v>1952937</v>
      </c>
      <c r="H8" s="64">
        <v>3326254</v>
      </c>
      <c r="I8" s="64">
        <v>6917686</v>
      </c>
      <c r="J8" s="64">
        <v>3696721</v>
      </c>
      <c r="K8" s="64">
        <v>2852091</v>
      </c>
      <c r="L8" s="64">
        <v>6603779</v>
      </c>
      <c r="M8" s="64">
        <v>13152591</v>
      </c>
      <c r="N8" s="64">
        <v>2934153</v>
      </c>
      <c r="O8" s="64">
        <v>2930997</v>
      </c>
      <c r="P8" s="64">
        <v>2220378</v>
      </c>
      <c r="Q8" s="64">
        <v>8085528</v>
      </c>
      <c r="R8" s="64">
        <v>2095893</v>
      </c>
      <c r="S8" s="64">
        <v>2040741</v>
      </c>
      <c r="T8" s="64">
        <v>2203664</v>
      </c>
      <c r="U8" s="64">
        <v>6340298</v>
      </c>
      <c r="V8" s="64">
        <v>34496103</v>
      </c>
      <c r="W8" s="64">
        <v>40740000</v>
      </c>
      <c r="X8" s="64">
        <v>-6243897</v>
      </c>
      <c r="Y8" s="65">
        <v>-15.33</v>
      </c>
      <c r="Z8" s="66">
        <v>40740000</v>
      </c>
    </row>
    <row r="9" spans="1:26" ht="13.5">
      <c r="A9" s="62" t="s">
        <v>35</v>
      </c>
      <c r="B9" s="18">
        <v>0</v>
      </c>
      <c r="C9" s="18">
        <v>0</v>
      </c>
      <c r="D9" s="63">
        <v>8225940</v>
      </c>
      <c r="E9" s="64">
        <v>8225940</v>
      </c>
      <c r="F9" s="64">
        <v>2129614</v>
      </c>
      <c r="G9" s="64">
        <v>1672254</v>
      </c>
      <c r="H9" s="64">
        <v>426234</v>
      </c>
      <c r="I9" s="64">
        <v>4228102</v>
      </c>
      <c r="J9" s="64">
        <v>108169</v>
      </c>
      <c r="K9" s="64">
        <v>124424</v>
      </c>
      <c r="L9" s="64">
        <v>4414799</v>
      </c>
      <c r="M9" s="64">
        <v>4647392</v>
      </c>
      <c r="N9" s="64">
        <v>38275</v>
      </c>
      <c r="O9" s="64">
        <v>59841</v>
      </c>
      <c r="P9" s="64">
        <v>48421</v>
      </c>
      <c r="Q9" s="64">
        <v>146537</v>
      </c>
      <c r="R9" s="64">
        <v>624042</v>
      </c>
      <c r="S9" s="64">
        <v>283436</v>
      </c>
      <c r="T9" s="64">
        <v>77492</v>
      </c>
      <c r="U9" s="64">
        <v>984970</v>
      </c>
      <c r="V9" s="64">
        <v>10007001</v>
      </c>
      <c r="W9" s="64">
        <v>8225940</v>
      </c>
      <c r="X9" s="64">
        <v>1781061</v>
      </c>
      <c r="Y9" s="65">
        <v>21.65</v>
      </c>
      <c r="Z9" s="66">
        <v>8225940</v>
      </c>
    </row>
    <row r="10" spans="1:26" ht="25.5">
      <c r="A10" s="67" t="s">
        <v>99</v>
      </c>
      <c r="B10" s="68">
        <f>SUM(B5:B9)</f>
        <v>0</v>
      </c>
      <c r="C10" s="68">
        <f>SUM(C5:C9)</f>
        <v>0</v>
      </c>
      <c r="D10" s="69">
        <f aca="true" t="shared" si="0" ref="D10:Z10">SUM(D5:D9)</f>
        <v>86677104</v>
      </c>
      <c r="E10" s="70">
        <f t="shared" si="0"/>
        <v>86677104</v>
      </c>
      <c r="F10" s="70">
        <f t="shared" si="0"/>
        <v>4596787</v>
      </c>
      <c r="G10" s="70">
        <f t="shared" si="0"/>
        <v>4954993</v>
      </c>
      <c r="H10" s="70">
        <f t="shared" si="0"/>
        <v>4910462</v>
      </c>
      <c r="I10" s="70">
        <f t="shared" si="0"/>
        <v>14462242</v>
      </c>
      <c r="J10" s="70">
        <f t="shared" si="0"/>
        <v>4882164</v>
      </c>
      <c r="K10" s="70">
        <f t="shared" si="0"/>
        <v>4052155</v>
      </c>
      <c r="L10" s="70">
        <f t="shared" si="0"/>
        <v>27954612</v>
      </c>
      <c r="M10" s="70">
        <f t="shared" si="0"/>
        <v>36888931</v>
      </c>
      <c r="N10" s="70">
        <f t="shared" si="0"/>
        <v>4147099</v>
      </c>
      <c r="O10" s="70">
        <f t="shared" si="0"/>
        <v>4100749</v>
      </c>
      <c r="P10" s="70">
        <f t="shared" si="0"/>
        <v>3259595</v>
      </c>
      <c r="Q10" s="70">
        <f t="shared" si="0"/>
        <v>11507443</v>
      </c>
      <c r="R10" s="70">
        <f t="shared" si="0"/>
        <v>3791940</v>
      </c>
      <c r="S10" s="70">
        <f t="shared" si="0"/>
        <v>3437481</v>
      </c>
      <c r="T10" s="70">
        <f t="shared" si="0"/>
        <v>3281398</v>
      </c>
      <c r="U10" s="70">
        <f t="shared" si="0"/>
        <v>10510819</v>
      </c>
      <c r="V10" s="70">
        <f t="shared" si="0"/>
        <v>73369435</v>
      </c>
      <c r="W10" s="70">
        <f t="shared" si="0"/>
        <v>86677104</v>
      </c>
      <c r="X10" s="70">
        <f t="shared" si="0"/>
        <v>-13307669</v>
      </c>
      <c r="Y10" s="71">
        <f>+IF(W10&lt;&gt;0,(X10/W10)*100,0)</f>
        <v>-15.353153700197458</v>
      </c>
      <c r="Z10" s="72">
        <f t="shared" si="0"/>
        <v>86677104</v>
      </c>
    </row>
    <row r="11" spans="1:26" ht="13.5">
      <c r="A11" s="62" t="s">
        <v>36</v>
      </c>
      <c r="B11" s="18">
        <v>0</v>
      </c>
      <c r="C11" s="18">
        <v>0</v>
      </c>
      <c r="D11" s="63">
        <v>27842382</v>
      </c>
      <c r="E11" s="64">
        <v>27842382</v>
      </c>
      <c r="F11" s="64">
        <v>2043271</v>
      </c>
      <c r="G11" s="64">
        <v>2096146</v>
      </c>
      <c r="H11" s="64">
        <v>2254202</v>
      </c>
      <c r="I11" s="64">
        <v>6393619</v>
      </c>
      <c r="J11" s="64">
        <v>2109924</v>
      </c>
      <c r="K11" s="64">
        <v>1992252</v>
      </c>
      <c r="L11" s="64">
        <v>1960771</v>
      </c>
      <c r="M11" s="64">
        <v>6062947</v>
      </c>
      <c r="N11" s="64">
        <v>2069019</v>
      </c>
      <c r="O11" s="64">
        <v>2020844</v>
      </c>
      <c r="P11" s="64">
        <v>2083960</v>
      </c>
      <c r="Q11" s="64">
        <v>6173823</v>
      </c>
      <c r="R11" s="64">
        <v>2244436</v>
      </c>
      <c r="S11" s="64">
        <v>2329617</v>
      </c>
      <c r="T11" s="64">
        <v>2164610</v>
      </c>
      <c r="U11" s="64">
        <v>6738663</v>
      </c>
      <c r="V11" s="64">
        <v>25369052</v>
      </c>
      <c r="W11" s="64">
        <v>27842382</v>
      </c>
      <c r="X11" s="64">
        <v>-2473330</v>
      </c>
      <c r="Y11" s="65">
        <v>-8.88</v>
      </c>
      <c r="Z11" s="66">
        <v>27842382</v>
      </c>
    </row>
    <row r="12" spans="1:26" ht="13.5">
      <c r="A12" s="62" t="s">
        <v>37</v>
      </c>
      <c r="B12" s="18">
        <v>0</v>
      </c>
      <c r="C12" s="18">
        <v>0</v>
      </c>
      <c r="D12" s="63">
        <v>1817739</v>
      </c>
      <c r="E12" s="64">
        <v>1817739</v>
      </c>
      <c r="F12" s="64">
        <v>151482</v>
      </c>
      <c r="G12" s="64">
        <v>151482</v>
      </c>
      <c r="H12" s="64">
        <v>151482</v>
      </c>
      <c r="I12" s="64">
        <v>454446</v>
      </c>
      <c r="J12" s="64">
        <v>161117</v>
      </c>
      <c r="K12" s="64">
        <v>151482</v>
      </c>
      <c r="L12" s="64">
        <v>258169</v>
      </c>
      <c r="M12" s="64">
        <v>570768</v>
      </c>
      <c r="N12" s="64">
        <v>151482</v>
      </c>
      <c r="O12" s="64">
        <v>203899</v>
      </c>
      <c r="P12" s="64">
        <v>156736</v>
      </c>
      <c r="Q12" s="64">
        <v>512117</v>
      </c>
      <c r="R12" s="64">
        <v>157346</v>
      </c>
      <c r="S12" s="64">
        <v>157346</v>
      </c>
      <c r="T12" s="64">
        <v>157344</v>
      </c>
      <c r="U12" s="64">
        <v>472036</v>
      </c>
      <c r="V12" s="64">
        <v>2009367</v>
      </c>
      <c r="W12" s="64">
        <v>1817739</v>
      </c>
      <c r="X12" s="64">
        <v>191628</v>
      </c>
      <c r="Y12" s="65">
        <v>10.54</v>
      </c>
      <c r="Z12" s="66">
        <v>1817739</v>
      </c>
    </row>
    <row r="13" spans="1:26" ht="13.5">
      <c r="A13" s="62" t="s">
        <v>100</v>
      </c>
      <c r="B13" s="18">
        <v>0</v>
      </c>
      <c r="C13" s="18">
        <v>0</v>
      </c>
      <c r="D13" s="63">
        <v>1500000</v>
      </c>
      <c r="E13" s="64">
        <v>1500000</v>
      </c>
      <c r="F13" s="64">
        <v>43902</v>
      </c>
      <c r="G13" s="64">
        <v>103570</v>
      </c>
      <c r="H13" s="64">
        <v>109694</v>
      </c>
      <c r="I13" s="64">
        <v>257166</v>
      </c>
      <c r="J13" s="64">
        <v>90203</v>
      </c>
      <c r="K13" s="64">
        <v>106075</v>
      </c>
      <c r="L13" s="64">
        <v>1957054</v>
      </c>
      <c r="M13" s="64">
        <v>2153332</v>
      </c>
      <c r="N13" s="64">
        <v>185109</v>
      </c>
      <c r="O13" s="64">
        <v>146326</v>
      </c>
      <c r="P13" s="64">
        <v>262245</v>
      </c>
      <c r="Q13" s="64">
        <v>593680</v>
      </c>
      <c r="R13" s="64">
        <v>115485</v>
      </c>
      <c r="S13" s="64">
        <v>117290</v>
      </c>
      <c r="T13" s="64">
        <v>143631</v>
      </c>
      <c r="U13" s="64">
        <v>376406</v>
      </c>
      <c r="V13" s="64">
        <v>3380584</v>
      </c>
      <c r="W13" s="64">
        <v>1500000</v>
      </c>
      <c r="X13" s="64">
        <v>1880584</v>
      </c>
      <c r="Y13" s="65">
        <v>125.37</v>
      </c>
      <c r="Z13" s="66">
        <v>1500000</v>
      </c>
    </row>
    <row r="14" spans="1:26" ht="13.5">
      <c r="A14" s="62" t="s">
        <v>38</v>
      </c>
      <c r="B14" s="18">
        <v>0</v>
      </c>
      <c r="C14" s="18">
        <v>0</v>
      </c>
      <c r="D14" s="63">
        <v>55000</v>
      </c>
      <c r="E14" s="64">
        <v>55000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55000</v>
      </c>
      <c r="X14" s="64">
        <v>-55000</v>
      </c>
      <c r="Y14" s="65">
        <v>-100</v>
      </c>
      <c r="Z14" s="66">
        <v>55000</v>
      </c>
    </row>
    <row r="15" spans="1:26" ht="13.5">
      <c r="A15" s="62" t="s">
        <v>39</v>
      </c>
      <c r="B15" s="18">
        <v>0</v>
      </c>
      <c r="C15" s="18">
        <v>0</v>
      </c>
      <c r="D15" s="63">
        <v>32170538</v>
      </c>
      <c r="E15" s="64">
        <v>32170538</v>
      </c>
      <c r="F15" s="64">
        <v>0</v>
      </c>
      <c r="G15" s="64">
        <v>10735</v>
      </c>
      <c r="H15" s="64">
        <v>55862</v>
      </c>
      <c r="I15" s="64">
        <v>66597</v>
      </c>
      <c r="J15" s="64">
        <v>0</v>
      </c>
      <c r="K15" s="64">
        <v>579202</v>
      </c>
      <c r="L15" s="64">
        <v>0</v>
      </c>
      <c r="M15" s="64">
        <v>579202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645799</v>
      </c>
      <c r="W15" s="64">
        <v>32170538</v>
      </c>
      <c r="X15" s="64">
        <v>-31524739</v>
      </c>
      <c r="Y15" s="65">
        <v>-97.99</v>
      </c>
      <c r="Z15" s="66">
        <v>32170538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15418</v>
      </c>
      <c r="G16" s="64">
        <v>157811</v>
      </c>
      <c r="H16" s="64">
        <v>0</v>
      </c>
      <c r="I16" s="64">
        <v>173229</v>
      </c>
      <c r="J16" s="64">
        <v>13636</v>
      </c>
      <c r="K16" s="64">
        <v>21636</v>
      </c>
      <c r="L16" s="64">
        <v>3786216</v>
      </c>
      <c r="M16" s="64">
        <v>3821488</v>
      </c>
      <c r="N16" s="64">
        <v>4136</v>
      </c>
      <c r="O16" s="64">
        <v>14071</v>
      </c>
      <c r="P16" s="64">
        <v>26347</v>
      </c>
      <c r="Q16" s="64">
        <v>44554</v>
      </c>
      <c r="R16" s="64">
        <v>207141</v>
      </c>
      <c r="S16" s="64">
        <v>46474</v>
      </c>
      <c r="T16" s="64">
        <v>122920</v>
      </c>
      <c r="U16" s="64">
        <v>376535</v>
      </c>
      <c r="V16" s="64">
        <v>4415806</v>
      </c>
      <c r="W16" s="64">
        <v>0</v>
      </c>
      <c r="X16" s="64">
        <v>4415806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22967685</v>
      </c>
      <c r="E17" s="64">
        <v>22967685</v>
      </c>
      <c r="F17" s="64">
        <v>2075623</v>
      </c>
      <c r="G17" s="64">
        <v>1140165</v>
      </c>
      <c r="H17" s="64">
        <v>1144442</v>
      </c>
      <c r="I17" s="64">
        <v>4360230</v>
      </c>
      <c r="J17" s="64">
        <v>2187408</v>
      </c>
      <c r="K17" s="64">
        <v>503698</v>
      </c>
      <c r="L17" s="64">
        <v>20621178</v>
      </c>
      <c r="M17" s="64">
        <v>23312284</v>
      </c>
      <c r="N17" s="64">
        <v>854620</v>
      </c>
      <c r="O17" s="64">
        <v>1151842</v>
      </c>
      <c r="P17" s="64">
        <v>1339960</v>
      </c>
      <c r="Q17" s="64">
        <v>3346422</v>
      </c>
      <c r="R17" s="64">
        <v>2546270</v>
      </c>
      <c r="S17" s="64">
        <v>1804282</v>
      </c>
      <c r="T17" s="64">
        <v>3863580</v>
      </c>
      <c r="U17" s="64">
        <v>8214132</v>
      </c>
      <c r="V17" s="64">
        <v>39233068</v>
      </c>
      <c r="W17" s="64">
        <v>22967685</v>
      </c>
      <c r="X17" s="64">
        <v>16265383</v>
      </c>
      <c r="Y17" s="65">
        <v>70.82</v>
      </c>
      <c r="Z17" s="66">
        <v>22967685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86353344</v>
      </c>
      <c r="E18" s="77">
        <f t="shared" si="1"/>
        <v>86353344</v>
      </c>
      <c r="F18" s="77">
        <f t="shared" si="1"/>
        <v>4329696</v>
      </c>
      <c r="G18" s="77">
        <f t="shared" si="1"/>
        <v>3659909</v>
      </c>
      <c r="H18" s="77">
        <f t="shared" si="1"/>
        <v>3715682</v>
      </c>
      <c r="I18" s="77">
        <f t="shared" si="1"/>
        <v>11705287</v>
      </c>
      <c r="J18" s="77">
        <f t="shared" si="1"/>
        <v>4562288</v>
      </c>
      <c r="K18" s="77">
        <f t="shared" si="1"/>
        <v>3354345</v>
      </c>
      <c r="L18" s="77">
        <f t="shared" si="1"/>
        <v>28583388</v>
      </c>
      <c r="M18" s="77">
        <f t="shared" si="1"/>
        <v>36500021</v>
      </c>
      <c r="N18" s="77">
        <f t="shared" si="1"/>
        <v>3264366</v>
      </c>
      <c r="O18" s="77">
        <f t="shared" si="1"/>
        <v>3536982</v>
      </c>
      <c r="P18" s="77">
        <f t="shared" si="1"/>
        <v>3869248</v>
      </c>
      <c r="Q18" s="77">
        <f t="shared" si="1"/>
        <v>10670596</v>
      </c>
      <c r="R18" s="77">
        <f t="shared" si="1"/>
        <v>5270678</v>
      </c>
      <c r="S18" s="77">
        <f t="shared" si="1"/>
        <v>4455009</v>
      </c>
      <c r="T18" s="77">
        <f t="shared" si="1"/>
        <v>6452085</v>
      </c>
      <c r="U18" s="77">
        <f t="shared" si="1"/>
        <v>16177772</v>
      </c>
      <c r="V18" s="77">
        <f t="shared" si="1"/>
        <v>75053676</v>
      </c>
      <c r="W18" s="77">
        <f t="shared" si="1"/>
        <v>86353344</v>
      </c>
      <c r="X18" s="77">
        <f t="shared" si="1"/>
        <v>-11299668</v>
      </c>
      <c r="Y18" s="71">
        <f>+IF(W18&lt;&gt;0,(X18/W18)*100,0)</f>
        <v>-13.085385552642872</v>
      </c>
      <c r="Z18" s="78">
        <f t="shared" si="1"/>
        <v>86353344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323760</v>
      </c>
      <c r="E19" s="81">
        <f t="shared" si="2"/>
        <v>323760</v>
      </c>
      <c r="F19" s="81">
        <f t="shared" si="2"/>
        <v>267091</v>
      </c>
      <c r="G19" s="81">
        <f t="shared" si="2"/>
        <v>1295084</v>
      </c>
      <c r="H19" s="81">
        <f t="shared" si="2"/>
        <v>1194780</v>
      </c>
      <c r="I19" s="81">
        <f t="shared" si="2"/>
        <v>2756955</v>
      </c>
      <c r="J19" s="81">
        <f t="shared" si="2"/>
        <v>319876</v>
      </c>
      <c r="K19" s="81">
        <f t="shared" si="2"/>
        <v>697810</v>
      </c>
      <c r="L19" s="81">
        <f t="shared" si="2"/>
        <v>-628776</v>
      </c>
      <c r="M19" s="81">
        <f t="shared" si="2"/>
        <v>388910</v>
      </c>
      <c r="N19" s="81">
        <f t="shared" si="2"/>
        <v>882733</v>
      </c>
      <c r="O19" s="81">
        <f t="shared" si="2"/>
        <v>563767</v>
      </c>
      <c r="P19" s="81">
        <f t="shared" si="2"/>
        <v>-609653</v>
      </c>
      <c r="Q19" s="81">
        <f t="shared" si="2"/>
        <v>836847</v>
      </c>
      <c r="R19" s="81">
        <f t="shared" si="2"/>
        <v>-1478738</v>
      </c>
      <c r="S19" s="81">
        <f t="shared" si="2"/>
        <v>-1017528</v>
      </c>
      <c r="T19" s="81">
        <f t="shared" si="2"/>
        <v>-3170687</v>
      </c>
      <c r="U19" s="81">
        <f t="shared" si="2"/>
        <v>-5666953</v>
      </c>
      <c r="V19" s="81">
        <f t="shared" si="2"/>
        <v>-1684241</v>
      </c>
      <c r="W19" s="81">
        <f>IF(E10=E18,0,W10-W18)</f>
        <v>323760</v>
      </c>
      <c r="X19" s="81">
        <f t="shared" si="2"/>
        <v>-2008001</v>
      </c>
      <c r="Y19" s="82">
        <f>+IF(W19&lt;&gt;0,(X19/W19)*100,0)</f>
        <v>-620.2128119594762</v>
      </c>
      <c r="Z19" s="83">
        <f t="shared" si="2"/>
        <v>323760</v>
      </c>
    </row>
    <row r="20" spans="1:26" ht="13.5">
      <c r="A20" s="62" t="s">
        <v>44</v>
      </c>
      <c r="B20" s="18">
        <v>0</v>
      </c>
      <c r="C20" s="18">
        <v>0</v>
      </c>
      <c r="D20" s="63">
        <v>29336726</v>
      </c>
      <c r="E20" s="64">
        <v>29336726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22</v>
      </c>
      <c r="L20" s="64">
        <v>13843039</v>
      </c>
      <c r="M20" s="64">
        <v>13843061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13843061</v>
      </c>
      <c r="W20" s="64">
        <v>29336726</v>
      </c>
      <c r="X20" s="64">
        <v>-15493665</v>
      </c>
      <c r="Y20" s="65">
        <v>-52.81</v>
      </c>
      <c r="Z20" s="66">
        <v>29336726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29660486</v>
      </c>
      <c r="E22" s="92">
        <f t="shared" si="3"/>
        <v>29660486</v>
      </c>
      <c r="F22" s="92">
        <f t="shared" si="3"/>
        <v>267091</v>
      </c>
      <c r="G22" s="92">
        <f t="shared" si="3"/>
        <v>1295084</v>
      </c>
      <c r="H22" s="92">
        <f t="shared" si="3"/>
        <v>1194780</v>
      </c>
      <c r="I22" s="92">
        <f t="shared" si="3"/>
        <v>2756955</v>
      </c>
      <c r="J22" s="92">
        <f t="shared" si="3"/>
        <v>319876</v>
      </c>
      <c r="K22" s="92">
        <f t="shared" si="3"/>
        <v>697832</v>
      </c>
      <c r="L22" s="92">
        <f t="shared" si="3"/>
        <v>13214263</v>
      </c>
      <c r="M22" s="92">
        <f t="shared" si="3"/>
        <v>14231971</v>
      </c>
      <c r="N22" s="92">
        <f t="shared" si="3"/>
        <v>882733</v>
      </c>
      <c r="O22" s="92">
        <f t="shared" si="3"/>
        <v>563767</v>
      </c>
      <c r="P22" s="92">
        <f t="shared" si="3"/>
        <v>-609653</v>
      </c>
      <c r="Q22" s="92">
        <f t="shared" si="3"/>
        <v>836847</v>
      </c>
      <c r="R22" s="92">
        <f t="shared" si="3"/>
        <v>-1478738</v>
      </c>
      <c r="S22" s="92">
        <f t="shared" si="3"/>
        <v>-1017528</v>
      </c>
      <c r="T22" s="92">
        <f t="shared" si="3"/>
        <v>-3170687</v>
      </c>
      <c r="U22" s="92">
        <f t="shared" si="3"/>
        <v>-5666953</v>
      </c>
      <c r="V22" s="92">
        <f t="shared" si="3"/>
        <v>12158820</v>
      </c>
      <c r="W22" s="92">
        <f t="shared" si="3"/>
        <v>29660486</v>
      </c>
      <c r="X22" s="92">
        <f t="shared" si="3"/>
        <v>-17501666</v>
      </c>
      <c r="Y22" s="93">
        <f>+IF(W22&lt;&gt;0,(X22/W22)*100,0)</f>
        <v>-59.00667305316575</v>
      </c>
      <c r="Z22" s="94">
        <f t="shared" si="3"/>
        <v>29660486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29660486</v>
      </c>
      <c r="E24" s="81">
        <f t="shared" si="4"/>
        <v>29660486</v>
      </c>
      <c r="F24" s="81">
        <f t="shared" si="4"/>
        <v>267091</v>
      </c>
      <c r="G24" s="81">
        <f t="shared" si="4"/>
        <v>1295084</v>
      </c>
      <c r="H24" s="81">
        <f t="shared" si="4"/>
        <v>1194780</v>
      </c>
      <c r="I24" s="81">
        <f t="shared" si="4"/>
        <v>2756955</v>
      </c>
      <c r="J24" s="81">
        <f t="shared" si="4"/>
        <v>319876</v>
      </c>
      <c r="K24" s="81">
        <f t="shared" si="4"/>
        <v>697832</v>
      </c>
      <c r="L24" s="81">
        <f t="shared" si="4"/>
        <v>13214263</v>
      </c>
      <c r="M24" s="81">
        <f t="shared" si="4"/>
        <v>14231971</v>
      </c>
      <c r="N24" s="81">
        <f t="shared" si="4"/>
        <v>882733</v>
      </c>
      <c r="O24" s="81">
        <f t="shared" si="4"/>
        <v>563767</v>
      </c>
      <c r="P24" s="81">
        <f t="shared" si="4"/>
        <v>-609653</v>
      </c>
      <c r="Q24" s="81">
        <f t="shared" si="4"/>
        <v>836847</v>
      </c>
      <c r="R24" s="81">
        <f t="shared" si="4"/>
        <v>-1478738</v>
      </c>
      <c r="S24" s="81">
        <f t="shared" si="4"/>
        <v>-1017528</v>
      </c>
      <c r="T24" s="81">
        <f t="shared" si="4"/>
        <v>-3170687</v>
      </c>
      <c r="U24" s="81">
        <f t="shared" si="4"/>
        <v>-5666953</v>
      </c>
      <c r="V24" s="81">
        <f t="shared" si="4"/>
        <v>12158820</v>
      </c>
      <c r="W24" s="81">
        <f t="shared" si="4"/>
        <v>29660486</v>
      </c>
      <c r="X24" s="81">
        <f t="shared" si="4"/>
        <v>-17501666</v>
      </c>
      <c r="Y24" s="82">
        <f>+IF(W24&lt;&gt;0,(X24/W24)*100,0)</f>
        <v>-59.00667305316575</v>
      </c>
      <c r="Z24" s="83">
        <f t="shared" si="4"/>
        <v>29660486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29337800</v>
      </c>
      <c r="E27" s="104">
        <v>29337800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29337800</v>
      </c>
      <c r="X27" s="104">
        <v>-29337800</v>
      </c>
      <c r="Y27" s="105">
        <v>-100</v>
      </c>
      <c r="Z27" s="106">
        <v>29337800</v>
      </c>
    </row>
    <row r="28" spans="1:26" ht="13.5">
      <c r="A28" s="107" t="s">
        <v>44</v>
      </c>
      <c r="B28" s="18">
        <v>0</v>
      </c>
      <c r="C28" s="18">
        <v>0</v>
      </c>
      <c r="D28" s="63">
        <v>29235000</v>
      </c>
      <c r="E28" s="64">
        <v>29235000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29235000</v>
      </c>
      <c r="X28" s="64">
        <v>-29235000</v>
      </c>
      <c r="Y28" s="65">
        <v>-100</v>
      </c>
      <c r="Z28" s="66">
        <v>29235000</v>
      </c>
    </row>
    <row r="29" spans="1:26" ht="13.5">
      <c r="A29" s="62" t="s">
        <v>104</v>
      </c>
      <c r="B29" s="18">
        <v>0</v>
      </c>
      <c r="C29" s="18">
        <v>0</v>
      </c>
      <c r="D29" s="63">
        <v>102800</v>
      </c>
      <c r="E29" s="64">
        <v>102800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102800</v>
      </c>
      <c r="X29" s="64">
        <v>-102800</v>
      </c>
      <c r="Y29" s="65">
        <v>-100</v>
      </c>
      <c r="Z29" s="66">
        <v>102800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29337800</v>
      </c>
      <c r="E32" s="104">
        <f t="shared" si="5"/>
        <v>29337800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29337800</v>
      </c>
      <c r="X32" s="104">
        <f t="shared" si="5"/>
        <v>-29337800</v>
      </c>
      <c r="Y32" s="105">
        <f>+IF(W32&lt;&gt;0,(X32/W32)*100,0)</f>
        <v>-100</v>
      </c>
      <c r="Z32" s="106">
        <f t="shared" si="5"/>
        <v>29337800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24809350</v>
      </c>
      <c r="E35" s="64">
        <v>24809350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24809350</v>
      </c>
      <c r="X35" s="64">
        <v>-24809350</v>
      </c>
      <c r="Y35" s="65">
        <v>-100</v>
      </c>
      <c r="Z35" s="66">
        <v>24809350</v>
      </c>
    </row>
    <row r="36" spans="1:26" ht="13.5">
      <c r="A36" s="62" t="s">
        <v>53</v>
      </c>
      <c r="B36" s="18">
        <v>0</v>
      </c>
      <c r="C36" s="18">
        <v>0</v>
      </c>
      <c r="D36" s="63">
        <v>272020094</v>
      </c>
      <c r="E36" s="64">
        <v>272020094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272020094</v>
      </c>
      <c r="X36" s="64">
        <v>-272020094</v>
      </c>
      <c r="Y36" s="65">
        <v>-100</v>
      </c>
      <c r="Z36" s="66">
        <v>272020094</v>
      </c>
    </row>
    <row r="37" spans="1:26" ht="13.5">
      <c r="A37" s="62" t="s">
        <v>54</v>
      </c>
      <c r="B37" s="18">
        <v>0</v>
      </c>
      <c r="C37" s="18">
        <v>0</v>
      </c>
      <c r="D37" s="63">
        <v>27670000</v>
      </c>
      <c r="E37" s="64">
        <v>27670000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27670000</v>
      </c>
      <c r="X37" s="64">
        <v>-27670000</v>
      </c>
      <c r="Y37" s="65">
        <v>-100</v>
      </c>
      <c r="Z37" s="66">
        <v>27670000</v>
      </c>
    </row>
    <row r="38" spans="1:26" ht="13.5">
      <c r="A38" s="62" t="s">
        <v>55</v>
      </c>
      <c r="B38" s="18">
        <v>0</v>
      </c>
      <c r="C38" s="18">
        <v>0</v>
      </c>
      <c r="D38" s="63">
        <v>423000</v>
      </c>
      <c r="E38" s="64">
        <v>423000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423000</v>
      </c>
      <c r="X38" s="64">
        <v>-423000</v>
      </c>
      <c r="Y38" s="65">
        <v>-100</v>
      </c>
      <c r="Z38" s="66">
        <v>423000</v>
      </c>
    </row>
    <row r="39" spans="1:26" ht="13.5">
      <c r="A39" s="62" t="s">
        <v>56</v>
      </c>
      <c r="B39" s="18">
        <v>0</v>
      </c>
      <c r="C39" s="18">
        <v>0</v>
      </c>
      <c r="D39" s="63">
        <v>268736444</v>
      </c>
      <c r="E39" s="64">
        <v>268736444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268736444</v>
      </c>
      <c r="X39" s="64">
        <v>-268736444</v>
      </c>
      <c r="Y39" s="65">
        <v>-100</v>
      </c>
      <c r="Z39" s="66">
        <v>268736444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21339000</v>
      </c>
      <c r="E42" s="64">
        <v>21339000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21339000</v>
      </c>
      <c r="X42" s="64">
        <v>-21339000</v>
      </c>
      <c r="Y42" s="65">
        <v>-100</v>
      </c>
      <c r="Z42" s="66">
        <v>21339000</v>
      </c>
    </row>
    <row r="43" spans="1:26" ht="13.5">
      <c r="A43" s="62" t="s">
        <v>59</v>
      </c>
      <c r="B43" s="18">
        <v>0</v>
      </c>
      <c r="C43" s="18">
        <v>0</v>
      </c>
      <c r="D43" s="63">
        <v>29337792</v>
      </c>
      <c r="E43" s="64">
        <v>29337792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29337792</v>
      </c>
      <c r="X43" s="64">
        <v>-29337792</v>
      </c>
      <c r="Y43" s="65">
        <v>-100</v>
      </c>
      <c r="Z43" s="66">
        <v>29337792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57219292</v>
      </c>
      <c r="E45" s="104">
        <v>57219292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57219292</v>
      </c>
      <c r="X45" s="104">
        <v>-57219292</v>
      </c>
      <c r="Y45" s="105">
        <v>-100</v>
      </c>
      <c r="Z45" s="106">
        <v>57219292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865403</v>
      </c>
      <c r="C49" s="56">
        <v>0</v>
      </c>
      <c r="D49" s="133">
        <v>1077569</v>
      </c>
      <c r="E49" s="58">
        <v>950843</v>
      </c>
      <c r="F49" s="58">
        <v>0</v>
      </c>
      <c r="G49" s="58">
        <v>0</v>
      </c>
      <c r="H49" s="58">
        <v>0</v>
      </c>
      <c r="I49" s="58">
        <v>1004016</v>
      </c>
      <c r="J49" s="58">
        <v>0</v>
      </c>
      <c r="K49" s="58">
        <v>0</v>
      </c>
      <c r="L49" s="58">
        <v>0</v>
      </c>
      <c r="M49" s="58">
        <v>1068080</v>
      </c>
      <c r="N49" s="58">
        <v>0</v>
      </c>
      <c r="O49" s="58">
        <v>0</v>
      </c>
      <c r="P49" s="58">
        <v>0</v>
      </c>
      <c r="Q49" s="58">
        <v>886130</v>
      </c>
      <c r="R49" s="58">
        <v>0</v>
      </c>
      <c r="S49" s="58">
        <v>0</v>
      </c>
      <c r="T49" s="58">
        <v>0</v>
      </c>
      <c r="U49" s="58">
        <v>7838135</v>
      </c>
      <c r="V49" s="58">
        <v>37030048</v>
      </c>
      <c r="W49" s="58">
        <v>50720224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99.99892748987949</v>
      </c>
      <c r="E58" s="7">
        <f t="shared" si="6"/>
        <v>99.99892748987949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99.99892748987949</v>
      </c>
      <c r="X58" s="7">
        <f t="shared" si="6"/>
        <v>0</v>
      </c>
      <c r="Y58" s="7">
        <f t="shared" si="6"/>
        <v>0</v>
      </c>
      <c r="Z58" s="8">
        <f t="shared" si="6"/>
        <v>99.99892748987949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99.99878991345119</v>
      </c>
      <c r="E60" s="13">
        <f t="shared" si="7"/>
        <v>99.99878991345119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99.99878991345119</v>
      </c>
      <c r="X60" s="13">
        <f t="shared" si="7"/>
        <v>0</v>
      </c>
      <c r="Y60" s="13">
        <f t="shared" si="7"/>
        <v>0</v>
      </c>
      <c r="Z60" s="14">
        <f t="shared" si="7"/>
        <v>99.99878991345119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100.00133095745751</v>
      </c>
      <c r="E61" s="13">
        <f t="shared" si="7"/>
        <v>100.00133095745751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100.00133095745751</v>
      </c>
      <c r="X61" s="13">
        <f t="shared" si="7"/>
        <v>0</v>
      </c>
      <c r="Y61" s="13">
        <f t="shared" si="7"/>
        <v>0</v>
      </c>
      <c r="Z61" s="14">
        <f t="shared" si="7"/>
        <v>100.00133095745751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99.99476030860313</v>
      </c>
      <c r="E62" s="13">
        <f t="shared" si="7"/>
        <v>99.99476030860313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99.99476030860313</v>
      </c>
      <c r="X62" s="13">
        <f t="shared" si="7"/>
        <v>0</v>
      </c>
      <c r="Y62" s="13">
        <f t="shared" si="7"/>
        <v>0</v>
      </c>
      <c r="Z62" s="14">
        <f t="shared" si="7"/>
        <v>99.99476030860313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99.99678110285748</v>
      </c>
      <c r="E63" s="13">
        <f t="shared" si="7"/>
        <v>99.99678110285748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99.99678110285748</v>
      </c>
      <c r="X63" s="13">
        <f t="shared" si="7"/>
        <v>0</v>
      </c>
      <c r="Y63" s="13">
        <f t="shared" si="7"/>
        <v>0</v>
      </c>
      <c r="Z63" s="14">
        <f t="shared" si="7"/>
        <v>99.99678110285748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99.98566668276429</v>
      </c>
      <c r="E64" s="13">
        <f t="shared" si="7"/>
        <v>99.98566668276429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99.98566668276429</v>
      </c>
      <c r="X64" s="13">
        <f t="shared" si="7"/>
        <v>0</v>
      </c>
      <c r="Y64" s="13">
        <f t="shared" si="7"/>
        <v>0</v>
      </c>
      <c r="Z64" s="14">
        <f t="shared" si="7"/>
        <v>99.98566668276429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37575403</v>
      </c>
      <c r="E67" s="25">
        <v>37575403</v>
      </c>
      <c r="F67" s="25">
        <v>828678</v>
      </c>
      <c r="G67" s="25">
        <v>1329802</v>
      </c>
      <c r="H67" s="25">
        <v>1157335</v>
      </c>
      <c r="I67" s="25">
        <v>3315815</v>
      </c>
      <c r="J67" s="25">
        <v>1077274</v>
      </c>
      <c r="K67" s="25">
        <v>1075640</v>
      </c>
      <c r="L67" s="25">
        <v>16936034</v>
      </c>
      <c r="M67" s="25">
        <v>19088948</v>
      </c>
      <c r="N67" s="25">
        <v>1174671</v>
      </c>
      <c r="O67" s="25">
        <v>1109911</v>
      </c>
      <c r="P67" s="25">
        <v>990796</v>
      </c>
      <c r="Q67" s="25">
        <v>3275378</v>
      </c>
      <c r="R67" s="25">
        <v>1072005</v>
      </c>
      <c r="S67" s="25">
        <v>1113304</v>
      </c>
      <c r="T67" s="25">
        <v>1000242</v>
      </c>
      <c r="U67" s="25">
        <v>3185551</v>
      </c>
      <c r="V67" s="25">
        <v>28865692</v>
      </c>
      <c r="W67" s="25">
        <v>37575403</v>
      </c>
      <c r="X67" s="25"/>
      <c r="Y67" s="24"/>
      <c r="Z67" s="26">
        <v>37575403</v>
      </c>
    </row>
    <row r="68" spans="1:26" ht="13.5" hidden="1">
      <c r="A68" s="36" t="s">
        <v>31</v>
      </c>
      <c r="B68" s="18"/>
      <c r="C68" s="18"/>
      <c r="D68" s="19">
        <v>4272000</v>
      </c>
      <c r="E68" s="20">
        <v>4272000</v>
      </c>
      <c r="F68" s="20"/>
      <c r="G68" s="20">
        <v>264086</v>
      </c>
      <c r="H68" s="20">
        <v>329438</v>
      </c>
      <c r="I68" s="20">
        <v>593524</v>
      </c>
      <c r="J68" s="20">
        <v>267366</v>
      </c>
      <c r="K68" s="20">
        <v>220850</v>
      </c>
      <c r="L68" s="20">
        <v>186965</v>
      </c>
      <c r="M68" s="20">
        <v>675181</v>
      </c>
      <c r="N68" s="20">
        <v>220850</v>
      </c>
      <c r="O68" s="20">
        <v>220850</v>
      </c>
      <c r="P68" s="20">
        <v>167125</v>
      </c>
      <c r="Q68" s="20">
        <v>608825</v>
      </c>
      <c r="R68" s="20">
        <v>151136</v>
      </c>
      <c r="S68" s="20">
        <v>167125</v>
      </c>
      <c r="T68" s="20">
        <v>166221</v>
      </c>
      <c r="U68" s="20">
        <v>484482</v>
      </c>
      <c r="V68" s="20">
        <v>2362012</v>
      </c>
      <c r="W68" s="20">
        <v>4272000</v>
      </c>
      <c r="X68" s="20"/>
      <c r="Y68" s="19"/>
      <c r="Z68" s="22">
        <v>4272000</v>
      </c>
    </row>
    <row r="69" spans="1:26" ht="13.5" hidden="1">
      <c r="A69" s="37" t="s">
        <v>32</v>
      </c>
      <c r="B69" s="18"/>
      <c r="C69" s="18"/>
      <c r="D69" s="19">
        <v>33303403</v>
      </c>
      <c r="E69" s="20">
        <v>33303403</v>
      </c>
      <c r="F69" s="20">
        <v>828678</v>
      </c>
      <c r="G69" s="20">
        <v>1065716</v>
      </c>
      <c r="H69" s="20">
        <v>827897</v>
      </c>
      <c r="I69" s="20">
        <v>2722291</v>
      </c>
      <c r="J69" s="20">
        <v>809908</v>
      </c>
      <c r="K69" s="20">
        <v>854790</v>
      </c>
      <c r="L69" s="20">
        <v>16749069</v>
      </c>
      <c r="M69" s="20">
        <v>18413767</v>
      </c>
      <c r="N69" s="20">
        <v>953821</v>
      </c>
      <c r="O69" s="20">
        <v>889061</v>
      </c>
      <c r="P69" s="20">
        <v>823671</v>
      </c>
      <c r="Q69" s="20">
        <v>2666553</v>
      </c>
      <c r="R69" s="20">
        <v>920869</v>
      </c>
      <c r="S69" s="20">
        <v>946179</v>
      </c>
      <c r="T69" s="20">
        <v>834021</v>
      </c>
      <c r="U69" s="20">
        <v>2701069</v>
      </c>
      <c r="V69" s="20">
        <v>26503680</v>
      </c>
      <c r="W69" s="20">
        <v>33303403</v>
      </c>
      <c r="X69" s="20"/>
      <c r="Y69" s="19"/>
      <c r="Z69" s="22">
        <v>33303403</v>
      </c>
    </row>
    <row r="70" spans="1:26" ht="13.5" hidden="1">
      <c r="A70" s="38" t="s">
        <v>107</v>
      </c>
      <c r="B70" s="18"/>
      <c r="C70" s="18"/>
      <c r="D70" s="19">
        <v>22840700</v>
      </c>
      <c r="E70" s="20">
        <v>22840700</v>
      </c>
      <c r="F70" s="20"/>
      <c r="G70" s="20"/>
      <c r="H70" s="20"/>
      <c r="I70" s="20"/>
      <c r="J70" s="20"/>
      <c r="K70" s="20"/>
      <c r="L70" s="20">
        <v>15899931</v>
      </c>
      <c r="M70" s="20">
        <v>15899931</v>
      </c>
      <c r="N70" s="20"/>
      <c r="O70" s="20"/>
      <c r="P70" s="20"/>
      <c r="Q70" s="20"/>
      <c r="R70" s="20"/>
      <c r="S70" s="20"/>
      <c r="T70" s="20"/>
      <c r="U70" s="20"/>
      <c r="V70" s="20">
        <v>15899931</v>
      </c>
      <c r="W70" s="20">
        <v>22840700</v>
      </c>
      <c r="X70" s="20"/>
      <c r="Y70" s="19"/>
      <c r="Z70" s="22">
        <v>22840700</v>
      </c>
    </row>
    <row r="71" spans="1:26" ht="13.5" hidden="1">
      <c r="A71" s="38" t="s">
        <v>108</v>
      </c>
      <c r="B71" s="18"/>
      <c r="C71" s="18"/>
      <c r="D71" s="19">
        <v>4084210</v>
      </c>
      <c r="E71" s="20">
        <v>4084210</v>
      </c>
      <c r="F71" s="20">
        <v>345569</v>
      </c>
      <c r="G71" s="20">
        <v>378951</v>
      </c>
      <c r="H71" s="20">
        <v>345926</v>
      </c>
      <c r="I71" s="20">
        <v>1070446</v>
      </c>
      <c r="J71" s="20">
        <v>332649</v>
      </c>
      <c r="K71" s="20">
        <v>373605</v>
      </c>
      <c r="L71" s="20">
        <v>394211</v>
      </c>
      <c r="M71" s="20">
        <v>1100465</v>
      </c>
      <c r="N71" s="20">
        <v>472640</v>
      </c>
      <c r="O71" s="20">
        <v>408037</v>
      </c>
      <c r="P71" s="20">
        <v>342426</v>
      </c>
      <c r="Q71" s="20">
        <v>1223103</v>
      </c>
      <c r="R71" s="20">
        <v>439664</v>
      </c>
      <c r="S71" s="20">
        <v>464935</v>
      </c>
      <c r="T71" s="20">
        <v>352835</v>
      </c>
      <c r="U71" s="20">
        <v>1257434</v>
      </c>
      <c r="V71" s="20">
        <v>4651448</v>
      </c>
      <c r="W71" s="20">
        <v>4084210</v>
      </c>
      <c r="X71" s="20"/>
      <c r="Y71" s="19"/>
      <c r="Z71" s="22">
        <v>4084210</v>
      </c>
    </row>
    <row r="72" spans="1:26" ht="13.5" hidden="1">
      <c r="A72" s="38" t="s">
        <v>109</v>
      </c>
      <c r="B72" s="18"/>
      <c r="C72" s="18"/>
      <c r="D72" s="19">
        <v>3790118</v>
      </c>
      <c r="E72" s="20">
        <v>3790118</v>
      </c>
      <c r="F72" s="20">
        <v>289967</v>
      </c>
      <c r="G72" s="20">
        <v>290052</v>
      </c>
      <c r="H72" s="20">
        <v>289081</v>
      </c>
      <c r="I72" s="20">
        <v>869100</v>
      </c>
      <c r="J72" s="20">
        <v>286935</v>
      </c>
      <c r="K72" s="20">
        <v>288735</v>
      </c>
      <c r="L72" s="20">
        <v>272082</v>
      </c>
      <c r="M72" s="20">
        <v>847752</v>
      </c>
      <c r="N72" s="20">
        <v>288782</v>
      </c>
      <c r="O72" s="20">
        <v>288625</v>
      </c>
      <c r="P72" s="20">
        <v>288883</v>
      </c>
      <c r="Q72" s="20">
        <v>866290</v>
      </c>
      <c r="R72" s="20">
        <v>288843</v>
      </c>
      <c r="S72" s="20">
        <v>288836</v>
      </c>
      <c r="T72" s="20">
        <v>288733</v>
      </c>
      <c r="U72" s="20">
        <v>866412</v>
      </c>
      <c r="V72" s="20">
        <v>3449554</v>
      </c>
      <c r="W72" s="20">
        <v>3790118</v>
      </c>
      <c r="X72" s="20"/>
      <c r="Y72" s="19"/>
      <c r="Z72" s="22">
        <v>3790118</v>
      </c>
    </row>
    <row r="73" spans="1:26" ht="13.5" hidden="1">
      <c r="A73" s="38" t="s">
        <v>110</v>
      </c>
      <c r="B73" s="18"/>
      <c r="C73" s="18"/>
      <c r="D73" s="19">
        <v>2588375</v>
      </c>
      <c r="E73" s="20">
        <v>2588375</v>
      </c>
      <c r="F73" s="20">
        <v>193142</v>
      </c>
      <c r="G73" s="20">
        <v>193214</v>
      </c>
      <c r="H73" s="20">
        <v>192890</v>
      </c>
      <c r="I73" s="20">
        <v>579246</v>
      </c>
      <c r="J73" s="20">
        <v>190324</v>
      </c>
      <c r="K73" s="20">
        <v>192450</v>
      </c>
      <c r="L73" s="20">
        <v>182845</v>
      </c>
      <c r="M73" s="20">
        <v>565619</v>
      </c>
      <c r="N73" s="20">
        <v>192399</v>
      </c>
      <c r="O73" s="20">
        <v>192399</v>
      </c>
      <c r="P73" s="20">
        <v>192362</v>
      </c>
      <c r="Q73" s="20">
        <v>577160</v>
      </c>
      <c r="R73" s="20">
        <v>192362</v>
      </c>
      <c r="S73" s="20">
        <v>192408</v>
      </c>
      <c r="T73" s="20">
        <v>192453</v>
      </c>
      <c r="U73" s="20">
        <v>577223</v>
      </c>
      <c r="V73" s="20">
        <v>2299248</v>
      </c>
      <c r="W73" s="20">
        <v>2588375</v>
      </c>
      <c r="X73" s="20"/>
      <c r="Y73" s="19"/>
      <c r="Z73" s="22">
        <v>2588375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>
        <v>203499</v>
      </c>
      <c r="H74" s="20"/>
      <c r="I74" s="20">
        <v>203499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203499</v>
      </c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37575000</v>
      </c>
      <c r="E76" s="33">
        <v>37575000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37575000</v>
      </c>
      <c r="X76" s="33"/>
      <c r="Y76" s="32"/>
      <c r="Z76" s="34">
        <v>37575000</v>
      </c>
    </row>
    <row r="77" spans="1:26" ht="13.5" hidden="1">
      <c r="A77" s="36" t="s">
        <v>31</v>
      </c>
      <c r="B77" s="18"/>
      <c r="C77" s="18"/>
      <c r="D77" s="19">
        <v>4272000</v>
      </c>
      <c r="E77" s="20">
        <v>4272000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4272000</v>
      </c>
      <c r="X77" s="20"/>
      <c r="Y77" s="19"/>
      <c r="Z77" s="22">
        <v>4272000</v>
      </c>
    </row>
    <row r="78" spans="1:26" ht="13.5" hidden="1">
      <c r="A78" s="37" t="s">
        <v>32</v>
      </c>
      <c r="B78" s="18"/>
      <c r="C78" s="18"/>
      <c r="D78" s="19">
        <v>33303000</v>
      </c>
      <c r="E78" s="20">
        <v>33303000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33303000</v>
      </c>
      <c r="X78" s="20"/>
      <c r="Y78" s="19"/>
      <c r="Z78" s="22">
        <v>33303000</v>
      </c>
    </row>
    <row r="79" spans="1:26" ht="13.5" hidden="1">
      <c r="A79" s="38" t="s">
        <v>107</v>
      </c>
      <c r="B79" s="18"/>
      <c r="C79" s="18"/>
      <c r="D79" s="19">
        <v>22841004</v>
      </c>
      <c r="E79" s="20">
        <v>22841004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22841004</v>
      </c>
      <c r="X79" s="20"/>
      <c r="Y79" s="19"/>
      <c r="Z79" s="22">
        <v>22841004</v>
      </c>
    </row>
    <row r="80" spans="1:26" ht="13.5" hidden="1">
      <c r="A80" s="38" t="s">
        <v>108</v>
      </c>
      <c r="B80" s="18"/>
      <c r="C80" s="18"/>
      <c r="D80" s="19">
        <v>4083996</v>
      </c>
      <c r="E80" s="20">
        <v>4083996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4083996</v>
      </c>
      <c r="X80" s="20"/>
      <c r="Y80" s="19"/>
      <c r="Z80" s="22">
        <v>4083996</v>
      </c>
    </row>
    <row r="81" spans="1:26" ht="13.5" hidden="1">
      <c r="A81" s="38" t="s">
        <v>109</v>
      </c>
      <c r="B81" s="18"/>
      <c r="C81" s="18"/>
      <c r="D81" s="19">
        <v>3789996</v>
      </c>
      <c r="E81" s="20">
        <v>3789996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3789996</v>
      </c>
      <c r="X81" s="20"/>
      <c r="Y81" s="19"/>
      <c r="Z81" s="22">
        <v>3789996</v>
      </c>
    </row>
    <row r="82" spans="1:26" ht="13.5" hidden="1">
      <c r="A82" s="38" t="s">
        <v>110</v>
      </c>
      <c r="B82" s="18"/>
      <c r="C82" s="18"/>
      <c r="D82" s="19">
        <v>2588004</v>
      </c>
      <c r="E82" s="20">
        <v>2588004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2588004</v>
      </c>
      <c r="X82" s="20"/>
      <c r="Y82" s="19"/>
      <c r="Z82" s="22">
        <v>2588004</v>
      </c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283816</v>
      </c>
      <c r="C7" s="18">
        <v>0</v>
      </c>
      <c r="D7" s="63">
        <v>128600</v>
      </c>
      <c r="E7" s="64">
        <v>128600</v>
      </c>
      <c r="F7" s="64">
        <v>6109</v>
      </c>
      <c r="G7" s="64">
        <v>24158</v>
      </c>
      <c r="H7" s="64">
        <v>7672</v>
      </c>
      <c r="I7" s="64">
        <v>37939</v>
      </c>
      <c r="J7" s="64">
        <v>13502</v>
      </c>
      <c r="K7" s="64">
        <v>210</v>
      </c>
      <c r="L7" s="64">
        <v>6713</v>
      </c>
      <c r="M7" s="64">
        <v>20425</v>
      </c>
      <c r="N7" s="64">
        <v>4412</v>
      </c>
      <c r="O7" s="64">
        <v>114</v>
      </c>
      <c r="P7" s="64">
        <v>55</v>
      </c>
      <c r="Q7" s="64">
        <v>4581</v>
      </c>
      <c r="R7" s="64">
        <v>0</v>
      </c>
      <c r="S7" s="64">
        <v>2147</v>
      </c>
      <c r="T7" s="64">
        <v>23690</v>
      </c>
      <c r="U7" s="64">
        <v>25837</v>
      </c>
      <c r="V7" s="64">
        <v>88782</v>
      </c>
      <c r="W7" s="64">
        <v>128600</v>
      </c>
      <c r="X7" s="64">
        <v>-39818</v>
      </c>
      <c r="Y7" s="65">
        <v>-30.96</v>
      </c>
      <c r="Z7" s="66">
        <v>128600</v>
      </c>
    </row>
    <row r="8" spans="1:26" ht="13.5">
      <c r="A8" s="62" t="s">
        <v>34</v>
      </c>
      <c r="B8" s="18">
        <v>40588152</v>
      </c>
      <c r="C8" s="18">
        <v>0</v>
      </c>
      <c r="D8" s="63">
        <v>59970999</v>
      </c>
      <c r="E8" s="64">
        <v>59339903</v>
      </c>
      <c r="F8" s="64">
        <v>11890000</v>
      </c>
      <c r="G8" s="64">
        <v>1290000</v>
      </c>
      <c r="H8" s="64">
        <v>5000000</v>
      </c>
      <c r="I8" s="64">
        <v>18180000</v>
      </c>
      <c r="J8" s="64">
        <v>0</v>
      </c>
      <c r="K8" s="64">
        <v>13182000</v>
      </c>
      <c r="L8" s="64">
        <v>0</v>
      </c>
      <c r="M8" s="64">
        <v>13182000</v>
      </c>
      <c r="N8" s="64">
        <v>0</v>
      </c>
      <c r="O8" s="64">
        <v>300000</v>
      </c>
      <c r="P8" s="64">
        <v>6383000</v>
      </c>
      <c r="Q8" s="64">
        <v>6683000</v>
      </c>
      <c r="R8" s="64">
        <v>15000000</v>
      </c>
      <c r="S8" s="64">
        <v>0</v>
      </c>
      <c r="T8" s="64">
        <v>0</v>
      </c>
      <c r="U8" s="64">
        <v>15000000</v>
      </c>
      <c r="V8" s="64">
        <v>53045000</v>
      </c>
      <c r="W8" s="64">
        <v>59339903</v>
      </c>
      <c r="X8" s="64">
        <v>-6294903</v>
      </c>
      <c r="Y8" s="65">
        <v>-10.61</v>
      </c>
      <c r="Z8" s="66">
        <v>59339903</v>
      </c>
    </row>
    <row r="9" spans="1:26" ht="13.5">
      <c r="A9" s="62" t="s">
        <v>35</v>
      </c>
      <c r="B9" s="18">
        <v>483174</v>
      </c>
      <c r="C9" s="18">
        <v>0</v>
      </c>
      <c r="D9" s="63">
        <v>455255</v>
      </c>
      <c r="E9" s="64">
        <v>444497</v>
      </c>
      <c r="F9" s="64">
        <v>168461</v>
      </c>
      <c r="G9" s="64">
        <v>6355</v>
      </c>
      <c r="H9" s="64">
        <v>48287</v>
      </c>
      <c r="I9" s="64">
        <v>223103</v>
      </c>
      <c r="J9" s="64">
        <v>22527</v>
      </c>
      <c r="K9" s="64">
        <v>14985</v>
      </c>
      <c r="L9" s="64">
        <v>19234</v>
      </c>
      <c r="M9" s="64">
        <v>56746</v>
      </c>
      <c r="N9" s="64">
        <v>19065</v>
      </c>
      <c r="O9" s="64">
        <v>29780</v>
      </c>
      <c r="P9" s="64">
        <v>24265</v>
      </c>
      <c r="Q9" s="64">
        <v>73110</v>
      </c>
      <c r="R9" s="64">
        <v>20460</v>
      </c>
      <c r="S9" s="64">
        <v>4722</v>
      </c>
      <c r="T9" s="64">
        <v>24240</v>
      </c>
      <c r="U9" s="64">
        <v>49422</v>
      </c>
      <c r="V9" s="64">
        <v>402381</v>
      </c>
      <c r="W9" s="64">
        <v>444497</v>
      </c>
      <c r="X9" s="64">
        <v>-42116</v>
      </c>
      <c r="Y9" s="65">
        <v>-9.47</v>
      </c>
      <c r="Z9" s="66">
        <v>444497</v>
      </c>
    </row>
    <row r="10" spans="1:26" ht="25.5">
      <c r="A10" s="67" t="s">
        <v>99</v>
      </c>
      <c r="B10" s="68">
        <f>SUM(B5:B9)</f>
        <v>41355142</v>
      </c>
      <c r="C10" s="68">
        <f>SUM(C5:C9)</f>
        <v>0</v>
      </c>
      <c r="D10" s="69">
        <f aca="true" t="shared" si="0" ref="D10:Z10">SUM(D5:D9)</f>
        <v>60554854</v>
      </c>
      <c r="E10" s="70">
        <f t="shared" si="0"/>
        <v>59913000</v>
      </c>
      <c r="F10" s="70">
        <f t="shared" si="0"/>
        <v>12064570</v>
      </c>
      <c r="G10" s="70">
        <f t="shared" si="0"/>
        <v>1320513</v>
      </c>
      <c r="H10" s="70">
        <f t="shared" si="0"/>
        <v>5055959</v>
      </c>
      <c r="I10" s="70">
        <f t="shared" si="0"/>
        <v>18441042</v>
      </c>
      <c r="J10" s="70">
        <f t="shared" si="0"/>
        <v>36029</v>
      </c>
      <c r="K10" s="70">
        <f t="shared" si="0"/>
        <v>13197195</v>
      </c>
      <c r="L10" s="70">
        <f t="shared" si="0"/>
        <v>25947</v>
      </c>
      <c r="M10" s="70">
        <f t="shared" si="0"/>
        <v>13259171</v>
      </c>
      <c r="N10" s="70">
        <f t="shared" si="0"/>
        <v>23477</v>
      </c>
      <c r="O10" s="70">
        <f t="shared" si="0"/>
        <v>329894</v>
      </c>
      <c r="P10" s="70">
        <f t="shared" si="0"/>
        <v>6407320</v>
      </c>
      <c r="Q10" s="70">
        <f t="shared" si="0"/>
        <v>6760691</v>
      </c>
      <c r="R10" s="70">
        <f t="shared" si="0"/>
        <v>15020460</v>
      </c>
      <c r="S10" s="70">
        <f t="shared" si="0"/>
        <v>6869</v>
      </c>
      <c r="T10" s="70">
        <f t="shared" si="0"/>
        <v>47930</v>
      </c>
      <c r="U10" s="70">
        <f t="shared" si="0"/>
        <v>15075259</v>
      </c>
      <c r="V10" s="70">
        <f t="shared" si="0"/>
        <v>53536163</v>
      </c>
      <c r="W10" s="70">
        <f t="shared" si="0"/>
        <v>59913000</v>
      </c>
      <c r="X10" s="70">
        <f t="shared" si="0"/>
        <v>-6376837</v>
      </c>
      <c r="Y10" s="71">
        <f>+IF(W10&lt;&gt;0,(X10/W10)*100,0)</f>
        <v>-10.643494734031012</v>
      </c>
      <c r="Z10" s="72">
        <f t="shared" si="0"/>
        <v>59913000</v>
      </c>
    </row>
    <row r="11" spans="1:26" ht="13.5">
      <c r="A11" s="62" t="s">
        <v>36</v>
      </c>
      <c r="B11" s="18">
        <v>30159010</v>
      </c>
      <c r="C11" s="18">
        <v>0</v>
      </c>
      <c r="D11" s="63">
        <v>34410563</v>
      </c>
      <c r="E11" s="64">
        <v>32099544</v>
      </c>
      <c r="F11" s="64">
        <v>2026011</v>
      </c>
      <c r="G11" s="64">
        <v>2453330</v>
      </c>
      <c r="H11" s="64">
        <v>2671043</v>
      </c>
      <c r="I11" s="64">
        <v>7150384</v>
      </c>
      <c r="J11" s="64">
        <v>2436353</v>
      </c>
      <c r="K11" s="64">
        <v>2946529</v>
      </c>
      <c r="L11" s="64">
        <v>3378779</v>
      </c>
      <c r="M11" s="64">
        <v>8761661</v>
      </c>
      <c r="N11" s="64">
        <v>1672659</v>
      </c>
      <c r="O11" s="64">
        <v>2535761</v>
      </c>
      <c r="P11" s="64">
        <v>2200283</v>
      </c>
      <c r="Q11" s="64">
        <v>6408703</v>
      </c>
      <c r="R11" s="64">
        <v>2389180</v>
      </c>
      <c r="S11" s="64">
        <v>2508228</v>
      </c>
      <c r="T11" s="64">
        <v>3264262</v>
      </c>
      <c r="U11" s="64">
        <v>8161670</v>
      </c>
      <c r="V11" s="64">
        <v>30482418</v>
      </c>
      <c r="W11" s="64">
        <v>32099544</v>
      </c>
      <c r="X11" s="64">
        <v>-1617126</v>
      </c>
      <c r="Y11" s="65">
        <v>-5.04</v>
      </c>
      <c r="Z11" s="66">
        <v>32099544</v>
      </c>
    </row>
    <row r="12" spans="1:26" ht="13.5">
      <c r="A12" s="62" t="s">
        <v>37</v>
      </c>
      <c r="B12" s="18">
        <v>3318055</v>
      </c>
      <c r="C12" s="18">
        <v>0</v>
      </c>
      <c r="D12" s="63">
        <v>3239545</v>
      </c>
      <c r="E12" s="64">
        <v>3239545</v>
      </c>
      <c r="F12" s="64">
        <v>249543</v>
      </c>
      <c r="G12" s="64">
        <v>275652</v>
      </c>
      <c r="H12" s="64">
        <v>278088</v>
      </c>
      <c r="I12" s="64">
        <v>803283</v>
      </c>
      <c r="J12" s="64">
        <v>0</v>
      </c>
      <c r="K12" s="64">
        <v>313069</v>
      </c>
      <c r="L12" s="64">
        <v>278893</v>
      </c>
      <c r="M12" s="64">
        <v>591962</v>
      </c>
      <c r="N12" s="64">
        <v>216062</v>
      </c>
      <c r="O12" s="64">
        <v>278098</v>
      </c>
      <c r="P12" s="64">
        <v>261796</v>
      </c>
      <c r="Q12" s="64">
        <v>755956</v>
      </c>
      <c r="R12" s="64">
        <v>521352</v>
      </c>
      <c r="S12" s="64">
        <v>305064</v>
      </c>
      <c r="T12" s="64">
        <v>302236</v>
      </c>
      <c r="U12" s="64">
        <v>1128652</v>
      </c>
      <c r="V12" s="64">
        <v>3279853</v>
      </c>
      <c r="W12" s="64">
        <v>3239545</v>
      </c>
      <c r="X12" s="64">
        <v>40308</v>
      </c>
      <c r="Y12" s="65">
        <v>1.24</v>
      </c>
      <c r="Z12" s="66">
        <v>3239545</v>
      </c>
    </row>
    <row r="13" spans="1:26" ht="13.5">
      <c r="A13" s="62" t="s">
        <v>100</v>
      </c>
      <c r="B13" s="18">
        <v>3648189</v>
      </c>
      <c r="C13" s="18">
        <v>0</v>
      </c>
      <c r="D13" s="63">
        <v>3866862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286676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8020</v>
      </c>
      <c r="Q14" s="64">
        <v>8020</v>
      </c>
      <c r="R14" s="64">
        <v>32840</v>
      </c>
      <c r="S14" s="64">
        <v>0</v>
      </c>
      <c r="T14" s="64">
        <v>1948</v>
      </c>
      <c r="U14" s="64">
        <v>34788</v>
      </c>
      <c r="V14" s="64">
        <v>42808</v>
      </c>
      <c r="W14" s="64">
        <v>0</v>
      </c>
      <c r="X14" s="64">
        <v>42808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33333316</v>
      </c>
      <c r="C17" s="18">
        <v>0</v>
      </c>
      <c r="D17" s="63">
        <v>21338904</v>
      </c>
      <c r="E17" s="64">
        <v>25066553</v>
      </c>
      <c r="F17" s="64">
        <v>1917227</v>
      </c>
      <c r="G17" s="64">
        <v>2994409</v>
      </c>
      <c r="H17" s="64">
        <v>2178360</v>
      </c>
      <c r="I17" s="64">
        <v>7089996</v>
      </c>
      <c r="J17" s="64">
        <v>2828889</v>
      </c>
      <c r="K17" s="64">
        <v>2308313</v>
      </c>
      <c r="L17" s="64">
        <v>1792185</v>
      </c>
      <c r="M17" s="64">
        <v>6929387</v>
      </c>
      <c r="N17" s="64">
        <v>1237978</v>
      </c>
      <c r="O17" s="64">
        <v>1316391</v>
      </c>
      <c r="P17" s="64">
        <v>614054</v>
      </c>
      <c r="Q17" s="64">
        <v>3168423</v>
      </c>
      <c r="R17" s="64">
        <v>1724499</v>
      </c>
      <c r="S17" s="64">
        <v>1236397</v>
      </c>
      <c r="T17" s="64">
        <v>1628794</v>
      </c>
      <c r="U17" s="64">
        <v>4589690</v>
      </c>
      <c r="V17" s="64">
        <v>21777496</v>
      </c>
      <c r="W17" s="64">
        <v>25066553</v>
      </c>
      <c r="X17" s="64">
        <v>-3289057</v>
      </c>
      <c r="Y17" s="65">
        <v>-13.12</v>
      </c>
      <c r="Z17" s="66">
        <v>25066553</v>
      </c>
    </row>
    <row r="18" spans="1:26" ht="13.5">
      <c r="A18" s="74" t="s">
        <v>42</v>
      </c>
      <c r="B18" s="75">
        <f>SUM(B11:B17)</f>
        <v>70745246</v>
      </c>
      <c r="C18" s="75">
        <f>SUM(C11:C17)</f>
        <v>0</v>
      </c>
      <c r="D18" s="76">
        <f aca="true" t="shared" si="1" ref="D18:Z18">SUM(D11:D17)</f>
        <v>62855874</v>
      </c>
      <c r="E18" s="77">
        <f t="shared" si="1"/>
        <v>60405642</v>
      </c>
      <c r="F18" s="77">
        <f t="shared" si="1"/>
        <v>4192781</v>
      </c>
      <c r="G18" s="77">
        <f t="shared" si="1"/>
        <v>5723391</v>
      </c>
      <c r="H18" s="77">
        <f t="shared" si="1"/>
        <v>5127491</v>
      </c>
      <c r="I18" s="77">
        <f t="shared" si="1"/>
        <v>15043663</v>
      </c>
      <c r="J18" s="77">
        <f t="shared" si="1"/>
        <v>5265242</v>
      </c>
      <c r="K18" s="77">
        <f t="shared" si="1"/>
        <v>5567911</v>
      </c>
      <c r="L18" s="77">
        <f t="shared" si="1"/>
        <v>5449857</v>
      </c>
      <c r="M18" s="77">
        <f t="shared" si="1"/>
        <v>16283010</v>
      </c>
      <c r="N18" s="77">
        <f t="shared" si="1"/>
        <v>3126699</v>
      </c>
      <c r="O18" s="77">
        <f t="shared" si="1"/>
        <v>4130250</v>
      </c>
      <c r="P18" s="77">
        <f t="shared" si="1"/>
        <v>3084153</v>
      </c>
      <c r="Q18" s="77">
        <f t="shared" si="1"/>
        <v>10341102</v>
      </c>
      <c r="R18" s="77">
        <f t="shared" si="1"/>
        <v>4667871</v>
      </c>
      <c r="S18" s="77">
        <f t="shared" si="1"/>
        <v>4049689</v>
      </c>
      <c r="T18" s="77">
        <f t="shared" si="1"/>
        <v>5197240</v>
      </c>
      <c r="U18" s="77">
        <f t="shared" si="1"/>
        <v>13914800</v>
      </c>
      <c r="V18" s="77">
        <f t="shared" si="1"/>
        <v>55582575</v>
      </c>
      <c r="W18" s="77">
        <f t="shared" si="1"/>
        <v>60405642</v>
      </c>
      <c r="X18" s="77">
        <f t="shared" si="1"/>
        <v>-4823067</v>
      </c>
      <c r="Y18" s="71">
        <f>+IF(W18&lt;&gt;0,(X18/W18)*100,0)</f>
        <v>-7.9844644313191795</v>
      </c>
      <c r="Z18" s="78">
        <f t="shared" si="1"/>
        <v>60405642</v>
      </c>
    </row>
    <row r="19" spans="1:26" ht="13.5">
      <c r="A19" s="74" t="s">
        <v>43</v>
      </c>
      <c r="B19" s="79">
        <f>+B10-B18</f>
        <v>-29390104</v>
      </c>
      <c r="C19" s="79">
        <f>+C10-C18</f>
        <v>0</v>
      </c>
      <c r="D19" s="80">
        <f aca="true" t="shared" si="2" ref="D19:Z19">+D10-D18</f>
        <v>-2301020</v>
      </c>
      <c r="E19" s="81">
        <f t="shared" si="2"/>
        <v>-492642</v>
      </c>
      <c r="F19" s="81">
        <f t="shared" si="2"/>
        <v>7871789</v>
      </c>
      <c r="G19" s="81">
        <f t="shared" si="2"/>
        <v>-4402878</v>
      </c>
      <c r="H19" s="81">
        <f t="shared" si="2"/>
        <v>-71532</v>
      </c>
      <c r="I19" s="81">
        <f t="shared" si="2"/>
        <v>3397379</v>
      </c>
      <c r="J19" s="81">
        <f t="shared" si="2"/>
        <v>-5229213</v>
      </c>
      <c r="K19" s="81">
        <f t="shared" si="2"/>
        <v>7629284</v>
      </c>
      <c r="L19" s="81">
        <f t="shared" si="2"/>
        <v>-5423910</v>
      </c>
      <c r="M19" s="81">
        <f t="shared" si="2"/>
        <v>-3023839</v>
      </c>
      <c r="N19" s="81">
        <f t="shared" si="2"/>
        <v>-3103222</v>
      </c>
      <c r="O19" s="81">
        <f t="shared" si="2"/>
        <v>-3800356</v>
      </c>
      <c r="P19" s="81">
        <f t="shared" si="2"/>
        <v>3323167</v>
      </c>
      <c r="Q19" s="81">
        <f t="shared" si="2"/>
        <v>-3580411</v>
      </c>
      <c r="R19" s="81">
        <f t="shared" si="2"/>
        <v>10352589</v>
      </c>
      <c r="S19" s="81">
        <f t="shared" si="2"/>
        <v>-4042820</v>
      </c>
      <c r="T19" s="81">
        <f t="shared" si="2"/>
        <v>-5149310</v>
      </c>
      <c r="U19" s="81">
        <f t="shared" si="2"/>
        <v>1160459</v>
      </c>
      <c r="V19" s="81">
        <f t="shared" si="2"/>
        <v>-2046412</v>
      </c>
      <c r="W19" s="81">
        <f>IF(E10=E18,0,W10-W18)</f>
        <v>-492642</v>
      </c>
      <c r="X19" s="81">
        <f t="shared" si="2"/>
        <v>-1553770</v>
      </c>
      <c r="Y19" s="82">
        <f>+IF(W19&lt;&gt;0,(X19/W19)*100,0)</f>
        <v>315.3953580896473</v>
      </c>
      <c r="Z19" s="83">
        <f t="shared" si="2"/>
        <v>-492642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1269000</v>
      </c>
      <c r="H20" s="64">
        <v>0</v>
      </c>
      <c r="I20" s="64">
        <v>1269000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1269000</v>
      </c>
      <c r="W20" s="64">
        <v>0</v>
      </c>
      <c r="X20" s="64">
        <v>1269000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-29390104</v>
      </c>
      <c r="C22" s="90">
        <f>SUM(C19:C21)</f>
        <v>0</v>
      </c>
      <c r="D22" s="91">
        <f aca="true" t="shared" si="3" ref="D22:Z22">SUM(D19:D21)</f>
        <v>-2301020</v>
      </c>
      <c r="E22" s="92">
        <f t="shared" si="3"/>
        <v>-492642</v>
      </c>
      <c r="F22" s="92">
        <f t="shared" si="3"/>
        <v>7871789</v>
      </c>
      <c r="G22" s="92">
        <f t="shared" si="3"/>
        <v>-3133878</v>
      </c>
      <c r="H22" s="92">
        <f t="shared" si="3"/>
        <v>-71532</v>
      </c>
      <c r="I22" s="92">
        <f t="shared" si="3"/>
        <v>4666379</v>
      </c>
      <c r="J22" s="92">
        <f t="shared" si="3"/>
        <v>-5229213</v>
      </c>
      <c r="K22" s="92">
        <f t="shared" si="3"/>
        <v>7629284</v>
      </c>
      <c r="L22" s="92">
        <f t="shared" si="3"/>
        <v>-5423910</v>
      </c>
      <c r="M22" s="92">
        <f t="shared" si="3"/>
        <v>-3023839</v>
      </c>
      <c r="N22" s="92">
        <f t="shared" si="3"/>
        <v>-3103222</v>
      </c>
      <c r="O22" s="92">
        <f t="shared" si="3"/>
        <v>-3800356</v>
      </c>
      <c r="P22" s="92">
        <f t="shared" si="3"/>
        <v>3323167</v>
      </c>
      <c r="Q22" s="92">
        <f t="shared" si="3"/>
        <v>-3580411</v>
      </c>
      <c r="R22" s="92">
        <f t="shared" si="3"/>
        <v>10352589</v>
      </c>
      <c r="S22" s="92">
        <f t="shared" si="3"/>
        <v>-4042820</v>
      </c>
      <c r="T22" s="92">
        <f t="shared" si="3"/>
        <v>-5149310</v>
      </c>
      <c r="U22" s="92">
        <f t="shared" si="3"/>
        <v>1160459</v>
      </c>
      <c r="V22" s="92">
        <f t="shared" si="3"/>
        <v>-777412</v>
      </c>
      <c r="W22" s="92">
        <f t="shared" si="3"/>
        <v>-492642</v>
      </c>
      <c r="X22" s="92">
        <f t="shared" si="3"/>
        <v>-284770</v>
      </c>
      <c r="Y22" s="93">
        <f>+IF(W22&lt;&gt;0,(X22/W22)*100,0)</f>
        <v>57.804653277633655</v>
      </c>
      <c r="Z22" s="94">
        <f t="shared" si="3"/>
        <v>-492642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-29390104</v>
      </c>
      <c r="C24" s="79">
        <f>SUM(C22:C23)</f>
        <v>0</v>
      </c>
      <c r="D24" s="80">
        <f aca="true" t="shared" si="4" ref="D24:Z24">SUM(D22:D23)</f>
        <v>-2301020</v>
      </c>
      <c r="E24" s="81">
        <f t="shared" si="4"/>
        <v>-492642</v>
      </c>
      <c r="F24" s="81">
        <f t="shared" si="4"/>
        <v>7871789</v>
      </c>
      <c r="G24" s="81">
        <f t="shared" si="4"/>
        <v>-3133878</v>
      </c>
      <c r="H24" s="81">
        <f t="shared" si="4"/>
        <v>-71532</v>
      </c>
      <c r="I24" s="81">
        <f t="shared" si="4"/>
        <v>4666379</v>
      </c>
      <c r="J24" s="81">
        <f t="shared" si="4"/>
        <v>-5229213</v>
      </c>
      <c r="K24" s="81">
        <f t="shared" si="4"/>
        <v>7629284</v>
      </c>
      <c r="L24" s="81">
        <f t="shared" si="4"/>
        <v>-5423910</v>
      </c>
      <c r="M24" s="81">
        <f t="shared" si="4"/>
        <v>-3023839</v>
      </c>
      <c r="N24" s="81">
        <f t="shared" si="4"/>
        <v>-3103222</v>
      </c>
      <c r="O24" s="81">
        <f t="shared" si="4"/>
        <v>-3800356</v>
      </c>
      <c r="P24" s="81">
        <f t="shared" si="4"/>
        <v>3323167</v>
      </c>
      <c r="Q24" s="81">
        <f t="shared" si="4"/>
        <v>-3580411</v>
      </c>
      <c r="R24" s="81">
        <f t="shared" si="4"/>
        <v>10352589</v>
      </c>
      <c r="S24" s="81">
        <f t="shared" si="4"/>
        <v>-4042820</v>
      </c>
      <c r="T24" s="81">
        <f t="shared" si="4"/>
        <v>-5149310</v>
      </c>
      <c r="U24" s="81">
        <f t="shared" si="4"/>
        <v>1160459</v>
      </c>
      <c r="V24" s="81">
        <f t="shared" si="4"/>
        <v>-777412</v>
      </c>
      <c r="W24" s="81">
        <f t="shared" si="4"/>
        <v>-492642</v>
      </c>
      <c r="X24" s="81">
        <f t="shared" si="4"/>
        <v>-284770</v>
      </c>
      <c r="Y24" s="82">
        <f>+IF(W24&lt;&gt;0,(X24/W24)*100,0)</f>
        <v>57.804653277633655</v>
      </c>
      <c r="Z24" s="83">
        <f t="shared" si="4"/>
        <v>-492642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1929594</v>
      </c>
      <c r="C27" s="21">
        <v>0</v>
      </c>
      <c r="D27" s="103">
        <v>4346000</v>
      </c>
      <c r="E27" s="104">
        <v>1324913</v>
      </c>
      <c r="F27" s="104">
        <v>0</v>
      </c>
      <c r="G27" s="104">
        <v>0</v>
      </c>
      <c r="H27" s="104">
        <v>39260</v>
      </c>
      <c r="I27" s="104">
        <v>39260</v>
      </c>
      <c r="J27" s="104">
        <v>33132</v>
      </c>
      <c r="K27" s="104">
        <v>0</v>
      </c>
      <c r="L27" s="104">
        <v>0</v>
      </c>
      <c r="M27" s="104">
        <v>33132</v>
      </c>
      <c r="N27" s="104">
        <v>0</v>
      </c>
      <c r="O27" s="104">
        <v>183770</v>
      </c>
      <c r="P27" s="104">
        <v>0</v>
      </c>
      <c r="Q27" s="104">
        <v>183770</v>
      </c>
      <c r="R27" s="104">
        <v>0</v>
      </c>
      <c r="S27" s="104">
        <v>0</v>
      </c>
      <c r="T27" s="104">
        <v>0</v>
      </c>
      <c r="U27" s="104">
        <v>0</v>
      </c>
      <c r="V27" s="104">
        <v>256162</v>
      </c>
      <c r="W27" s="104">
        <v>1324913</v>
      </c>
      <c r="X27" s="104">
        <v>-1068751</v>
      </c>
      <c r="Y27" s="105">
        <v>-80.67</v>
      </c>
      <c r="Z27" s="106">
        <v>1324913</v>
      </c>
    </row>
    <row r="28" spans="1:26" ht="13.5">
      <c r="A28" s="107" t="s">
        <v>44</v>
      </c>
      <c r="B28" s="18">
        <v>1929594</v>
      </c>
      <c r="C28" s="18">
        <v>0</v>
      </c>
      <c r="D28" s="63">
        <v>4346000</v>
      </c>
      <c r="E28" s="64">
        <v>1324913</v>
      </c>
      <c r="F28" s="64">
        <v>0</v>
      </c>
      <c r="G28" s="64">
        <v>0</v>
      </c>
      <c r="H28" s="64">
        <v>39260</v>
      </c>
      <c r="I28" s="64">
        <v>39260</v>
      </c>
      <c r="J28" s="64">
        <v>33132</v>
      </c>
      <c r="K28" s="64">
        <v>0</v>
      </c>
      <c r="L28" s="64">
        <v>0</v>
      </c>
      <c r="M28" s="64">
        <v>33132</v>
      </c>
      <c r="N28" s="64">
        <v>0</v>
      </c>
      <c r="O28" s="64">
        <v>183770</v>
      </c>
      <c r="P28" s="64">
        <v>0</v>
      </c>
      <c r="Q28" s="64">
        <v>183770</v>
      </c>
      <c r="R28" s="64">
        <v>0</v>
      </c>
      <c r="S28" s="64">
        <v>0</v>
      </c>
      <c r="T28" s="64">
        <v>0</v>
      </c>
      <c r="U28" s="64">
        <v>0</v>
      </c>
      <c r="V28" s="64">
        <v>256162</v>
      </c>
      <c r="W28" s="64">
        <v>1324913</v>
      </c>
      <c r="X28" s="64">
        <v>-1068751</v>
      </c>
      <c r="Y28" s="65">
        <v>-80.67</v>
      </c>
      <c r="Z28" s="66">
        <v>1324913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1929594</v>
      </c>
      <c r="C32" s="21">
        <f>SUM(C28:C31)</f>
        <v>0</v>
      </c>
      <c r="D32" s="103">
        <f aca="true" t="shared" si="5" ref="D32:Z32">SUM(D28:D31)</f>
        <v>4346000</v>
      </c>
      <c r="E32" s="104">
        <f t="shared" si="5"/>
        <v>1324913</v>
      </c>
      <c r="F32" s="104">
        <f t="shared" si="5"/>
        <v>0</v>
      </c>
      <c r="G32" s="104">
        <f t="shared" si="5"/>
        <v>0</v>
      </c>
      <c r="H32" s="104">
        <f t="shared" si="5"/>
        <v>39260</v>
      </c>
      <c r="I32" s="104">
        <f t="shared" si="5"/>
        <v>39260</v>
      </c>
      <c r="J32" s="104">
        <f t="shared" si="5"/>
        <v>33132</v>
      </c>
      <c r="K32" s="104">
        <f t="shared" si="5"/>
        <v>0</v>
      </c>
      <c r="L32" s="104">
        <f t="shared" si="5"/>
        <v>0</v>
      </c>
      <c r="M32" s="104">
        <f t="shared" si="5"/>
        <v>33132</v>
      </c>
      <c r="N32" s="104">
        <f t="shared" si="5"/>
        <v>0</v>
      </c>
      <c r="O32" s="104">
        <f t="shared" si="5"/>
        <v>183770</v>
      </c>
      <c r="P32" s="104">
        <f t="shared" si="5"/>
        <v>0</v>
      </c>
      <c r="Q32" s="104">
        <f t="shared" si="5"/>
        <v>183770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256162</v>
      </c>
      <c r="W32" s="104">
        <f t="shared" si="5"/>
        <v>1324913</v>
      </c>
      <c r="X32" s="104">
        <f t="shared" si="5"/>
        <v>-1068751</v>
      </c>
      <c r="Y32" s="105">
        <f>+IF(W32&lt;&gt;0,(X32/W32)*100,0)</f>
        <v>-80.66574937373247</v>
      </c>
      <c r="Z32" s="106">
        <f t="shared" si="5"/>
        <v>1324913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3729369</v>
      </c>
      <c r="C35" s="18">
        <v>0</v>
      </c>
      <c r="D35" s="63">
        <v>23226548</v>
      </c>
      <c r="E35" s="64">
        <v>23226548</v>
      </c>
      <c r="F35" s="64">
        <v>27769426</v>
      </c>
      <c r="G35" s="64">
        <v>24915485</v>
      </c>
      <c r="H35" s="64">
        <v>24865288</v>
      </c>
      <c r="I35" s="64">
        <v>24865288</v>
      </c>
      <c r="J35" s="64">
        <v>19734419</v>
      </c>
      <c r="K35" s="64">
        <v>20828509</v>
      </c>
      <c r="L35" s="64">
        <v>15459832</v>
      </c>
      <c r="M35" s="64">
        <v>15459832</v>
      </c>
      <c r="N35" s="64">
        <v>2348754</v>
      </c>
      <c r="O35" s="64">
        <v>-1592874</v>
      </c>
      <c r="P35" s="64">
        <v>1788726</v>
      </c>
      <c r="Q35" s="64">
        <v>1788726</v>
      </c>
      <c r="R35" s="64">
        <v>12151757</v>
      </c>
      <c r="S35" s="64">
        <v>8207752</v>
      </c>
      <c r="T35" s="64">
        <v>3105535</v>
      </c>
      <c r="U35" s="64">
        <v>3105535</v>
      </c>
      <c r="V35" s="64">
        <v>3105535</v>
      </c>
      <c r="W35" s="64">
        <v>23226548</v>
      </c>
      <c r="X35" s="64">
        <v>-20121013</v>
      </c>
      <c r="Y35" s="65">
        <v>-86.63</v>
      </c>
      <c r="Z35" s="66">
        <v>23226548</v>
      </c>
    </row>
    <row r="36" spans="1:26" ht="13.5">
      <c r="A36" s="62" t="s">
        <v>53</v>
      </c>
      <c r="B36" s="18">
        <v>20821818</v>
      </c>
      <c r="C36" s="18">
        <v>0</v>
      </c>
      <c r="D36" s="63">
        <v>21124156</v>
      </c>
      <c r="E36" s="64">
        <v>21124156</v>
      </c>
      <c r="F36" s="64">
        <v>22355640</v>
      </c>
      <c r="G36" s="64">
        <v>20922214</v>
      </c>
      <c r="H36" s="64">
        <v>20962083</v>
      </c>
      <c r="I36" s="64">
        <v>20962083</v>
      </c>
      <c r="J36" s="64">
        <v>20991807</v>
      </c>
      <c r="K36" s="64">
        <v>22361328</v>
      </c>
      <c r="L36" s="64">
        <v>22361995</v>
      </c>
      <c r="M36" s="64">
        <v>22361995</v>
      </c>
      <c r="N36" s="64">
        <v>19660009</v>
      </c>
      <c r="O36" s="64">
        <v>19660688</v>
      </c>
      <c r="P36" s="64">
        <v>19821890</v>
      </c>
      <c r="Q36" s="64">
        <v>19821890</v>
      </c>
      <c r="R36" s="64">
        <v>19823874</v>
      </c>
      <c r="S36" s="64">
        <v>19914301</v>
      </c>
      <c r="T36" s="64">
        <v>19883652</v>
      </c>
      <c r="U36" s="64">
        <v>19883652</v>
      </c>
      <c r="V36" s="64">
        <v>19883652</v>
      </c>
      <c r="W36" s="64">
        <v>21124156</v>
      </c>
      <c r="X36" s="64">
        <v>-1240504</v>
      </c>
      <c r="Y36" s="65">
        <v>-5.87</v>
      </c>
      <c r="Z36" s="66">
        <v>21124156</v>
      </c>
    </row>
    <row r="37" spans="1:26" ht="13.5">
      <c r="A37" s="62" t="s">
        <v>54</v>
      </c>
      <c r="B37" s="18">
        <v>8520540</v>
      </c>
      <c r="C37" s="18">
        <v>0</v>
      </c>
      <c r="D37" s="63">
        <v>15160021</v>
      </c>
      <c r="E37" s="64">
        <v>15160021</v>
      </c>
      <c r="F37" s="64">
        <v>6665742</v>
      </c>
      <c r="G37" s="64">
        <v>7804646</v>
      </c>
      <c r="H37" s="64">
        <v>3807692</v>
      </c>
      <c r="I37" s="64">
        <v>3807692</v>
      </c>
      <c r="J37" s="64">
        <v>5857365</v>
      </c>
      <c r="K37" s="64">
        <v>16838970</v>
      </c>
      <c r="L37" s="64">
        <v>16622842</v>
      </c>
      <c r="M37" s="64">
        <v>16622842</v>
      </c>
      <c r="N37" s="64">
        <v>7208862</v>
      </c>
      <c r="O37" s="64">
        <v>7884837</v>
      </c>
      <c r="P37" s="64">
        <v>9111517</v>
      </c>
      <c r="Q37" s="64">
        <v>9111517</v>
      </c>
      <c r="R37" s="64">
        <v>8544657</v>
      </c>
      <c r="S37" s="64">
        <v>8165570</v>
      </c>
      <c r="T37" s="64">
        <v>6063689</v>
      </c>
      <c r="U37" s="64">
        <v>6063689</v>
      </c>
      <c r="V37" s="64">
        <v>6063689</v>
      </c>
      <c r="W37" s="64">
        <v>15160021</v>
      </c>
      <c r="X37" s="64">
        <v>-9096332</v>
      </c>
      <c r="Y37" s="65">
        <v>-60</v>
      </c>
      <c r="Z37" s="66">
        <v>15160021</v>
      </c>
    </row>
    <row r="38" spans="1:26" ht="13.5">
      <c r="A38" s="62" t="s">
        <v>55</v>
      </c>
      <c r="B38" s="18">
        <v>879000</v>
      </c>
      <c r="C38" s="18">
        <v>0</v>
      </c>
      <c r="D38" s="63">
        <v>579422</v>
      </c>
      <c r="E38" s="64">
        <v>579422</v>
      </c>
      <c r="F38" s="64">
        <v>87160</v>
      </c>
      <c r="G38" s="64">
        <v>87160</v>
      </c>
      <c r="H38" s="64">
        <v>87160</v>
      </c>
      <c r="I38" s="64">
        <v>87160</v>
      </c>
      <c r="J38" s="64">
        <v>87160</v>
      </c>
      <c r="K38" s="64">
        <v>94592</v>
      </c>
      <c r="L38" s="64">
        <v>94592</v>
      </c>
      <c r="M38" s="64">
        <v>94592</v>
      </c>
      <c r="N38" s="64">
        <v>98540</v>
      </c>
      <c r="O38" s="64">
        <v>98540</v>
      </c>
      <c r="P38" s="64">
        <v>98540</v>
      </c>
      <c r="Q38" s="64">
        <v>98540</v>
      </c>
      <c r="R38" s="64">
        <v>98540</v>
      </c>
      <c r="S38" s="64">
        <v>98540</v>
      </c>
      <c r="T38" s="64">
        <v>98540</v>
      </c>
      <c r="U38" s="64">
        <v>98540</v>
      </c>
      <c r="V38" s="64">
        <v>98540</v>
      </c>
      <c r="W38" s="64">
        <v>579422</v>
      </c>
      <c r="X38" s="64">
        <v>-480882</v>
      </c>
      <c r="Y38" s="65">
        <v>-82.99</v>
      </c>
      <c r="Z38" s="66">
        <v>579422</v>
      </c>
    </row>
    <row r="39" spans="1:26" ht="13.5">
      <c r="A39" s="62" t="s">
        <v>56</v>
      </c>
      <c r="B39" s="18">
        <v>15151647</v>
      </c>
      <c r="C39" s="18">
        <v>0</v>
      </c>
      <c r="D39" s="63">
        <v>28611261</v>
      </c>
      <c r="E39" s="64">
        <v>28611261</v>
      </c>
      <c r="F39" s="64">
        <v>43372164</v>
      </c>
      <c r="G39" s="64">
        <v>37945893</v>
      </c>
      <c r="H39" s="64">
        <v>41932519</v>
      </c>
      <c r="I39" s="64">
        <v>41932519</v>
      </c>
      <c r="J39" s="64">
        <v>34781701</v>
      </c>
      <c r="K39" s="64">
        <v>26256275</v>
      </c>
      <c r="L39" s="64">
        <v>21104393</v>
      </c>
      <c r="M39" s="64">
        <v>21104393</v>
      </c>
      <c r="N39" s="64">
        <v>14701361</v>
      </c>
      <c r="O39" s="64">
        <v>10084437</v>
      </c>
      <c r="P39" s="64">
        <v>12400559</v>
      </c>
      <c r="Q39" s="64">
        <v>12400559</v>
      </c>
      <c r="R39" s="64">
        <v>23332434</v>
      </c>
      <c r="S39" s="64">
        <v>19857943</v>
      </c>
      <c r="T39" s="64">
        <v>16826958</v>
      </c>
      <c r="U39" s="64">
        <v>16826958</v>
      </c>
      <c r="V39" s="64">
        <v>16826958</v>
      </c>
      <c r="W39" s="64">
        <v>28611261</v>
      </c>
      <c r="X39" s="64">
        <v>-11784303</v>
      </c>
      <c r="Y39" s="65">
        <v>-41.19</v>
      </c>
      <c r="Z39" s="66">
        <v>28611261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-6861526</v>
      </c>
      <c r="C42" s="18">
        <v>0</v>
      </c>
      <c r="D42" s="63">
        <v>2196420</v>
      </c>
      <c r="E42" s="64">
        <v>2873460</v>
      </c>
      <c r="F42" s="64">
        <v>7864068</v>
      </c>
      <c r="G42" s="64">
        <v>-3150041</v>
      </c>
      <c r="H42" s="64">
        <v>-80185</v>
      </c>
      <c r="I42" s="64">
        <v>4633842</v>
      </c>
      <c r="J42" s="64">
        <v>-5231863</v>
      </c>
      <c r="K42" s="64">
        <v>7629284</v>
      </c>
      <c r="L42" s="64">
        <v>-5432935</v>
      </c>
      <c r="M42" s="64">
        <v>-3035514</v>
      </c>
      <c r="N42" s="64">
        <v>-3105582</v>
      </c>
      <c r="O42" s="64">
        <v>-3802631</v>
      </c>
      <c r="P42" s="64">
        <v>3320892</v>
      </c>
      <c r="Q42" s="64">
        <v>-3587321</v>
      </c>
      <c r="R42" s="64">
        <v>10348714</v>
      </c>
      <c r="S42" s="64">
        <v>-4045095</v>
      </c>
      <c r="T42" s="64">
        <v>-5151585</v>
      </c>
      <c r="U42" s="64">
        <v>1152034</v>
      </c>
      <c r="V42" s="64">
        <v>-836959</v>
      </c>
      <c r="W42" s="64">
        <v>2873460</v>
      </c>
      <c r="X42" s="64">
        <v>-3710419</v>
      </c>
      <c r="Y42" s="65">
        <v>-129.13</v>
      </c>
      <c r="Z42" s="66">
        <v>2873460</v>
      </c>
    </row>
    <row r="43" spans="1:26" ht="13.5">
      <c r="A43" s="62" t="s">
        <v>59</v>
      </c>
      <c r="B43" s="18">
        <v>-1929593</v>
      </c>
      <c r="C43" s="18">
        <v>0</v>
      </c>
      <c r="D43" s="63">
        <v>-3746000</v>
      </c>
      <c r="E43" s="64">
        <v>-424914</v>
      </c>
      <c r="F43" s="64">
        <v>-7000000</v>
      </c>
      <c r="G43" s="64">
        <v>4003156</v>
      </c>
      <c r="H43" s="64">
        <v>487595</v>
      </c>
      <c r="I43" s="64">
        <v>-2509249</v>
      </c>
      <c r="J43" s="64">
        <v>2466868</v>
      </c>
      <c r="K43" s="64">
        <v>0</v>
      </c>
      <c r="L43" s="64">
        <v>-2600000</v>
      </c>
      <c r="M43" s="64">
        <v>-133132</v>
      </c>
      <c r="N43" s="64">
        <v>2600000</v>
      </c>
      <c r="O43" s="64">
        <v>-183770</v>
      </c>
      <c r="P43" s="64">
        <v>0</v>
      </c>
      <c r="Q43" s="64">
        <v>2416230</v>
      </c>
      <c r="R43" s="64">
        <v>0</v>
      </c>
      <c r="S43" s="64">
        <v>-5500000</v>
      </c>
      <c r="T43" s="64">
        <v>4700000</v>
      </c>
      <c r="U43" s="64">
        <v>-800000</v>
      </c>
      <c r="V43" s="64">
        <v>-1026151</v>
      </c>
      <c r="W43" s="64">
        <v>-424914</v>
      </c>
      <c r="X43" s="64">
        <v>-601237</v>
      </c>
      <c r="Y43" s="65">
        <v>141.5</v>
      </c>
      <c r="Z43" s="66">
        <v>-424914</v>
      </c>
    </row>
    <row r="44" spans="1:26" ht="13.5">
      <c r="A44" s="62" t="s">
        <v>60</v>
      </c>
      <c r="B44" s="18">
        <v>-451903</v>
      </c>
      <c r="C44" s="18">
        <v>0</v>
      </c>
      <c r="D44" s="63">
        <v>0</v>
      </c>
      <c r="E44" s="64">
        <v>-899999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-899999</v>
      </c>
      <c r="X44" s="64">
        <v>899999</v>
      </c>
      <c r="Y44" s="65">
        <v>-100</v>
      </c>
      <c r="Z44" s="66">
        <v>-899999</v>
      </c>
    </row>
    <row r="45" spans="1:26" ht="13.5">
      <c r="A45" s="74" t="s">
        <v>61</v>
      </c>
      <c r="B45" s="21">
        <v>1819068</v>
      </c>
      <c r="C45" s="21">
        <v>0</v>
      </c>
      <c r="D45" s="103">
        <v>-1549583</v>
      </c>
      <c r="E45" s="104">
        <v>1548547</v>
      </c>
      <c r="F45" s="104">
        <v>2681533</v>
      </c>
      <c r="G45" s="104">
        <v>3534648</v>
      </c>
      <c r="H45" s="104">
        <v>3942058</v>
      </c>
      <c r="I45" s="104">
        <v>3942058</v>
      </c>
      <c r="J45" s="104">
        <v>1177063</v>
      </c>
      <c r="K45" s="104">
        <v>8806347</v>
      </c>
      <c r="L45" s="104">
        <v>773412</v>
      </c>
      <c r="M45" s="104">
        <v>773412</v>
      </c>
      <c r="N45" s="104">
        <v>267830</v>
      </c>
      <c r="O45" s="104">
        <v>-3718571</v>
      </c>
      <c r="P45" s="104">
        <v>-397679</v>
      </c>
      <c r="Q45" s="104">
        <v>267830</v>
      </c>
      <c r="R45" s="104">
        <v>9951035</v>
      </c>
      <c r="S45" s="104">
        <v>405940</v>
      </c>
      <c r="T45" s="104">
        <v>-45645</v>
      </c>
      <c r="U45" s="104">
        <v>-45645</v>
      </c>
      <c r="V45" s="104">
        <v>-45645</v>
      </c>
      <c r="W45" s="104">
        <v>1548547</v>
      </c>
      <c r="X45" s="104">
        <v>-1594192</v>
      </c>
      <c r="Y45" s="105">
        <v>-102.95</v>
      </c>
      <c r="Z45" s="106">
        <v>1548547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129629</v>
      </c>
      <c r="C49" s="56">
        <v>0</v>
      </c>
      <c r="D49" s="133">
        <v>83404</v>
      </c>
      <c r="E49" s="58">
        <v>75959</v>
      </c>
      <c r="F49" s="58">
        <v>0</v>
      </c>
      <c r="G49" s="58">
        <v>0</v>
      </c>
      <c r="H49" s="58">
        <v>0</v>
      </c>
      <c r="I49" s="58">
        <v>77081</v>
      </c>
      <c r="J49" s="58">
        <v>0</v>
      </c>
      <c r="K49" s="58">
        <v>0</v>
      </c>
      <c r="L49" s="58">
        <v>0</v>
      </c>
      <c r="M49" s="58">
        <v>68117</v>
      </c>
      <c r="N49" s="58">
        <v>0</v>
      </c>
      <c r="O49" s="58">
        <v>0</v>
      </c>
      <c r="P49" s="58">
        <v>0</v>
      </c>
      <c r="Q49" s="58">
        <v>73404</v>
      </c>
      <c r="R49" s="58">
        <v>0</v>
      </c>
      <c r="S49" s="58">
        <v>0</v>
      </c>
      <c r="T49" s="58">
        <v>0</v>
      </c>
      <c r="U49" s="58">
        <v>1897253</v>
      </c>
      <c r="V49" s="58">
        <v>0</v>
      </c>
      <c r="W49" s="58">
        <v>2404847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113856</v>
      </c>
      <c r="C51" s="56">
        <v>0</v>
      </c>
      <c r="D51" s="133">
        <v>28297</v>
      </c>
      <c r="E51" s="58">
        <v>4410</v>
      </c>
      <c r="F51" s="58">
        <v>0</v>
      </c>
      <c r="G51" s="58">
        <v>0</v>
      </c>
      <c r="H51" s="58">
        <v>0</v>
      </c>
      <c r="I51" s="58">
        <v>62741</v>
      </c>
      <c r="J51" s="58">
        <v>0</v>
      </c>
      <c r="K51" s="58">
        <v>0</v>
      </c>
      <c r="L51" s="58">
        <v>0</v>
      </c>
      <c r="M51" s="58">
        <v>171</v>
      </c>
      <c r="N51" s="58">
        <v>0</v>
      </c>
      <c r="O51" s="58">
        <v>0</v>
      </c>
      <c r="P51" s="58">
        <v>0</v>
      </c>
      <c r="Q51" s="58">
        <v>565</v>
      </c>
      <c r="R51" s="58">
        <v>0</v>
      </c>
      <c r="S51" s="58">
        <v>0</v>
      </c>
      <c r="T51" s="58">
        <v>0</v>
      </c>
      <c r="U51" s="58">
        <v>720</v>
      </c>
      <c r="V51" s="58">
        <v>32111</v>
      </c>
      <c r="W51" s="58">
        <v>242871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100.05577244841048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107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108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109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110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100.05577244841048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/>
      <c r="C67" s="23"/>
      <c r="D67" s="24">
        <v>10758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107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108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109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110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>
        <v>10758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/>
      <c r="C76" s="31"/>
      <c r="D76" s="32">
        <v>10764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107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108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109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110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111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10764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11146423</v>
      </c>
      <c r="C5" s="18">
        <v>0</v>
      </c>
      <c r="D5" s="63">
        <v>10980000</v>
      </c>
      <c r="E5" s="64">
        <v>16280000</v>
      </c>
      <c r="F5" s="64">
        <v>1541912</v>
      </c>
      <c r="G5" s="64">
        <v>1497180</v>
      </c>
      <c r="H5" s="64">
        <v>1516695</v>
      </c>
      <c r="I5" s="64">
        <v>4555787</v>
      </c>
      <c r="J5" s="64">
        <v>2165767</v>
      </c>
      <c r="K5" s="64">
        <v>1544464</v>
      </c>
      <c r="L5" s="64">
        <v>1424192</v>
      </c>
      <c r="M5" s="64">
        <v>5134423</v>
      </c>
      <c r="N5" s="64">
        <v>1544697</v>
      </c>
      <c r="O5" s="64">
        <v>1546739</v>
      </c>
      <c r="P5" s="64">
        <v>1281716</v>
      </c>
      <c r="Q5" s="64">
        <v>4373152</v>
      </c>
      <c r="R5" s="64">
        <v>1258637</v>
      </c>
      <c r="S5" s="64">
        <v>1455002</v>
      </c>
      <c r="T5" s="64">
        <v>1471347</v>
      </c>
      <c r="U5" s="64">
        <v>4184986</v>
      </c>
      <c r="V5" s="64">
        <v>18248348</v>
      </c>
      <c r="W5" s="64">
        <v>16280000</v>
      </c>
      <c r="X5" s="64">
        <v>1968348</v>
      </c>
      <c r="Y5" s="65">
        <v>12.09</v>
      </c>
      <c r="Z5" s="66">
        <v>16280000</v>
      </c>
    </row>
    <row r="6" spans="1:26" ht="13.5">
      <c r="A6" s="62" t="s">
        <v>32</v>
      </c>
      <c r="B6" s="18">
        <v>64937656</v>
      </c>
      <c r="C6" s="18">
        <v>0</v>
      </c>
      <c r="D6" s="63">
        <v>70256000</v>
      </c>
      <c r="E6" s="64">
        <v>69213000</v>
      </c>
      <c r="F6" s="64">
        <v>6970776</v>
      </c>
      <c r="G6" s="64">
        <v>8706275</v>
      </c>
      <c r="H6" s="64">
        <v>6983500</v>
      </c>
      <c r="I6" s="64">
        <v>22660551</v>
      </c>
      <c r="J6" s="64">
        <v>3815846</v>
      </c>
      <c r="K6" s="64">
        <v>6583182</v>
      </c>
      <c r="L6" s="64">
        <v>6426460</v>
      </c>
      <c r="M6" s="64">
        <v>16825488</v>
      </c>
      <c r="N6" s="64">
        <v>6520908</v>
      </c>
      <c r="O6" s="64">
        <v>6378506</v>
      </c>
      <c r="P6" s="64">
        <v>13754045</v>
      </c>
      <c r="Q6" s="64">
        <v>26653459</v>
      </c>
      <c r="R6" s="64">
        <v>12253506</v>
      </c>
      <c r="S6" s="64">
        <v>6374671</v>
      </c>
      <c r="T6" s="64">
        <v>7648507</v>
      </c>
      <c r="U6" s="64">
        <v>26276684</v>
      </c>
      <c r="V6" s="64">
        <v>92416182</v>
      </c>
      <c r="W6" s="64">
        <v>69213000</v>
      </c>
      <c r="X6" s="64">
        <v>23203182</v>
      </c>
      <c r="Y6" s="65">
        <v>33.52</v>
      </c>
      <c r="Z6" s="66">
        <v>69213000</v>
      </c>
    </row>
    <row r="7" spans="1:26" ht="13.5">
      <c r="A7" s="62" t="s">
        <v>33</v>
      </c>
      <c r="B7" s="18">
        <v>439193</v>
      </c>
      <c r="C7" s="18">
        <v>0</v>
      </c>
      <c r="D7" s="63">
        <v>339000</v>
      </c>
      <c r="E7" s="64">
        <v>339000</v>
      </c>
      <c r="F7" s="64">
        <v>0</v>
      </c>
      <c r="G7" s="64">
        <v>0</v>
      </c>
      <c r="H7" s="64">
        <v>0</v>
      </c>
      <c r="I7" s="64">
        <v>0</v>
      </c>
      <c r="J7" s="64">
        <v>215</v>
      </c>
      <c r="K7" s="64">
        <v>0</v>
      </c>
      <c r="L7" s="64">
        <v>126</v>
      </c>
      <c r="M7" s="64">
        <v>341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341</v>
      </c>
      <c r="W7" s="64">
        <v>339000</v>
      </c>
      <c r="X7" s="64">
        <v>-338659</v>
      </c>
      <c r="Y7" s="65">
        <v>-99.9</v>
      </c>
      <c r="Z7" s="66">
        <v>339000</v>
      </c>
    </row>
    <row r="8" spans="1:26" ht="13.5">
      <c r="A8" s="62" t="s">
        <v>34</v>
      </c>
      <c r="B8" s="18">
        <v>83685462</v>
      </c>
      <c r="C8" s="18">
        <v>0</v>
      </c>
      <c r="D8" s="63">
        <v>86121000</v>
      </c>
      <c r="E8" s="64">
        <v>86121000</v>
      </c>
      <c r="F8" s="64">
        <v>34409000</v>
      </c>
      <c r="G8" s="64">
        <v>1290000</v>
      </c>
      <c r="H8" s="64">
        <v>0</v>
      </c>
      <c r="I8" s="64">
        <v>35699000</v>
      </c>
      <c r="J8" s="64">
        <v>0</v>
      </c>
      <c r="K8" s="64">
        <v>1477271</v>
      </c>
      <c r="L8" s="64">
        <v>800000</v>
      </c>
      <c r="M8" s="64">
        <v>2277271</v>
      </c>
      <c r="N8" s="64">
        <v>0</v>
      </c>
      <c r="O8" s="64">
        <v>0</v>
      </c>
      <c r="P8" s="64">
        <v>20645000</v>
      </c>
      <c r="Q8" s="64">
        <v>20645000</v>
      </c>
      <c r="R8" s="64">
        <v>0</v>
      </c>
      <c r="S8" s="64">
        <v>0</v>
      </c>
      <c r="T8" s="64">
        <v>0</v>
      </c>
      <c r="U8" s="64">
        <v>0</v>
      </c>
      <c r="V8" s="64">
        <v>58621271</v>
      </c>
      <c r="W8" s="64">
        <v>86121000</v>
      </c>
      <c r="X8" s="64">
        <v>-27499729</v>
      </c>
      <c r="Y8" s="65">
        <v>-31.93</v>
      </c>
      <c r="Z8" s="66">
        <v>86121000</v>
      </c>
    </row>
    <row r="9" spans="1:26" ht="13.5">
      <c r="A9" s="62" t="s">
        <v>35</v>
      </c>
      <c r="B9" s="18">
        <v>16857557</v>
      </c>
      <c r="C9" s="18">
        <v>0</v>
      </c>
      <c r="D9" s="63">
        <v>21205000</v>
      </c>
      <c r="E9" s="64">
        <v>8350803</v>
      </c>
      <c r="F9" s="64">
        <v>3552664</v>
      </c>
      <c r="G9" s="64">
        <v>2970812</v>
      </c>
      <c r="H9" s="64">
        <v>2421884</v>
      </c>
      <c r="I9" s="64">
        <v>8945360</v>
      </c>
      <c r="J9" s="64">
        <v>2085291</v>
      </c>
      <c r="K9" s="64">
        <v>1608177</v>
      </c>
      <c r="L9" s="64">
        <v>17184068</v>
      </c>
      <c r="M9" s="64">
        <v>20877536</v>
      </c>
      <c r="N9" s="64">
        <v>3181695</v>
      </c>
      <c r="O9" s="64">
        <v>2196978</v>
      </c>
      <c r="P9" s="64">
        <v>2043426</v>
      </c>
      <c r="Q9" s="64">
        <v>7422099</v>
      </c>
      <c r="R9" s="64">
        <v>1757696</v>
      </c>
      <c r="S9" s="64">
        <v>1845451</v>
      </c>
      <c r="T9" s="64">
        <v>1786330</v>
      </c>
      <c r="U9" s="64">
        <v>5389477</v>
      </c>
      <c r="V9" s="64">
        <v>42634472</v>
      </c>
      <c r="W9" s="64">
        <v>8350803</v>
      </c>
      <c r="X9" s="64">
        <v>34283669</v>
      </c>
      <c r="Y9" s="65">
        <v>410.54</v>
      </c>
      <c r="Z9" s="66">
        <v>8350803</v>
      </c>
    </row>
    <row r="10" spans="1:26" ht="25.5">
      <c r="A10" s="67" t="s">
        <v>99</v>
      </c>
      <c r="B10" s="68">
        <f>SUM(B5:B9)</f>
        <v>177066291</v>
      </c>
      <c r="C10" s="68">
        <f>SUM(C5:C9)</f>
        <v>0</v>
      </c>
      <c r="D10" s="69">
        <f aca="true" t="shared" si="0" ref="D10:Z10">SUM(D5:D9)</f>
        <v>188901000</v>
      </c>
      <c r="E10" s="70">
        <f t="shared" si="0"/>
        <v>180303803</v>
      </c>
      <c r="F10" s="70">
        <f t="shared" si="0"/>
        <v>46474352</v>
      </c>
      <c r="G10" s="70">
        <f t="shared" si="0"/>
        <v>14464267</v>
      </c>
      <c r="H10" s="70">
        <f t="shared" si="0"/>
        <v>10922079</v>
      </c>
      <c r="I10" s="70">
        <f t="shared" si="0"/>
        <v>71860698</v>
      </c>
      <c r="J10" s="70">
        <f t="shared" si="0"/>
        <v>8067119</v>
      </c>
      <c r="K10" s="70">
        <f t="shared" si="0"/>
        <v>11213094</v>
      </c>
      <c r="L10" s="70">
        <f t="shared" si="0"/>
        <v>25834846</v>
      </c>
      <c r="M10" s="70">
        <f t="shared" si="0"/>
        <v>45115059</v>
      </c>
      <c r="N10" s="70">
        <f t="shared" si="0"/>
        <v>11247300</v>
      </c>
      <c r="O10" s="70">
        <f t="shared" si="0"/>
        <v>10122223</v>
      </c>
      <c r="P10" s="70">
        <f t="shared" si="0"/>
        <v>37724187</v>
      </c>
      <c r="Q10" s="70">
        <f t="shared" si="0"/>
        <v>59093710</v>
      </c>
      <c r="R10" s="70">
        <f t="shared" si="0"/>
        <v>15269839</v>
      </c>
      <c r="S10" s="70">
        <f t="shared" si="0"/>
        <v>9675124</v>
      </c>
      <c r="T10" s="70">
        <f t="shared" si="0"/>
        <v>10906184</v>
      </c>
      <c r="U10" s="70">
        <f t="shared" si="0"/>
        <v>35851147</v>
      </c>
      <c r="V10" s="70">
        <f t="shared" si="0"/>
        <v>211920614</v>
      </c>
      <c r="W10" s="70">
        <f t="shared" si="0"/>
        <v>180303803</v>
      </c>
      <c r="X10" s="70">
        <f t="shared" si="0"/>
        <v>31616811</v>
      </c>
      <c r="Y10" s="71">
        <f>+IF(W10&lt;&gt;0,(X10/W10)*100,0)</f>
        <v>17.535299019732822</v>
      </c>
      <c r="Z10" s="72">
        <f t="shared" si="0"/>
        <v>180303803</v>
      </c>
    </row>
    <row r="11" spans="1:26" ht="13.5">
      <c r="A11" s="62" t="s">
        <v>36</v>
      </c>
      <c r="B11" s="18">
        <v>55841908</v>
      </c>
      <c r="C11" s="18">
        <v>0</v>
      </c>
      <c r="D11" s="63">
        <v>67506000</v>
      </c>
      <c r="E11" s="64">
        <v>62537000</v>
      </c>
      <c r="F11" s="64">
        <v>4173019</v>
      </c>
      <c r="G11" s="64">
        <v>4147341</v>
      </c>
      <c r="H11" s="64">
        <v>5766529</v>
      </c>
      <c r="I11" s="64">
        <v>14086889</v>
      </c>
      <c r="J11" s="64">
        <v>4309395</v>
      </c>
      <c r="K11" s="64">
        <v>4540446</v>
      </c>
      <c r="L11" s="64">
        <v>4457851</v>
      </c>
      <c r="M11" s="64">
        <v>13307692</v>
      </c>
      <c r="N11" s="64">
        <v>4183569</v>
      </c>
      <c r="O11" s="64">
        <v>4234210</v>
      </c>
      <c r="P11" s="64">
        <v>3977268</v>
      </c>
      <c r="Q11" s="64">
        <v>12395047</v>
      </c>
      <c r="R11" s="64">
        <v>4411928</v>
      </c>
      <c r="S11" s="64">
        <v>4502602</v>
      </c>
      <c r="T11" s="64">
        <v>5053975</v>
      </c>
      <c r="U11" s="64">
        <v>13968505</v>
      </c>
      <c r="V11" s="64">
        <v>53758133</v>
      </c>
      <c r="W11" s="64">
        <v>62537000</v>
      </c>
      <c r="X11" s="64">
        <v>-8778867</v>
      </c>
      <c r="Y11" s="65">
        <v>-14.04</v>
      </c>
      <c r="Z11" s="66">
        <v>62537000</v>
      </c>
    </row>
    <row r="12" spans="1:26" ht="13.5">
      <c r="A12" s="62" t="s">
        <v>37</v>
      </c>
      <c r="B12" s="18">
        <v>4647955</v>
      </c>
      <c r="C12" s="18">
        <v>0</v>
      </c>
      <c r="D12" s="63">
        <v>6285000</v>
      </c>
      <c r="E12" s="64">
        <v>6285000</v>
      </c>
      <c r="F12" s="64">
        <v>351044</v>
      </c>
      <c r="G12" s="64">
        <v>292420</v>
      </c>
      <c r="H12" s="64">
        <v>298420</v>
      </c>
      <c r="I12" s="64">
        <v>941884</v>
      </c>
      <c r="J12" s="64">
        <v>356392</v>
      </c>
      <c r="K12" s="64">
        <v>343924</v>
      </c>
      <c r="L12" s="64">
        <v>322906</v>
      </c>
      <c r="M12" s="64">
        <v>1023222</v>
      </c>
      <c r="N12" s="64">
        <v>371615</v>
      </c>
      <c r="O12" s="64">
        <v>371615</v>
      </c>
      <c r="P12" s="64">
        <v>394394</v>
      </c>
      <c r="Q12" s="64">
        <v>1137624</v>
      </c>
      <c r="R12" s="64">
        <v>402433</v>
      </c>
      <c r="S12" s="64">
        <v>398223</v>
      </c>
      <c r="T12" s="64">
        <v>404830</v>
      </c>
      <c r="U12" s="64">
        <v>1205486</v>
      </c>
      <c r="V12" s="64">
        <v>4308216</v>
      </c>
      <c r="W12" s="64">
        <v>6285000</v>
      </c>
      <c r="X12" s="64">
        <v>-1976784</v>
      </c>
      <c r="Y12" s="65">
        <v>-31.45</v>
      </c>
      <c r="Z12" s="66">
        <v>6285000</v>
      </c>
    </row>
    <row r="13" spans="1:26" ht="13.5">
      <c r="A13" s="62" t="s">
        <v>100</v>
      </c>
      <c r="B13" s="18">
        <v>26016852</v>
      </c>
      <c r="C13" s="18">
        <v>0</v>
      </c>
      <c r="D13" s="63">
        <v>2006000</v>
      </c>
      <c r="E13" s="64">
        <v>2006000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24601020</v>
      </c>
      <c r="M13" s="64">
        <v>24601020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24601020</v>
      </c>
      <c r="W13" s="64">
        <v>2006000</v>
      </c>
      <c r="X13" s="64">
        <v>22595020</v>
      </c>
      <c r="Y13" s="65">
        <v>1126.37</v>
      </c>
      <c r="Z13" s="66">
        <v>2006000</v>
      </c>
    </row>
    <row r="14" spans="1:26" ht="13.5">
      <c r="A14" s="62" t="s">
        <v>38</v>
      </c>
      <c r="B14" s="18">
        <v>1085022</v>
      </c>
      <c r="C14" s="18">
        <v>0</v>
      </c>
      <c r="D14" s="63">
        <v>424000</v>
      </c>
      <c r="E14" s="64">
        <v>424000</v>
      </c>
      <c r="F14" s="64">
        <v>0</v>
      </c>
      <c r="G14" s="64">
        <v>0</v>
      </c>
      <c r="H14" s="64">
        <v>230337</v>
      </c>
      <c r="I14" s="64">
        <v>230337</v>
      </c>
      <c r="J14" s="64">
        <v>0</v>
      </c>
      <c r="K14" s="64">
        <v>0</v>
      </c>
      <c r="L14" s="64">
        <v>757225</v>
      </c>
      <c r="M14" s="64">
        <v>757225</v>
      </c>
      <c r="N14" s="64">
        <v>0</v>
      </c>
      <c r="O14" s="64">
        <v>0</v>
      </c>
      <c r="P14" s="64">
        <v>3806</v>
      </c>
      <c r="Q14" s="64">
        <v>3806</v>
      </c>
      <c r="R14" s="64">
        <v>0</v>
      </c>
      <c r="S14" s="64">
        <v>0</v>
      </c>
      <c r="T14" s="64">
        <v>187751</v>
      </c>
      <c r="U14" s="64">
        <v>187751</v>
      </c>
      <c r="V14" s="64">
        <v>1179119</v>
      </c>
      <c r="W14" s="64">
        <v>424000</v>
      </c>
      <c r="X14" s="64">
        <v>755119</v>
      </c>
      <c r="Y14" s="65">
        <v>178.09</v>
      </c>
      <c r="Z14" s="66">
        <v>424000</v>
      </c>
    </row>
    <row r="15" spans="1:26" ht="13.5">
      <c r="A15" s="62" t="s">
        <v>39</v>
      </c>
      <c r="B15" s="18">
        <v>31972646</v>
      </c>
      <c r="C15" s="18">
        <v>0</v>
      </c>
      <c r="D15" s="63">
        <v>27415750</v>
      </c>
      <c r="E15" s="64">
        <v>36635000</v>
      </c>
      <c r="F15" s="64">
        <v>77541</v>
      </c>
      <c r="G15" s="64">
        <v>24918</v>
      </c>
      <c r="H15" s="64">
        <v>642338</v>
      </c>
      <c r="I15" s="64">
        <v>744797</v>
      </c>
      <c r="J15" s="64">
        <v>3686465</v>
      </c>
      <c r="K15" s="64">
        <v>0</v>
      </c>
      <c r="L15" s="64">
        <v>361701</v>
      </c>
      <c r="M15" s="64">
        <v>4048166</v>
      </c>
      <c r="N15" s="64">
        <v>479414</v>
      </c>
      <c r="O15" s="64">
        <v>-805003</v>
      </c>
      <c r="P15" s="64">
        <v>711498</v>
      </c>
      <c r="Q15" s="64">
        <v>385909</v>
      </c>
      <c r="R15" s="64">
        <v>6194</v>
      </c>
      <c r="S15" s="64">
        <v>-3272</v>
      </c>
      <c r="T15" s="64">
        <v>556315</v>
      </c>
      <c r="U15" s="64">
        <v>559237</v>
      </c>
      <c r="V15" s="64">
        <v>5738109</v>
      </c>
      <c r="W15" s="64">
        <v>36635000</v>
      </c>
      <c r="X15" s="64">
        <v>-30896891</v>
      </c>
      <c r="Y15" s="65">
        <v>-84.34</v>
      </c>
      <c r="Z15" s="66">
        <v>36635000</v>
      </c>
    </row>
    <row r="16" spans="1:26" ht="13.5">
      <c r="A16" s="73" t="s">
        <v>40</v>
      </c>
      <c r="B16" s="18">
        <v>0</v>
      </c>
      <c r="C16" s="18">
        <v>0</v>
      </c>
      <c r="D16" s="63">
        <v>18239095</v>
      </c>
      <c r="E16" s="64">
        <v>18239000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18239000</v>
      </c>
      <c r="X16" s="64">
        <v>-18239000</v>
      </c>
      <c r="Y16" s="65">
        <v>-100</v>
      </c>
      <c r="Z16" s="66">
        <v>18239000</v>
      </c>
    </row>
    <row r="17" spans="1:26" ht="13.5">
      <c r="A17" s="62" t="s">
        <v>41</v>
      </c>
      <c r="B17" s="18">
        <v>60241011</v>
      </c>
      <c r="C17" s="18">
        <v>0</v>
      </c>
      <c r="D17" s="63">
        <v>61247000</v>
      </c>
      <c r="E17" s="64">
        <v>51170000</v>
      </c>
      <c r="F17" s="64">
        <v>991382</v>
      </c>
      <c r="G17" s="64">
        <v>1758525</v>
      </c>
      <c r="H17" s="64">
        <v>336117</v>
      </c>
      <c r="I17" s="64">
        <v>3086024</v>
      </c>
      <c r="J17" s="64">
        <v>1409575</v>
      </c>
      <c r="K17" s="64">
        <v>1356353</v>
      </c>
      <c r="L17" s="64">
        <v>28016703</v>
      </c>
      <c r="M17" s="64">
        <v>30782631</v>
      </c>
      <c r="N17" s="64">
        <v>917044</v>
      </c>
      <c r="O17" s="64">
        <v>893615</v>
      </c>
      <c r="P17" s="64">
        <v>1275976</v>
      </c>
      <c r="Q17" s="64">
        <v>3086635</v>
      </c>
      <c r="R17" s="64">
        <v>2837855</v>
      </c>
      <c r="S17" s="64">
        <v>1299628</v>
      </c>
      <c r="T17" s="64">
        <v>1775383</v>
      </c>
      <c r="U17" s="64">
        <v>5912866</v>
      </c>
      <c r="V17" s="64">
        <v>42868156</v>
      </c>
      <c r="W17" s="64">
        <v>51170000</v>
      </c>
      <c r="X17" s="64">
        <v>-8301844</v>
      </c>
      <c r="Y17" s="65">
        <v>-16.22</v>
      </c>
      <c r="Z17" s="66">
        <v>51170000</v>
      </c>
    </row>
    <row r="18" spans="1:26" ht="13.5">
      <c r="A18" s="74" t="s">
        <v>42</v>
      </c>
      <c r="B18" s="75">
        <f>SUM(B11:B17)</f>
        <v>179805394</v>
      </c>
      <c r="C18" s="75">
        <f>SUM(C11:C17)</f>
        <v>0</v>
      </c>
      <c r="D18" s="76">
        <f aca="true" t="shared" si="1" ref="D18:Z18">SUM(D11:D17)</f>
        <v>183122845</v>
      </c>
      <c r="E18" s="77">
        <f t="shared" si="1"/>
        <v>177296000</v>
      </c>
      <c r="F18" s="77">
        <f t="shared" si="1"/>
        <v>5592986</v>
      </c>
      <c r="G18" s="77">
        <f t="shared" si="1"/>
        <v>6223204</v>
      </c>
      <c r="H18" s="77">
        <f t="shared" si="1"/>
        <v>7273741</v>
      </c>
      <c r="I18" s="77">
        <f t="shared" si="1"/>
        <v>19089931</v>
      </c>
      <c r="J18" s="77">
        <f t="shared" si="1"/>
        <v>9761827</v>
      </c>
      <c r="K18" s="77">
        <f t="shared" si="1"/>
        <v>6240723</v>
      </c>
      <c r="L18" s="77">
        <f t="shared" si="1"/>
        <v>58517406</v>
      </c>
      <c r="M18" s="77">
        <f t="shared" si="1"/>
        <v>74519956</v>
      </c>
      <c r="N18" s="77">
        <f t="shared" si="1"/>
        <v>5951642</v>
      </c>
      <c r="O18" s="77">
        <f t="shared" si="1"/>
        <v>4694437</v>
      </c>
      <c r="P18" s="77">
        <f t="shared" si="1"/>
        <v>6362942</v>
      </c>
      <c r="Q18" s="77">
        <f t="shared" si="1"/>
        <v>17009021</v>
      </c>
      <c r="R18" s="77">
        <f t="shared" si="1"/>
        <v>7658410</v>
      </c>
      <c r="S18" s="77">
        <f t="shared" si="1"/>
        <v>6197181</v>
      </c>
      <c r="T18" s="77">
        <f t="shared" si="1"/>
        <v>7978254</v>
      </c>
      <c r="U18" s="77">
        <f t="shared" si="1"/>
        <v>21833845</v>
      </c>
      <c r="V18" s="77">
        <f t="shared" si="1"/>
        <v>132452753</v>
      </c>
      <c r="W18" s="77">
        <f t="shared" si="1"/>
        <v>177296000</v>
      </c>
      <c r="X18" s="77">
        <f t="shared" si="1"/>
        <v>-44843247</v>
      </c>
      <c r="Y18" s="71">
        <f>+IF(W18&lt;&gt;0,(X18/W18)*100,0)</f>
        <v>-25.29287011551304</v>
      </c>
      <c r="Z18" s="78">
        <f t="shared" si="1"/>
        <v>177296000</v>
      </c>
    </row>
    <row r="19" spans="1:26" ht="13.5">
      <c r="A19" s="74" t="s">
        <v>43</v>
      </c>
      <c r="B19" s="79">
        <f>+B10-B18</f>
        <v>-2739103</v>
      </c>
      <c r="C19" s="79">
        <f>+C10-C18</f>
        <v>0</v>
      </c>
      <c r="D19" s="80">
        <f aca="true" t="shared" si="2" ref="D19:Z19">+D10-D18</f>
        <v>5778155</v>
      </c>
      <c r="E19" s="81">
        <f t="shared" si="2"/>
        <v>3007803</v>
      </c>
      <c r="F19" s="81">
        <f t="shared" si="2"/>
        <v>40881366</v>
      </c>
      <c r="G19" s="81">
        <f t="shared" si="2"/>
        <v>8241063</v>
      </c>
      <c r="H19" s="81">
        <f t="shared" si="2"/>
        <v>3648338</v>
      </c>
      <c r="I19" s="81">
        <f t="shared" si="2"/>
        <v>52770767</v>
      </c>
      <c r="J19" s="81">
        <f t="shared" si="2"/>
        <v>-1694708</v>
      </c>
      <c r="K19" s="81">
        <f t="shared" si="2"/>
        <v>4972371</v>
      </c>
      <c r="L19" s="81">
        <f t="shared" si="2"/>
        <v>-32682560</v>
      </c>
      <c r="M19" s="81">
        <f t="shared" si="2"/>
        <v>-29404897</v>
      </c>
      <c r="N19" s="81">
        <f t="shared" si="2"/>
        <v>5295658</v>
      </c>
      <c r="O19" s="81">
        <f t="shared" si="2"/>
        <v>5427786</v>
      </c>
      <c r="P19" s="81">
        <f t="shared" si="2"/>
        <v>31361245</v>
      </c>
      <c r="Q19" s="81">
        <f t="shared" si="2"/>
        <v>42084689</v>
      </c>
      <c r="R19" s="81">
        <f t="shared" si="2"/>
        <v>7611429</v>
      </c>
      <c r="S19" s="81">
        <f t="shared" si="2"/>
        <v>3477943</v>
      </c>
      <c r="T19" s="81">
        <f t="shared" si="2"/>
        <v>2927930</v>
      </c>
      <c r="U19" s="81">
        <f t="shared" si="2"/>
        <v>14017302</v>
      </c>
      <c r="V19" s="81">
        <f t="shared" si="2"/>
        <v>79467861</v>
      </c>
      <c r="W19" s="81">
        <f>IF(E10=E18,0,W10-W18)</f>
        <v>3007803</v>
      </c>
      <c r="X19" s="81">
        <f t="shared" si="2"/>
        <v>76460058</v>
      </c>
      <c r="Y19" s="82">
        <f>+IF(W19&lt;&gt;0,(X19/W19)*100,0)</f>
        <v>2542.056710496</v>
      </c>
      <c r="Z19" s="83">
        <f t="shared" si="2"/>
        <v>3007803</v>
      </c>
    </row>
    <row r="20" spans="1:26" ht="13.5">
      <c r="A20" s="62" t="s">
        <v>44</v>
      </c>
      <c r="B20" s="18">
        <v>36782000</v>
      </c>
      <c r="C20" s="18">
        <v>0</v>
      </c>
      <c r="D20" s="63">
        <v>55271000</v>
      </c>
      <c r="E20" s="64">
        <v>0</v>
      </c>
      <c r="F20" s="64">
        <v>0</v>
      </c>
      <c r="G20" s="64">
        <v>400000</v>
      </c>
      <c r="H20" s="64">
        <v>0</v>
      </c>
      <c r="I20" s="64">
        <v>400000</v>
      </c>
      <c r="J20" s="64">
        <v>42415</v>
      </c>
      <c r="K20" s="64">
        <v>623188</v>
      </c>
      <c r="L20" s="64">
        <v>20732180</v>
      </c>
      <c r="M20" s="64">
        <v>21397783</v>
      </c>
      <c r="N20" s="64">
        <v>103363</v>
      </c>
      <c r="O20" s="64">
        <v>-454592</v>
      </c>
      <c r="P20" s="64">
        <v>-34470</v>
      </c>
      <c r="Q20" s="64">
        <v>-385699</v>
      </c>
      <c r="R20" s="64">
        <v>0</v>
      </c>
      <c r="S20" s="64">
        <v>929899</v>
      </c>
      <c r="T20" s="64">
        <v>0</v>
      </c>
      <c r="U20" s="64">
        <v>929899</v>
      </c>
      <c r="V20" s="64">
        <v>22341983</v>
      </c>
      <c r="W20" s="64">
        <v>0</v>
      </c>
      <c r="X20" s="64">
        <v>22341983</v>
      </c>
      <c r="Y20" s="65">
        <v>0</v>
      </c>
      <c r="Z20" s="66">
        <v>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34042897</v>
      </c>
      <c r="C22" s="90">
        <f>SUM(C19:C21)</f>
        <v>0</v>
      </c>
      <c r="D22" s="91">
        <f aca="true" t="shared" si="3" ref="D22:Z22">SUM(D19:D21)</f>
        <v>61049155</v>
      </c>
      <c r="E22" s="92">
        <f t="shared" si="3"/>
        <v>3007803</v>
      </c>
      <c r="F22" s="92">
        <f t="shared" si="3"/>
        <v>40881366</v>
      </c>
      <c r="G22" s="92">
        <f t="shared" si="3"/>
        <v>8641063</v>
      </c>
      <c r="H22" s="92">
        <f t="shared" si="3"/>
        <v>3648338</v>
      </c>
      <c r="I22" s="92">
        <f t="shared" si="3"/>
        <v>53170767</v>
      </c>
      <c r="J22" s="92">
        <f t="shared" si="3"/>
        <v>-1652293</v>
      </c>
      <c r="K22" s="92">
        <f t="shared" si="3"/>
        <v>5595559</v>
      </c>
      <c r="L22" s="92">
        <f t="shared" si="3"/>
        <v>-11950380</v>
      </c>
      <c r="M22" s="92">
        <f t="shared" si="3"/>
        <v>-8007114</v>
      </c>
      <c r="N22" s="92">
        <f t="shared" si="3"/>
        <v>5399021</v>
      </c>
      <c r="O22" s="92">
        <f t="shared" si="3"/>
        <v>4973194</v>
      </c>
      <c r="P22" s="92">
        <f t="shared" si="3"/>
        <v>31326775</v>
      </c>
      <c r="Q22" s="92">
        <f t="shared" si="3"/>
        <v>41698990</v>
      </c>
      <c r="R22" s="92">
        <f t="shared" si="3"/>
        <v>7611429</v>
      </c>
      <c r="S22" s="92">
        <f t="shared" si="3"/>
        <v>4407842</v>
      </c>
      <c r="T22" s="92">
        <f t="shared" si="3"/>
        <v>2927930</v>
      </c>
      <c r="U22" s="92">
        <f t="shared" si="3"/>
        <v>14947201</v>
      </c>
      <c r="V22" s="92">
        <f t="shared" si="3"/>
        <v>101809844</v>
      </c>
      <c r="W22" s="92">
        <f t="shared" si="3"/>
        <v>3007803</v>
      </c>
      <c r="X22" s="92">
        <f t="shared" si="3"/>
        <v>98802041</v>
      </c>
      <c r="Y22" s="93">
        <f>+IF(W22&lt;&gt;0,(X22/W22)*100,0)</f>
        <v>3284.8574524328887</v>
      </c>
      <c r="Z22" s="94">
        <f t="shared" si="3"/>
        <v>3007803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34042897</v>
      </c>
      <c r="C24" s="79">
        <f>SUM(C22:C23)</f>
        <v>0</v>
      </c>
      <c r="D24" s="80">
        <f aca="true" t="shared" si="4" ref="D24:Z24">SUM(D22:D23)</f>
        <v>61049155</v>
      </c>
      <c r="E24" s="81">
        <f t="shared" si="4"/>
        <v>3007803</v>
      </c>
      <c r="F24" s="81">
        <f t="shared" si="4"/>
        <v>40881366</v>
      </c>
      <c r="G24" s="81">
        <f t="shared" si="4"/>
        <v>8641063</v>
      </c>
      <c r="H24" s="81">
        <f t="shared" si="4"/>
        <v>3648338</v>
      </c>
      <c r="I24" s="81">
        <f t="shared" si="4"/>
        <v>53170767</v>
      </c>
      <c r="J24" s="81">
        <f t="shared" si="4"/>
        <v>-1652293</v>
      </c>
      <c r="K24" s="81">
        <f t="shared" si="4"/>
        <v>5595559</v>
      </c>
      <c r="L24" s="81">
        <f t="shared" si="4"/>
        <v>-11950380</v>
      </c>
      <c r="M24" s="81">
        <f t="shared" si="4"/>
        <v>-8007114</v>
      </c>
      <c r="N24" s="81">
        <f t="shared" si="4"/>
        <v>5399021</v>
      </c>
      <c r="O24" s="81">
        <f t="shared" si="4"/>
        <v>4973194</v>
      </c>
      <c r="P24" s="81">
        <f t="shared" si="4"/>
        <v>31326775</v>
      </c>
      <c r="Q24" s="81">
        <f t="shared" si="4"/>
        <v>41698990</v>
      </c>
      <c r="R24" s="81">
        <f t="shared" si="4"/>
        <v>7611429</v>
      </c>
      <c r="S24" s="81">
        <f t="shared" si="4"/>
        <v>4407842</v>
      </c>
      <c r="T24" s="81">
        <f t="shared" si="4"/>
        <v>2927930</v>
      </c>
      <c r="U24" s="81">
        <f t="shared" si="4"/>
        <v>14947201</v>
      </c>
      <c r="V24" s="81">
        <f t="shared" si="4"/>
        <v>101809844</v>
      </c>
      <c r="W24" s="81">
        <f t="shared" si="4"/>
        <v>3007803</v>
      </c>
      <c r="X24" s="81">
        <f t="shared" si="4"/>
        <v>98802041</v>
      </c>
      <c r="Y24" s="82">
        <f>+IF(W24&lt;&gt;0,(X24/W24)*100,0)</f>
        <v>3284.8574524328887</v>
      </c>
      <c r="Z24" s="83">
        <f t="shared" si="4"/>
        <v>3007803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24670744</v>
      </c>
      <c r="C27" s="21">
        <v>0</v>
      </c>
      <c r="D27" s="103">
        <v>61046052</v>
      </c>
      <c r="E27" s="104">
        <v>61046052</v>
      </c>
      <c r="F27" s="104">
        <v>815930</v>
      </c>
      <c r="G27" s="104">
        <v>1721443</v>
      </c>
      <c r="H27" s="104">
        <v>474328</v>
      </c>
      <c r="I27" s="104">
        <v>3011701</v>
      </c>
      <c r="J27" s="104">
        <v>3001666</v>
      </c>
      <c r="K27" s="104">
        <v>2578333</v>
      </c>
      <c r="L27" s="104">
        <v>330907</v>
      </c>
      <c r="M27" s="104">
        <v>5910906</v>
      </c>
      <c r="N27" s="104">
        <v>494080</v>
      </c>
      <c r="O27" s="104">
        <v>2233197</v>
      </c>
      <c r="P27" s="104">
        <v>2669526</v>
      </c>
      <c r="Q27" s="104">
        <v>5396803</v>
      </c>
      <c r="R27" s="104">
        <v>5542621</v>
      </c>
      <c r="S27" s="104">
        <v>10703762</v>
      </c>
      <c r="T27" s="104">
        <v>8934973</v>
      </c>
      <c r="U27" s="104">
        <v>25181356</v>
      </c>
      <c r="V27" s="104">
        <v>39500766</v>
      </c>
      <c r="W27" s="104">
        <v>61046052</v>
      </c>
      <c r="X27" s="104">
        <v>-21545286</v>
      </c>
      <c r="Y27" s="105">
        <v>-35.29</v>
      </c>
      <c r="Z27" s="106">
        <v>61046052</v>
      </c>
    </row>
    <row r="28" spans="1:26" ht="13.5">
      <c r="A28" s="107" t="s">
        <v>44</v>
      </c>
      <c r="B28" s="18">
        <v>18868584</v>
      </c>
      <c r="C28" s="18">
        <v>0</v>
      </c>
      <c r="D28" s="63">
        <v>55271317</v>
      </c>
      <c r="E28" s="64">
        <v>55271317</v>
      </c>
      <c r="F28" s="64">
        <v>815930</v>
      </c>
      <c r="G28" s="64">
        <v>1721443</v>
      </c>
      <c r="H28" s="64">
        <v>474328</v>
      </c>
      <c r="I28" s="64">
        <v>3011701</v>
      </c>
      <c r="J28" s="64">
        <v>3001666</v>
      </c>
      <c r="K28" s="64">
        <v>2578333</v>
      </c>
      <c r="L28" s="64">
        <v>330907</v>
      </c>
      <c r="M28" s="64">
        <v>5910906</v>
      </c>
      <c r="N28" s="64">
        <v>494080</v>
      </c>
      <c r="O28" s="64">
        <v>2233197</v>
      </c>
      <c r="P28" s="64">
        <v>2669526</v>
      </c>
      <c r="Q28" s="64">
        <v>5396803</v>
      </c>
      <c r="R28" s="64">
        <v>5542621</v>
      </c>
      <c r="S28" s="64">
        <v>10703762</v>
      </c>
      <c r="T28" s="64">
        <v>8934973</v>
      </c>
      <c r="U28" s="64">
        <v>25181356</v>
      </c>
      <c r="V28" s="64">
        <v>39500766</v>
      </c>
      <c r="W28" s="64">
        <v>55271317</v>
      </c>
      <c r="X28" s="64">
        <v>-15770551</v>
      </c>
      <c r="Y28" s="65">
        <v>-28.53</v>
      </c>
      <c r="Z28" s="66">
        <v>55271317</v>
      </c>
    </row>
    <row r="29" spans="1:26" ht="13.5">
      <c r="A29" s="62" t="s">
        <v>104</v>
      </c>
      <c r="B29" s="18">
        <v>5802160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5774735</v>
      </c>
      <c r="E31" s="64">
        <v>5774735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5774735</v>
      </c>
      <c r="X31" s="64">
        <v>-5774735</v>
      </c>
      <c r="Y31" s="65">
        <v>-100</v>
      </c>
      <c r="Z31" s="66">
        <v>5774735</v>
      </c>
    </row>
    <row r="32" spans="1:26" ht="13.5">
      <c r="A32" s="74" t="s">
        <v>50</v>
      </c>
      <c r="B32" s="21">
        <f>SUM(B28:B31)</f>
        <v>24670744</v>
      </c>
      <c r="C32" s="21">
        <f>SUM(C28:C31)</f>
        <v>0</v>
      </c>
      <c r="D32" s="103">
        <f aca="true" t="shared" si="5" ref="D32:Z32">SUM(D28:D31)</f>
        <v>61046052</v>
      </c>
      <c r="E32" s="104">
        <f t="shared" si="5"/>
        <v>61046052</v>
      </c>
      <c r="F32" s="104">
        <f t="shared" si="5"/>
        <v>815930</v>
      </c>
      <c r="G32" s="104">
        <f t="shared" si="5"/>
        <v>1721443</v>
      </c>
      <c r="H32" s="104">
        <f t="shared" si="5"/>
        <v>474328</v>
      </c>
      <c r="I32" s="104">
        <f t="shared" si="5"/>
        <v>3011701</v>
      </c>
      <c r="J32" s="104">
        <f t="shared" si="5"/>
        <v>3001666</v>
      </c>
      <c r="K32" s="104">
        <f t="shared" si="5"/>
        <v>2578333</v>
      </c>
      <c r="L32" s="104">
        <f t="shared" si="5"/>
        <v>330907</v>
      </c>
      <c r="M32" s="104">
        <f t="shared" si="5"/>
        <v>5910906</v>
      </c>
      <c r="N32" s="104">
        <f t="shared" si="5"/>
        <v>494080</v>
      </c>
      <c r="O32" s="104">
        <f t="shared" si="5"/>
        <v>2233197</v>
      </c>
      <c r="P32" s="104">
        <f t="shared" si="5"/>
        <v>2669526</v>
      </c>
      <c r="Q32" s="104">
        <f t="shared" si="5"/>
        <v>5396803</v>
      </c>
      <c r="R32" s="104">
        <f t="shared" si="5"/>
        <v>5542621</v>
      </c>
      <c r="S32" s="104">
        <f t="shared" si="5"/>
        <v>10703762</v>
      </c>
      <c r="T32" s="104">
        <f t="shared" si="5"/>
        <v>8934973</v>
      </c>
      <c r="U32" s="104">
        <f t="shared" si="5"/>
        <v>25181356</v>
      </c>
      <c r="V32" s="104">
        <f t="shared" si="5"/>
        <v>39500766</v>
      </c>
      <c r="W32" s="104">
        <f t="shared" si="5"/>
        <v>61046052</v>
      </c>
      <c r="X32" s="104">
        <f t="shared" si="5"/>
        <v>-21545286</v>
      </c>
      <c r="Y32" s="105">
        <f>+IF(W32&lt;&gt;0,(X32/W32)*100,0)</f>
        <v>-35.29349612977429</v>
      </c>
      <c r="Z32" s="106">
        <f t="shared" si="5"/>
        <v>61046052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63155601</v>
      </c>
      <c r="C35" s="18">
        <v>0</v>
      </c>
      <c r="D35" s="63">
        <v>7327000</v>
      </c>
      <c r="E35" s="64">
        <v>24434000</v>
      </c>
      <c r="F35" s="64">
        <v>213223951</v>
      </c>
      <c r="G35" s="64">
        <v>207614976</v>
      </c>
      <c r="H35" s="64">
        <v>120775714</v>
      </c>
      <c r="I35" s="64">
        <v>120775714</v>
      </c>
      <c r="J35" s="64">
        <v>99917930</v>
      </c>
      <c r="K35" s="64">
        <v>106107746</v>
      </c>
      <c r="L35" s="64">
        <v>56232253</v>
      </c>
      <c r="M35" s="64">
        <v>56232253</v>
      </c>
      <c r="N35" s="64">
        <v>95165629</v>
      </c>
      <c r="O35" s="64">
        <v>141143440</v>
      </c>
      <c r="P35" s="64">
        <v>170853975</v>
      </c>
      <c r="Q35" s="64">
        <v>170853975</v>
      </c>
      <c r="R35" s="64">
        <v>169673544</v>
      </c>
      <c r="S35" s="64">
        <v>168207928</v>
      </c>
      <c r="T35" s="64">
        <v>182226484</v>
      </c>
      <c r="U35" s="64">
        <v>182226484</v>
      </c>
      <c r="V35" s="64">
        <v>182226484</v>
      </c>
      <c r="W35" s="64">
        <v>24434000</v>
      </c>
      <c r="X35" s="64">
        <v>157792484</v>
      </c>
      <c r="Y35" s="65">
        <v>645.79</v>
      </c>
      <c r="Z35" s="66">
        <v>24434000</v>
      </c>
    </row>
    <row r="36" spans="1:26" ht="13.5">
      <c r="A36" s="62" t="s">
        <v>53</v>
      </c>
      <c r="B36" s="18">
        <v>577647323</v>
      </c>
      <c r="C36" s="18">
        <v>0</v>
      </c>
      <c r="D36" s="63">
        <v>192283000</v>
      </c>
      <c r="E36" s="64">
        <v>138217000</v>
      </c>
      <c r="F36" s="64">
        <v>583042596</v>
      </c>
      <c r="G36" s="64">
        <v>586300370</v>
      </c>
      <c r="H36" s="64">
        <v>574825787</v>
      </c>
      <c r="I36" s="64">
        <v>574825787</v>
      </c>
      <c r="J36" s="64">
        <v>576820194</v>
      </c>
      <c r="K36" s="64">
        <v>577583582</v>
      </c>
      <c r="L36" s="64">
        <v>572035308</v>
      </c>
      <c r="M36" s="64">
        <v>572035308</v>
      </c>
      <c r="N36" s="64">
        <v>579184193</v>
      </c>
      <c r="O36" s="64">
        <v>578162543</v>
      </c>
      <c r="P36" s="64">
        <v>578128073</v>
      </c>
      <c r="Q36" s="64">
        <v>578128073</v>
      </c>
      <c r="R36" s="64">
        <v>578445346</v>
      </c>
      <c r="S36" s="64">
        <v>577497167</v>
      </c>
      <c r="T36" s="64">
        <v>582079268</v>
      </c>
      <c r="U36" s="64">
        <v>582079268</v>
      </c>
      <c r="V36" s="64">
        <v>582079268</v>
      </c>
      <c r="W36" s="64">
        <v>138217000</v>
      </c>
      <c r="X36" s="64">
        <v>443862268</v>
      </c>
      <c r="Y36" s="65">
        <v>321.13</v>
      </c>
      <c r="Z36" s="66">
        <v>138217000</v>
      </c>
    </row>
    <row r="37" spans="1:26" ht="13.5">
      <c r="A37" s="62" t="s">
        <v>54</v>
      </c>
      <c r="B37" s="18">
        <v>54884820</v>
      </c>
      <c r="C37" s="18">
        <v>0</v>
      </c>
      <c r="D37" s="63">
        <v>62384000</v>
      </c>
      <c r="E37" s="64">
        <v>62717000</v>
      </c>
      <c r="F37" s="64">
        <v>159077674</v>
      </c>
      <c r="G37" s="64">
        <v>175790691</v>
      </c>
      <c r="H37" s="64">
        <v>54440018</v>
      </c>
      <c r="I37" s="64">
        <v>54440018</v>
      </c>
      <c r="J37" s="64">
        <v>34546383</v>
      </c>
      <c r="K37" s="64">
        <v>32508188</v>
      </c>
      <c r="L37" s="64">
        <v>37707807</v>
      </c>
      <c r="M37" s="64">
        <v>37707807</v>
      </c>
      <c r="N37" s="64">
        <v>34067987</v>
      </c>
      <c r="O37" s="64">
        <v>46807017</v>
      </c>
      <c r="P37" s="64">
        <v>40265163</v>
      </c>
      <c r="Q37" s="64">
        <v>40265163</v>
      </c>
      <c r="R37" s="64">
        <v>52086808</v>
      </c>
      <c r="S37" s="64">
        <v>62878088</v>
      </c>
      <c r="T37" s="64">
        <v>67897234</v>
      </c>
      <c r="U37" s="64">
        <v>67897234</v>
      </c>
      <c r="V37" s="64">
        <v>67897234</v>
      </c>
      <c r="W37" s="64">
        <v>62717000</v>
      </c>
      <c r="X37" s="64">
        <v>5180234</v>
      </c>
      <c r="Y37" s="65">
        <v>8.26</v>
      </c>
      <c r="Z37" s="66">
        <v>62717000</v>
      </c>
    </row>
    <row r="38" spans="1:26" ht="13.5">
      <c r="A38" s="62" t="s">
        <v>55</v>
      </c>
      <c r="B38" s="18">
        <v>20195453</v>
      </c>
      <c r="C38" s="18">
        <v>0</v>
      </c>
      <c r="D38" s="63">
        <v>8584000</v>
      </c>
      <c r="E38" s="64">
        <v>6922000</v>
      </c>
      <c r="F38" s="64">
        <v>15790242</v>
      </c>
      <c r="G38" s="64">
        <v>16663966</v>
      </c>
      <c r="H38" s="64">
        <v>15725290</v>
      </c>
      <c r="I38" s="64">
        <v>15725290</v>
      </c>
      <c r="J38" s="64">
        <v>15040766</v>
      </c>
      <c r="K38" s="64">
        <v>20140740</v>
      </c>
      <c r="L38" s="64">
        <v>10930625</v>
      </c>
      <c r="M38" s="64">
        <v>10930625</v>
      </c>
      <c r="N38" s="64">
        <v>16429242</v>
      </c>
      <c r="O38" s="64">
        <v>15585601</v>
      </c>
      <c r="P38" s="64">
        <v>12716022</v>
      </c>
      <c r="Q38" s="64">
        <v>12716022</v>
      </c>
      <c r="R38" s="64">
        <v>16058776</v>
      </c>
      <c r="S38" s="64">
        <v>11138677</v>
      </c>
      <c r="T38" s="64">
        <v>17249286</v>
      </c>
      <c r="U38" s="64">
        <v>17249286</v>
      </c>
      <c r="V38" s="64">
        <v>17249286</v>
      </c>
      <c r="W38" s="64">
        <v>6922000</v>
      </c>
      <c r="X38" s="64">
        <v>10327286</v>
      </c>
      <c r="Y38" s="65">
        <v>149.2</v>
      </c>
      <c r="Z38" s="66">
        <v>6922000</v>
      </c>
    </row>
    <row r="39" spans="1:26" ht="13.5">
      <c r="A39" s="62" t="s">
        <v>56</v>
      </c>
      <c r="B39" s="18">
        <v>565722651</v>
      </c>
      <c r="C39" s="18">
        <v>0</v>
      </c>
      <c r="D39" s="63">
        <v>128642000</v>
      </c>
      <c r="E39" s="64">
        <v>93012000</v>
      </c>
      <c r="F39" s="64">
        <v>621398632</v>
      </c>
      <c r="G39" s="64">
        <v>601460688</v>
      </c>
      <c r="H39" s="64">
        <v>625436192</v>
      </c>
      <c r="I39" s="64">
        <v>625436192</v>
      </c>
      <c r="J39" s="64">
        <v>627150974</v>
      </c>
      <c r="K39" s="64">
        <v>631042399</v>
      </c>
      <c r="L39" s="64">
        <v>579629128</v>
      </c>
      <c r="M39" s="64">
        <v>579629128</v>
      </c>
      <c r="N39" s="64">
        <v>623852593</v>
      </c>
      <c r="O39" s="64">
        <v>656913364</v>
      </c>
      <c r="P39" s="64">
        <v>696000863</v>
      </c>
      <c r="Q39" s="64">
        <v>696000863</v>
      </c>
      <c r="R39" s="64">
        <v>679973306</v>
      </c>
      <c r="S39" s="64">
        <v>671688330</v>
      </c>
      <c r="T39" s="64">
        <v>679159233</v>
      </c>
      <c r="U39" s="64">
        <v>679159233</v>
      </c>
      <c r="V39" s="64">
        <v>679159233</v>
      </c>
      <c r="W39" s="64">
        <v>93012000</v>
      </c>
      <c r="X39" s="64">
        <v>586147233</v>
      </c>
      <c r="Y39" s="65">
        <v>630.18</v>
      </c>
      <c r="Z39" s="66">
        <v>93012000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41254019</v>
      </c>
      <c r="C42" s="18">
        <v>0</v>
      </c>
      <c r="D42" s="63">
        <v>56905988</v>
      </c>
      <c r="E42" s="64">
        <v>58839412</v>
      </c>
      <c r="F42" s="64">
        <v>36801527</v>
      </c>
      <c r="G42" s="64">
        <v>-7162056</v>
      </c>
      <c r="H42" s="64">
        <v>-26592447</v>
      </c>
      <c r="I42" s="64">
        <v>3047024</v>
      </c>
      <c r="J42" s="64">
        <v>-6744667</v>
      </c>
      <c r="K42" s="64">
        <v>21462120</v>
      </c>
      <c r="L42" s="64">
        <v>2817458</v>
      </c>
      <c r="M42" s="64">
        <v>17534911</v>
      </c>
      <c r="N42" s="64">
        <v>4127280</v>
      </c>
      <c r="O42" s="64">
        <v>-3799762</v>
      </c>
      <c r="P42" s="64">
        <v>21745524</v>
      </c>
      <c r="Q42" s="64">
        <v>22073042</v>
      </c>
      <c r="R42" s="64">
        <v>-225337</v>
      </c>
      <c r="S42" s="64">
        <v>-4491979</v>
      </c>
      <c r="T42" s="64">
        <v>3020877</v>
      </c>
      <c r="U42" s="64">
        <v>-1696439</v>
      </c>
      <c r="V42" s="64">
        <v>40958538</v>
      </c>
      <c r="W42" s="64">
        <v>58839412</v>
      </c>
      <c r="X42" s="64">
        <v>-17880874</v>
      </c>
      <c r="Y42" s="65">
        <v>-30.39</v>
      </c>
      <c r="Z42" s="66">
        <v>58839412</v>
      </c>
    </row>
    <row r="43" spans="1:26" ht="13.5">
      <c r="A43" s="62" t="s">
        <v>59</v>
      </c>
      <c r="B43" s="18">
        <v>-28893318</v>
      </c>
      <c r="C43" s="18">
        <v>0</v>
      </c>
      <c r="D43" s="63">
        <v>-52920996</v>
      </c>
      <c r="E43" s="64">
        <v>-5772000</v>
      </c>
      <c r="F43" s="64">
        <v>-815931</v>
      </c>
      <c r="G43" s="64">
        <v>-1721443</v>
      </c>
      <c r="H43" s="64">
        <v>-474529</v>
      </c>
      <c r="I43" s="64">
        <v>-3011903</v>
      </c>
      <c r="J43" s="64">
        <v>-3001666</v>
      </c>
      <c r="K43" s="64">
        <v>-2578333</v>
      </c>
      <c r="L43" s="64">
        <v>-1743726</v>
      </c>
      <c r="M43" s="64">
        <v>-7323725</v>
      </c>
      <c r="N43" s="64">
        <v>-2004526</v>
      </c>
      <c r="O43" s="64">
        <v>-2233197</v>
      </c>
      <c r="P43" s="64">
        <v>-2669526</v>
      </c>
      <c r="Q43" s="64">
        <v>-6907249</v>
      </c>
      <c r="R43" s="64">
        <v>-5542621</v>
      </c>
      <c r="S43" s="64">
        <v>-10703762</v>
      </c>
      <c r="T43" s="64">
        <v>-8934973</v>
      </c>
      <c r="U43" s="64">
        <v>-25181356</v>
      </c>
      <c r="V43" s="64">
        <v>-42424233</v>
      </c>
      <c r="W43" s="64">
        <v>-5772000</v>
      </c>
      <c r="X43" s="64">
        <v>-36652233</v>
      </c>
      <c r="Y43" s="65">
        <v>635</v>
      </c>
      <c r="Z43" s="66">
        <v>-5772000</v>
      </c>
    </row>
    <row r="44" spans="1:26" ht="13.5">
      <c r="A44" s="62" t="s">
        <v>60</v>
      </c>
      <c r="B44" s="18">
        <v>-1372838</v>
      </c>
      <c r="C44" s="18">
        <v>0</v>
      </c>
      <c r="D44" s="63">
        <v>2147004</v>
      </c>
      <c r="E44" s="64">
        <v>-1212000</v>
      </c>
      <c r="F44" s="64">
        <v>0</v>
      </c>
      <c r="G44" s="64">
        <v>0</v>
      </c>
      <c r="H44" s="64">
        <v>0</v>
      </c>
      <c r="I44" s="64">
        <v>0</v>
      </c>
      <c r="J44" s="64">
        <v>-226881</v>
      </c>
      <c r="K44" s="64">
        <v>0</v>
      </c>
      <c r="L44" s="64">
        <v>0</v>
      </c>
      <c r="M44" s="64">
        <v>-226881</v>
      </c>
      <c r="N44" s="64">
        <v>-186237</v>
      </c>
      <c r="O44" s="64">
        <v>0</v>
      </c>
      <c r="P44" s="64">
        <v>0</v>
      </c>
      <c r="Q44" s="64">
        <v>-186237</v>
      </c>
      <c r="R44" s="64">
        <v>0</v>
      </c>
      <c r="S44" s="64">
        <v>-228777</v>
      </c>
      <c r="T44" s="64">
        <v>0</v>
      </c>
      <c r="U44" s="64">
        <v>-228777</v>
      </c>
      <c r="V44" s="64">
        <v>-641895</v>
      </c>
      <c r="W44" s="64">
        <v>-1212000</v>
      </c>
      <c r="X44" s="64">
        <v>570105</v>
      </c>
      <c r="Y44" s="65">
        <v>-47.04</v>
      </c>
      <c r="Z44" s="66">
        <v>-1212000</v>
      </c>
    </row>
    <row r="45" spans="1:26" ht="13.5">
      <c r="A45" s="74" t="s">
        <v>61</v>
      </c>
      <c r="B45" s="21">
        <v>12275132</v>
      </c>
      <c r="C45" s="21">
        <v>0</v>
      </c>
      <c r="D45" s="103">
        <v>6131996</v>
      </c>
      <c r="E45" s="104">
        <v>51855412</v>
      </c>
      <c r="F45" s="104">
        <v>38311248</v>
      </c>
      <c r="G45" s="104">
        <v>29427749</v>
      </c>
      <c r="H45" s="104">
        <v>2360773</v>
      </c>
      <c r="I45" s="104">
        <v>2360773</v>
      </c>
      <c r="J45" s="104">
        <v>-7612441</v>
      </c>
      <c r="K45" s="104">
        <v>11271346</v>
      </c>
      <c r="L45" s="104">
        <v>12345078</v>
      </c>
      <c r="M45" s="104">
        <v>12345078</v>
      </c>
      <c r="N45" s="104">
        <v>14281595</v>
      </c>
      <c r="O45" s="104">
        <v>8248636</v>
      </c>
      <c r="P45" s="104">
        <v>27324634</v>
      </c>
      <c r="Q45" s="104">
        <v>14281595</v>
      </c>
      <c r="R45" s="104">
        <v>21556676</v>
      </c>
      <c r="S45" s="104">
        <v>6132158</v>
      </c>
      <c r="T45" s="104">
        <v>218062</v>
      </c>
      <c r="U45" s="104">
        <v>218062</v>
      </c>
      <c r="V45" s="104">
        <v>218062</v>
      </c>
      <c r="W45" s="104">
        <v>51855412</v>
      </c>
      <c r="X45" s="104">
        <v>-51637350</v>
      </c>
      <c r="Y45" s="105">
        <v>-99.58</v>
      </c>
      <c r="Z45" s="106">
        <v>51855412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12542840</v>
      </c>
      <c r="C49" s="56">
        <v>0</v>
      </c>
      <c r="D49" s="133">
        <v>6471368</v>
      </c>
      <c r="E49" s="58">
        <v>5997640</v>
      </c>
      <c r="F49" s="58">
        <v>0</v>
      </c>
      <c r="G49" s="58">
        <v>0</v>
      </c>
      <c r="H49" s="58">
        <v>0</v>
      </c>
      <c r="I49" s="58">
        <v>5877278</v>
      </c>
      <c r="J49" s="58">
        <v>0</v>
      </c>
      <c r="K49" s="58">
        <v>0</v>
      </c>
      <c r="L49" s="58">
        <v>0</v>
      </c>
      <c r="M49" s="58">
        <v>13093850</v>
      </c>
      <c r="N49" s="58">
        <v>0</v>
      </c>
      <c r="O49" s="58">
        <v>0</v>
      </c>
      <c r="P49" s="58">
        <v>0</v>
      </c>
      <c r="Q49" s="58">
        <v>6043632</v>
      </c>
      <c r="R49" s="58">
        <v>0</v>
      </c>
      <c r="S49" s="58">
        <v>0</v>
      </c>
      <c r="T49" s="58">
        <v>0</v>
      </c>
      <c r="U49" s="58">
        <v>42417597</v>
      </c>
      <c r="V49" s="58">
        <v>224247337</v>
      </c>
      <c r="W49" s="58">
        <v>316691542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6942275</v>
      </c>
      <c r="C51" s="56">
        <v>0</v>
      </c>
      <c r="D51" s="133">
        <v>2207716</v>
      </c>
      <c r="E51" s="58">
        <v>3795364</v>
      </c>
      <c r="F51" s="58">
        <v>0</v>
      </c>
      <c r="G51" s="58">
        <v>0</v>
      </c>
      <c r="H51" s="58">
        <v>0</v>
      </c>
      <c r="I51" s="58">
        <v>11444243</v>
      </c>
      <c r="J51" s="58">
        <v>0</v>
      </c>
      <c r="K51" s="58">
        <v>0</v>
      </c>
      <c r="L51" s="58">
        <v>0</v>
      </c>
      <c r="M51" s="58">
        <v>5919679</v>
      </c>
      <c r="N51" s="58">
        <v>0</v>
      </c>
      <c r="O51" s="58">
        <v>0</v>
      </c>
      <c r="P51" s="58">
        <v>0</v>
      </c>
      <c r="Q51" s="58">
        <v>28800</v>
      </c>
      <c r="R51" s="58">
        <v>0</v>
      </c>
      <c r="S51" s="58">
        <v>0</v>
      </c>
      <c r="T51" s="58">
        <v>0</v>
      </c>
      <c r="U51" s="58">
        <v>-538612</v>
      </c>
      <c r="V51" s="58">
        <v>2582439</v>
      </c>
      <c r="W51" s="58">
        <v>32381904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104.39673823448561</v>
      </c>
      <c r="C58" s="5">
        <f>IF(C67=0,0,+(C76/C67)*100)</f>
        <v>0</v>
      </c>
      <c r="D58" s="6">
        <f aca="true" t="shared" si="6" ref="D58:Z58">IF(D67=0,0,+(D76/D67)*100)</f>
        <v>68.01538396374264</v>
      </c>
      <c r="E58" s="7">
        <f t="shared" si="6"/>
        <v>98.07525384455641</v>
      </c>
      <c r="F58" s="7">
        <f t="shared" si="6"/>
        <v>38.56316342202983</v>
      </c>
      <c r="G58" s="7">
        <f t="shared" si="6"/>
        <v>32.164580673420126</v>
      </c>
      <c r="H58" s="7">
        <f t="shared" si="6"/>
        <v>48.66296570327246</v>
      </c>
      <c r="I58" s="7">
        <f t="shared" si="6"/>
        <v>39.35537327467537</v>
      </c>
      <c r="J58" s="7">
        <f t="shared" si="6"/>
        <v>65.60772838280477</v>
      </c>
      <c r="K58" s="7">
        <f t="shared" si="6"/>
        <v>40.0204315000924</v>
      </c>
      <c r="L58" s="7">
        <f t="shared" si="6"/>
        <v>38.66108657570748</v>
      </c>
      <c r="M58" s="7">
        <f t="shared" si="6"/>
        <v>46.70308564667276</v>
      </c>
      <c r="N58" s="7">
        <f t="shared" si="6"/>
        <v>31.000193221284295</v>
      </c>
      <c r="O58" s="7">
        <f t="shared" si="6"/>
        <v>32.22447418498644</v>
      </c>
      <c r="P58" s="7">
        <f t="shared" si="6"/>
        <v>28.473192532893066</v>
      </c>
      <c r="Q58" s="7">
        <f t="shared" si="6"/>
        <v>30.143515956660927</v>
      </c>
      <c r="R58" s="7">
        <f t="shared" si="6"/>
        <v>22.421891026754086</v>
      </c>
      <c r="S58" s="7">
        <f t="shared" si="6"/>
        <v>35.8254453165619</v>
      </c>
      <c r="T58" s="7">
        <f t="shared" si="6"/>
        <v>40.20463410972363</v>
      </c>
      <c r="U58" s="7">
        <f t="shared" si="6"/>
        <v>31.22608728004214</v>
      </c>
      <c r="V58" s="7">
        <f t="shared" si="6"/>
        <v>35.89603800912521</v>
      </c>
      <c r="W58" s="7">
        <f t="shared" si="6"/>
        <v>98.07525384455641</v>
      </c>
      <c r="X58" s="7">
        <f t="shared" si="6"/>
        <v>0</v>
      </c>
      <c r="Y58" s="7">
        <f t="shared" si="6"/>
        <v>0</v>
      </c>
      <c r="Z58" s="8">
        <f t="shared" si="6"/>
        <v>98.07525384455641</v>
      </c>
    </row>
    <row r="59" spans="1:26" ht="13.5">
      <c r="A59" s="36" t="s">
        <v>31</v>
      </c>
      <c r="B59" s="9">
        <f aca="true" t="shared" si="7" ref="B59:Z66">IF(B68=0,0,+(B77/B68)*100)</f>
        <v>135.25210733524108</v>
      </c>
      <c r="C59" s="9">
        <f t="shared" si="7"/>
        <v>0</v>
      </c>
      <c r="D59" s="2">
        <f t="shared" si="7"/>
        <v>85</v>
      </c>
      <c r="E59" s="10">
        <f t="shared" si="7"/>
        <v>99.99995085995086</v>
      </c>
      <c r="F59" s="10">
        <f t="shared" si="7"/>
        <v>14.263784184830264</v>
      </c>
      <c r="G59" s="10">
        <f t="shared" si="7"/>
        <v>12.728663220187286</v>
      </c>
      <c r="H59" s="10">
        <f t="shared" si="7"/>
        <v>100</v>
      </c>
      <c r="I59" s="10">
        <f t="shared" si="7"/>
        <v>42.30226303380733</v>
      </c>
      <c r="J59" s="10">
        <f t="shared" si="7"/>
        <v>7.057361202751728</v>
      </c>
      <c r="K59" s="10">
        <f t="shared" si="7"/>
        <v>13.756552435019529</v>
      </c>
      <c r="L59" s="10">
        <f t="shared" si="7"/>
        <v>12.609676223430549</v>
      </c>
      <c r="M59" s="10">
        <f t="shared" si="7"/>
        <v>10.612623852767877</v>
      </c>
      <c r="N59" s="10">
        <f t="shared" si="7"/>
        <v>24.22436244778102</v>
      </c>
      <c r="O59" s="10">
        <f t="shared" si="7"/>
        <v>26.728038796461455</v>
      </c>
      <c r="P59" s="10">
        <f t="shared" si="7"/>
        <v>133.5578240421435</v>
      </c>
      <c r="Q59" s="10">
        <f t="shared" si="7"/>
        <v>57.154153342943495</v>
      </c>
      <c r="R59" s="10">
        <f t="shared" si="7"/>
        <v>36.637886856973054</v>
      </c>
      <c r="S59" s="10">
        <f t="shared" si="7"/>
        <v>35.43225370136948</v>
      </c>
      <c r="T59" s="10">
        <f t="shared" si="7"/>
        <v>58.358905139304326</v>
      </c>
      <c r="U59" s="10">
        <f t="shared" si="7"/>
        <v>43.85534384105467</v>
      </c>
      <c r="V59" s="10">
        <f t="shared" si="7"/>
        <v>37.30132722151068</v>
      </c>
      <c r="W59" s="10">
        <f t="shared" si="7"/>
        <v>99.99995085995086</v>
      </c>
      <c r="X59" s="10">
        <f t="shared" si="7"/>
        <v>0</v>
      </c>
      <c r="Y59" s="10">
        <f t="shared" si="7"/>
        <v>0</v>
      </c>
      <c r="Z59" s="11">
        <f t="shared" si="7"/>
        <v>99.99995085995086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59.83404691414257</v>
      </c>
      <c r="E60" s="13">
        <f t="shared" si="7"/>
        <v>97.45568029127476</v>
      </c>
      <c r="F60" s="13">
        <f t="shared" si="7"/>
        <v>46.777934049236414</v>
      </c>
      <c r="G60" s="13">
        <f t="shared" si="7"/>
        <v>37.45327364458394</v>
      </c>
      <c r="H60" s="13">
        <f t="shared" si="7"/>
        <v>41.40166105820863</v>
      </c>
      <c r="I60" s="13">
        <f t="shared" si="7"/>
        <v>41.538508926812945</v>
      </c>
      <c r="J60" s="13">
        <f t="shared" si="7"/>
        <v>104.68184512687357</v>
      </c>
      <c r="K60" s="13">
        <f t="shared" si="7"/>
        <v>46.182135022243045</v>
      </c>
      <c r="L60" s="13">
        <f t="shared" si="7"/>
        <v>45.97179473613778</v>
      </c>
      <c r="M60" s="13">
        <f t="shared" si="7"/>
        <v>59.368922910289434</v>
      </c>
      <c r="N60" s="13">
        <f t="shared" si="7"/>
        <v>40.221453822075084</v>
      </c>
      <c r="O60" s="13">
        <f t="shared" si="7"/>
        <v>37.09534803290928</v>
      </c>
      <c r="P60" s="13">
        <f t="shared" si="7"/>
        <v>20.0648318367433</v>
      </c>
      <c r="Q60" s="13">
        <f t="shared" si="7"/>
        <v>29.07187018390371</v>
      </c>
      <c r="R60" s="13">
        <f t="shared" si="7"/>
        <v>21.79198345355199</v>
      </c>
      <c r="S60" s="13">
        <f t="shared" si="7"/>
        <v>38.024864342018596</v>
      </c>
      <c r="T60" s="13">
        <f t="shared" si="7"/>
        <v>38.6662521195313</v>
      </c>
      <c r="U60" s="13">
        <f t="shared" si="7"/>
        <v>30.64173926968867</v>
      </c>
      <c r="V60" s="13">
        <f t="shared" si="7"/>
        <v>38.09101094438201</v>
      </c>
      <c r="W60" s="13">
        <f t="shared" si="7"/>
        <v>97.45568029127476</v>
      </c>
      <c r="X60" s="13">
        <f t="shared" si="7"/>
        <v>0</v>
      </c>
      <c r="Y60" s="13">
        <f t="shared" si="7"/>
        <v>0</v>
      </c>
      <c r="Z60" s="14">
        <f t="shared" si="7"/>
        <v>97.45568029127476</v>
      </c>
    </row>
    <row r="61" spans="1:26" ht="13.5">
      <c r="A61" s="38" t="s">
        <v>107</v>
      </c>
      <c r="B61" s="12">
        <f t="shared" si="7"/>
        <v>100</v>
      </c>
      <c r="C61" s="12">
        <f t="shared" si="7"/>
        <v>0</v>
      </c>
      <c r="D61" s="3">
        <f t="shared" si="7"/>
        <v>59.773463391702904</v>
      </c>
      <c r="E61" s="13">
        <f t="shared" si="7"/>
        <v>100.22762112695685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96.9280216782947</v>
      </c>
      <c r="O61" s="13">
        <f t="shared" si="7"/>
        <v>103.32138655122054</v>
      </c>
      <c r="P61" s="13">
        <f t="shared" si="7"/>
        <v>118.89650983496551</v>
      </c>
      <c r="Q61" s="13">
        <f t="shared" si="7"/>
        <v>106.15865218030191</v>
      </c>
      <c r="R61" s="13">
        <f t="shared" si="7"/>
        <v>24.58346458072517</v>
      </c>
      <c r="S61" s="13">
        <f t="shared" si="7"/>
        <v>95.80253911614143</v>
      </c>
      <c r="T61" s="13">
        <f t="shared" si="7"/>
        <v>128.2554155647262</v>
      </c>
      <c r="U61" s="13">
        <f t="shared" si="7"/>
        <v>53.02996272550757</v>
      </c>
      <c r="V61" s="13">
        <f t="shared" si="7"/>
        <v>42.67920583186396</v>
      </c>
      <c r="W61" s="13">
        <f t="shared" si="7"/>
        <v>100.22762112695685</v>
      </c>
      <c r="X61" s="13">
        <f t="shared" si="7"/>
        <v>0</v>
      </c>
      <c r="Y61" s="13">
        <f t="shared" si="7"/>
        <v>0</v>
      </c>
      <c r="Z61" s="14">
        <f t="shared" si="7"/>
        <v>100.22762112695685</v>
      </c>
    </row>
    <row r="62" spans="1:26" ht="13.5">
      <c r="A62" s="38" t="s">
        <v>108</v>
      </c>
      <c r="B62" s="12">
        <f t="shared" si="7"/>
        <v>100</v>
      </c>
      <c r="C62" s="12">
        <f t="shared" si="7"/>
        <v>0</v>
      </c>
      <c r="D62" s="3">
        <f t="shared" si="7"/>
        <v>46.37146011366889</v>
      </c>
      <c r="E62" s="13">
        <f t="shared" si="7"/>
        <v>83.61581920903954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26.799327778829767</v>
      </c>
      <c r="O62" s="13">
        <f t="shared" si="7"/>
        <v>16.181058899244302</v>
      </c>
      <c r="P62" s="13">
        <f t="shared" si="7"/>
        <v>17.988966261571885</v>
      </c>
      <c r="Q62" s="13">
        <f t="shared" si="7"/>
        <v>20.38023836799933</v>
      </c>
      <c r="R62" s="13">
        <f t="shared" si="7"/>
        <v>23.660943024500924</v>
      </c>
      <c r="S62" s="13">
        <f t="shared" si="7"/>
        <v>20.98982298717371</v>
      </c>
      <c r="T62" s="13">
        <f t="shared" si="7"/>
        <v>12.23216278113806</v>
      </c>
      <c r="U62" s="13">
        <f t="shared" si="7"/>
        <v>17.726143150137496</v>
      </c>
      <c r="V62" s="13">
        <f t="shared" si="7"/>
        <v>9.310859297240256</v>
      </c>
      <c r="W62" s="13">
        <f t="shared" si="7"/>
        <v>83.61581920903954</v>
      </c>
      <c r="X62" s="13">
        <f t="shared" si="7"/>
        <v>0</v>
      </c>
      <c r="Y62" s="13">
        <f t="shared" si="7"/>
        <v>0</v>
      </c>
      <c r="Z62" s="14">
        <f t="shared" si="7"/>
        <v>83.61581920903954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69.86059258196427</v>
      </c>
      <c r="E63" s="13">
        <f t="shared" si="7"/>
        <v>99.93428520222236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6.164853462723215</v>
      </c>
      <c r="O63" s="13">
        <f t="shared" si="7"/>
        <v>7.274653588637743</v>
      </c>
      <c r="P63" s="13">
        <f t="shared" si="7"/>
        <v>8.907599166308268</v>
      </c>
      <c r="Q63" s="13">
        <f t="shared" si="7"/>
        <v>7.438271282011247</v>
      </c>
      <c r="R63" s="13">
        <f t="shared" si="7"/>
        <v>9.697864659082247</v>
      </c>
      <c r="S63" s="13">
        <f t="shared" si="7"/>
        <v>4.851723210029836</v>
      </c>
      <c r="T63" s="13">
        <f t="shared" si="7"/>
        <v>6.454979231319531</v>
      </c>
      <c r="U63" s="13">
        <f t="shared" si="7"/>
        <v>7.004128293119366</v>
      </c>
      <c r="V63" s="13">
        <f t="shared" si="7"/>
        <v>3.5513557190020335</v>
      </c>
      <c r="W63" s="13">
        <f t="shared" si="7"/>
        <v>99.93428520222236</v>
      </c>
      <c r="X63" s="13">
        <f t="shared" si="7"/>
        <v>0</v>
      </c>
      <c r="Y63" s="13">
        <f t="shared" si="7"/>
        <v>0</v>
      </c>
      <c r="Z63" s="14">
        <f t="shared" si="7"/>
        <v>99.93428520222236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90</v>
      </c>
      <c r="E64" s="13">
        <f t="shared" si="7"/>
        <v>99.93775675339226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5.743726322924133</v>
      </c>
      <c r="O64" s="13">
        <f t="shared" si="7"/>
        <v>5.435350948036583</v>
      </c>
      <c r="P64" s="13">
        <f t="shared" si="7"/>
        <v>11.018095326928458</v>
      </c>
      <c r="Q64" s="13">
        <f t="shared" si="7"/>
        <v>7.365605389262672</v>
      </c>
      <c r="R64" s="13">
        <f t="shared" si="7"/>
        <v>9.6787152285017</v>
      </c>
      <c r="S64" s="13">
        <f t="shared" si="7"/>
        <v>3.912994228241313</v>
      </c>
      <c r="T64" s="13">
        <f t="shared" si="7"/>
        <v>2.06964403545026</v>
      </c>
      <c r="U64" s="13">
        <f t="shared" si="7"/>
        <v>5.225291838691201</v>
      </c>
      <c r="V64" s="13">
        <f t="shared" si="7"/>
        <v>3.376012159397083</v>
      </c>
      <c r="W64" s="13">
        <f t="shared" si="7"/>
        <v>99.93775675339226</v>
      </c>
      <c r="X64" s="13">
        <f t="shared" si="7"/>
        <v>0</v>
      </c>
      <c r="Y64" s="13">
        <f t="shared" si="7"/>
        <v>0</v>
      </c>
      <c r="Z64" s="14">
        <f t="shared" si="7"/>
        <v>99.93775675339226</v>
      </c>
    </row>
    <row r="65" spans="1:26" ht="13.5">
      <c r="A65" s="38" t="s">
        <v>111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-12.334801762114537</v>
      </c>
      <c r="F65" s="13">
        <f t="shared" si="7"/>
        <v>18027.33856700575</v>
      </c>
      <c r="G65" s="13">
        <f t="shared" si="7"/>
        <v>12663.242718446603</v>
      </c>
      <c r="H65" s="13">
        <f t="shared" si="7"/>
        <v>9673.084643693544</v>
      </c>
      <c r="I65" s="13">
        <f t="shared" si="7"/>
        <v>12767.001681857639</v>
      </c>
      <c r="J65" s="13">
        <f t="shared" si="7"/>
        <v>10590.428972904183</v>
      </c>
      <c r="K65" s="13">
        <f t="shared" si="7"/>
        <v>14375.403092344792</v>
      </c>
      <c r="L65" s="13">
        <f t="shared" si="7"/>
        <v>8278.298027348128</v>
      </c>
      <c r="M65" s="13">
        <f t="shared" si="7"/>
        <v>10564.33927343874</v>
      </c>
      <c r="N65" s="13">
        <f t="shared" si="7"/>
        <v>175.35689045936397</v>
      </c>
      <c r="O65" s="13">
        <f t="shared" si="7"/>
        <v>2.6572350095293946</v>
      </c>
      <c r="P65" s="13">
        <f t="shared" si="7"/>
        <v>0.5057044066350855</v>
      </c>
      <c r="Q65" s="13">
        <f t="shared" si="7"/>
        <v>1.1640469878898667</v>
      </c>
      <c r="R65" s="13">
        <f t="shared" si="7"/>
        <v>200.44357393859093</v>
      </c>
      <c r="S65" s="13">
        <f t="shared" si="7"/>
        <v>74.95605781757274</v>
      </c>
      <c r="T65" s="13">
        <f t="shared" si="7"/>
        <v>217.44003351838273</v>
      </c>
      <c r="U65" s="13">
        <f t="shared" si="7"/>
        <v>132.71824741781825</v>
      </c>
      <c r="V65" s="13">
        <f t="shared" si="7"/>
        <v>249.448981897919</v>
      </c>
      <c r="W65" s="13">
        <f t="shared" si="7"/>
        <v>-12.334801762114537</v>
      </c>
      <c r="X65" s="13">
        <f t="shared" si="7"/>
        <v>0</v>
      </c>
      <c r="Y65" s="13">
        <f t="shared" si="7"/>
        <v>0</v>
      </c>
      <c r="Z65" s="14">
        <f t="shared" si="7"/>
        <v>-12.334801762114537</v>
      </c>
    </row>
    <row r="66" spans="1:26" ht="13.5">
      <c r="A66" s="39" t="s">
        <v>112</v>
      </c>
      <c r="B66" s="15">
        <f t="shared" si="7"/>
        <v>100</v>
      </c>
      <c r="C66" s="15">
        <f t="shared" si="7"/>
        <v>0</v>
      </c>
      <c r="D66" s="4">
        <f t="shared" si="7"/>
        <v>97.43181818181819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113</v>
      </c>
      <c r="B67" s="23">
        <v>89369637</v>
      </c>
      <c r="C67" s="23"/>
      <c r="D67" s="24">
        <v>94436000</v>
      </c>
      <c r="E67" s="25">
        <v>91493000</v>
      </c>
      <c r="F67" s="25">
        <v>9026023</v>
      </c>
      <c r="G67" s="25">
        <v>10730300</v>
      </c>
      <c r="H67" s="25">
        <v>9058182</v>
      </c>
      <c r="I67" s="25">
        <v>28814505</v>
      </c>
      <c r="J67" s="25">
        <v>6321426</v>
      </c>
      <c r="K67" s="25">
        <v>8127646</v>
      </c>
      <c r="L67" s="25">
        <v>8106200</v>
      </c>
      <c r="M67" s="25">
        <v>22555272</v>
      </c>
      <c r="N67" s="25">
        <v>9667672</v>
      </c>
      <c r="O67" s="25">
        <v>8625562</v>
      </c>
      <c r="P67" s="25">
        <v>15704449</v>
      </c>
      <c r="Q67" s="25">
        <v>33997683</v>
      </c>
      <c r="R67" s="25">
        <v>13965905</v>
      </c>
      <c r="S67" s="25">
        <v>8205062</v>
      </c>
      <c r="T67" s="25">
        <v>9491575</v>
      </c>
      <c r="U67" s="25">
        <v>31662542</v>
      </c>
      <c r="V67" s="25">
        <v>117030002</v>
      </c>
      <c r="W67" s="25">
        <v>91493000</v>
      </c>
      <c r="X67" s="25"/>
      <c r="Y67" s="24"/>
      <c r="Z67" s="26">
        <v>91493000</v>
      </c>
    </row>
    <row r="68" spans="1:26" ht="13.5" hidden="1">
      <c r="A68" s="36" t="s">
        <v>31</v>
      </c>
      <c r="B68" s="18">
        <v>11146423</v>
      </c>
      <c r="C68" s="18"/>
      <c r="D68" s="19">
        <v>10980000</v>
      </c>
      <c r="E68" s="20">
        <v>16280000</v>
      </c>
      <c r="F68" s="20">
        <v>1541912</v>
      </c>
      <c r="G68" s="20">
        <v>1497180</v>
      </c>
      <c r="H68" s="20">
        <v>1516695</v>
      </c>
      <c r="I68" s="20">
        <v>4555787</v>
      </c>
      <c r="J68" s="20">
        <v>2165767</v>
      </c>
      <c r="K68" s="20">
        <v>1544464</v>
      </c>
      <c r="L68" s="20">
        <v>1424192</v>
      </c>
      <c r="M68" s="20">
        <v>5134423</v>
      </c>
      <c r="N68" s="20">
        <v>1544697</v>
      </c>
      <c r="O68" s="20">
        <v>1546739</v>
      </c>
      <c r="P68" s="20">
        <v>1281716</v>
      </c>
      <c r="Q68" s="20">
        <v>4373152</v>
      </c>
      <c r="R68" s="20">
        <v>1258637</v>
      </c>
      <c r="S68" s="20">
        <v>1455002</v>
      </c>
      <c r="T68" s="20">
        <v>1471347</v>
      </c>
      <c r="U68" s="20">
        <v>4184986</v>
      </c>
      <c r="V68" s="20">
        <v>18248348</v>
      </c>
      <c r="W68" s="20">
        <v>16280000</v>
      </c>
      <c r="X68" s="20"/>
      <c r="Y68" s="19"/>
      <c r="Z68" s="22">
        <v>16280000</v>
      </c>
    </row>
    <row r="69" spans="1:26" ht="13.5" hidden="1">
      <c r="A69" s="37" t="s">
        <v>32</v>
      </c>
      <c r="B69" s="18">
        <v>64937656</v>
      </c>
      <c r="C69" s="18"/>
      <c r="D69" s="19">
        <v>70256000</v>
      </c>
      <c r="E69" s="20">
        <v>69213000</v>
      </c>
      <c r="F69" s="20">
        <v>6970776</v>
      </c>
      <c r="G69" s="20">
        <v>8706275</v>
      </c>
      <c r="H69" s="20">
        <v>6983500</v>
      </c>
      <c r="I69" s="20">
        <v>22660551</v>
      </c>
      <c r="J69" s="20">
        <v>3815846</v>
      </c>
      <c r="K69" s="20">
        <v>6583182</v>
      </c>
      <c r="L69" s="20">
        <v>6426460</v>
      </c>
      <c r="M69" s="20">
        <v>16825488</v>
      </c>
      <c r="N69" s="20">
        <v>6520908</v>
      </c>
      <c r="O69" s="20">
        <v>6378506</v>
      </c>
      <c r="P69" s="20">
        <v>13754045</v>
      </c>
      <c r="Q69" s="20">
        <v>26653459</v>
      </c>
      <c r="R69" s="20">
        <v>12253506</v>
      </c>
      <c r="S69" s="20">
        <v>6374671</v>
      </c>
      <c r="T69" s="20">
        <v>7648507</v>
      </c>
      <c r="U69" s="20">
        <v>26276684</v>
      </c>
      <c r="V69" s="20">
        <v>92416182</v>
      </c>
      <c r="W69" s="20">
        <v>69213000</v>
      </c>
      <c r="X69" s="20"/>
      <c r="Y69" s="19"/>
      <c r="Z69" s="22">
        <v>69213000</v>
      </c>
    </row>
    <row r="70" spans="1:26" ht="13.5" hidden="1">
      <c r="A70" s="38" t="s">
        <v>107</v>
      </c>
      <c r="B70" s="18">
        <v>21817961</v>
      </c>
      <c r="C70" s="18"/>
      <c r="D70" s="19">
        <v>25527000</v>
      </c>
      <c r="E70" s="20">
        <v>21527000</v>
      </c>
      <c r="F70" s="20">
        <v>2291012</v>
      </c>
      <c r="G70" s="20">
        <v>2753147</v>
      </c>
      <c r="H70" s="20">
        <v>2181832</v>
      </c>
      <c r="I70" s="20">
        <v>7225991</v>
      </c>
      <c r="J70" s="20">
        <v>371</v>
      </c>
      <c r="K70" s="20">
        <v>1945371</v>
      </c>
      <c r="L70" s="20">
        <v>1843191</v>
      </c>
      <c r="M70" s="20">
        <v>3788933</v>
      </c>
      <c r="N70" s="20">
        <v>1917494</v>
      </c>
      <c r="O70" s="20">
        <v>1803554</v>
      </c>
      <c r="P70" s="20">
        <v>1791262</v>
      </c>
      <c r="Q70" s="20">
        <v>5512310</v>
      </c>
      <c r="R70" s="20">
        <v>7819203</v>
      </c>
      <c r="S70" s="20">
        <v>1937052</v>
      </c>
      <c r="T70" s="20">
        <v>1855439</v>
      </c>
      <c r="U70" s="20">
        <v>11611694</v>
      </c>
      <c r="V70" s="20">
        <v>28138928</v>
      </c>
      <c r="W70" s="20">
        <v>21527000</v>
      </c>
      <c r="X70" s="20"/>
      <c r="Y70" s="19"/>
      <c r="Z70" s="22">
        <v>21527000</v>
      </c>
    </row>
    <row r="71" spans="1:26" ht="13.5" hidden="1">
      <c r="A71" s="38" t="s">
        <v>108</v>
      </c>
      <c r="B71" s="18">
        <v>15760310</v>
      </c>
      <c r="C71" s="18"/>
      <c r="D71" s="19">
        <v>24457000</v>
      </c>
      <c r="E71" s="20">
        <v>24957000</v>
      </c>
      <c r="F71" s="20">
        <v>2126458</v>
      </c>
      <c r="G71" s="20">
        <v>3392874</v>
      </c>
      <c r="H71" s="20">
        <v>2268349</v>
      </c>
      <c r="I71" s="20">
        <v>7787681</v>
      </c>
      <c r="J71" s="20">
        <v>2107664</v>
      </c>
      <c r="K71" s="20">
        <v>2149794</v>
      </c>
      <c r="L71" s="20">
        <v>2083277</v>
      </c>
      <c r="M71" s="20">
        <v>6340735</v>
      </c>
      <c r="N71" s="20">
        <v>2112400</v>
      </c>
      <c r="O71" s="20">
        <v>2085222</v>
      </c>
      <c r="P71" s="20">
        <v>2008748</v>
      </c>
      <c r="Q71" s="20">
        <v>6206370</v>
      </c>
      <c r="R71" s="20">
        <v>2041474</v>
      </c>
      <c r="S71" s="20">
        <v>2020927</v>
      </c>
      <c r="T71" s="20">
        <v>3405800</v>
      </c>
      <c r="U71" s="20">
        <v>7468201</v>
      </c>
      <c r="V71" s="20">
        <v>27802987</v>
      </c>
      <c r="W71" s="20">
        <v>24957000</v>
      </c>
      <c r="X71" s="20"/>
      <c r="Y71" s="19"/>
      <c r="Z71" s="22">
        <v>24957000</v>
      </c>
    </row>
    <row r="72" spans="1:26" ht="13.5" hidden="1">
      <c r="A72" s="38" t="s">
        <v>109</v>
      </c>
      <c r="B72" s="18">
        <v>18289647</v>
      </c>
      <c r="C72" s="18"/>
      <c r="D72" s="19">
        <v>13939000</v>
      </c>
      <c r="E72" s="20">
        <v>16739000</v>
      </c>
      <c r="F72" s="20">
        <v>1715126</v>
      </c>
      <c r="G72" s="20">
        <v>1714501</v>
      </c>
      <c r="H72" s="20">
        <v>1695058</v>
      </c>
      <c r="I72" s="20">
        <v>5124685</v>
      </c>
      <c r="J72" s="20">
        <v>1670093</v>
      </c>
      <c r="K72" s="20">
        <v>1672186</v>
      </c>
      <c r="L72" s="20">
        <v>1670262</v>
      </c>
      <c r="M72" s="20">
        <v>5012541</v>
      </c>
      <c r="N72" s="20">
        <v>1668961</v>
      </c>
      <c r="O72" s="20">
        <v>1668753</v>
      </c>
      <c r="P72" s="20">
        <v>1632258</v>
      </c>
      <c r="Q72" s="20">
        <v>4969972</v>
      </c>
      <c r="R72" s="20">
        <v>1613747</v>
      </c>
      <c r="S72" s="20">
        <v>1609119</v>
      </c>
      <c r="T72" s="20">
        <v>1608913</v>
      </c>
      <c r="U72" s="20">
        <v>4831779</v>
      </c>
      <c r="V72" s="20">
        <v>19938977</v>
      </c>
      <c r="W72" s="20">
        <v>16739000</v>
      </c>
      <c r="X72" s="20"/>
      <c r="Y72" s="19"/>
      <c r="Z72" s="22">
        <v>16739000</v>
      </c>
    </row>
    <row r="73" spans="1:26" ht="13.5" hidden="1">
      <c r="A73" s="38" t="s">
        <v>110</v>
      </c>
      <c r="B73" s="18">
        <v>9066312</v>
      </c>
      <c r="C73" s="18"/>
      <c r="D73" s="19">
        <v>6333000</v>
      </c>
      <c r="E73" s="20">
        <v>8033000</v>
      </c>
      <c r="F73" s="20">
        <v>820092</v>
      </c>
      <c r="G73" s="20">
        <v>820003</v>
      </c>
      <c r="H73" s="20">
        <v>808371</v>
      </c>
      <c r="I73" s="20">
        <v>2448466</v>
      </c>
      <c r="J73" s="20"/>
      <c r="K73" s="20">
        <v>794682</v>
      </c>
      <c r="L73" s="20">
        <v>794042</v>
      </c>
      <c r="M73" s="20">
        <v>1588724</v>
      </c>
      <c r="N73" s="20">
        <v>793753</v>
      </c>
      <c r="O73" s="20">
        <v>793693</v>
      </c>
      <c r="P73" s="20">
        <v>771912</v>
      </c>
      <c r="Q73" s="20">
        <v>2359358</v>
      </c>
      <c r="R73" s="20">
        <v>761723</v>
      </c>
      <c r="S73" s="20">
        <v>759214</v>
      </c>
      <c r="T73" s="20">
        <v>759261</v>
      </c>
      <c r="U73" s="20">
        <v>2280198</v>
      </c>
      <c r="V73" s="20">
        <v>8676746</v>
      </c>
      <c r="W73" s="20">
        <v>8033000</v>
      </c>
      <c r="X73" s="20"/>
      <c r="Y73" s="19"/>
      <c r="Z73" s="22">
        <v>8033000</v>
      </c>
    </row>
    <row r="74" spans="1:26" ht="13.5" hidden="1">
      <c r="A74" s="38" t="s">
        <v>111</v>
      </c>
      <c r="B74" s="18">
        <v>3426</v>
      </c>
      <c r="C74" s="18"/>
      <c r="D74" s="19"/>
      <c r="E74" s="20">
        <v>-2043000</v>
      </c>
      <c r="F74" s="20">
        <v>18088</v>
      </c>
      <c r="G74" s="20">
        <v>25750</v>
      </c>
      <c r="H74" s="20">
        <v>29890</v>
      </c>
      <c r="I74" s="20">
        <v>73728</v>
      </c>
      <c r="J74" s="20">
        <v>37718</v>
      </c>
      <c r="K74" s="20">
        <v>21149</v>
      </c>
      <c r="L74" s="20">
        <v>35688</v>
      </c>
      <c r="M74" s="20">
        <v>94555</v>
      </c>
      <c r="N74" s="20">
        <v>28300</v>
      </c>
      <c r="O74" s="20">
        <v>27284</v>
      </c>
      <c r="P74" s="20">
        <v>7549865</v>
      </c>
      <c r="Q74" s="20">
        <v>7605449</v>
      </c>
      <c r="R74" s="20">
        <v>17359</v>
      </c>
      <c r="S74" s="20">
        <v>48359</v>
      </c>
      <c r="T74" s="20">
        <v>19094</v>
      </c>
      <c r="U74" s="20">
        <v>84812</v>
      </c>
      <c r="V74" s="20">
        <v>7858544</v>
      </c>
      <c r="W74" s="20">
        <v>-2043000</v>
      </c>
      <c r="X74" s="20"/>
      <c r="Y74" s="19"/>
      <c r="Z74" s="22">
        <v>-2043000</v>
      </c>
    </row>
    <row r="75" spans="1:26" ht="13.5" hidden="1">
      <c r="A75" s="39" t="s">
        <v>112</v>
      </c>
      <c r="B75" s="27">
        <v>13285558</v>
      </c>
      <c r="C75" s="27"/>
      <c r="D75" s="28">
        <v>13200000</v>
      </c>
      <c r="E75" s="29">
        <v>6000000</v>
      </c>
      <c r="F75" s="29">
        <v>513335</v>
      </c>
      <c r="G75" s="29">
        <v>526845</v>
      </c>
      <c r="H75" s="29">
        <v>557987</v>
      </c>
      <c r="I75" s="29">
        <v>1598167</v>
      </c>
      <c r="J75" s="29">
        <v>339813</v>
      </c>
      <c r="K75" s="29"/>
      <c r="L75" s="29">
        <v>255548</v>
      </c>
      <c r="M75" s="29">
        <v>595361</v>
      </c>
      <c r="N75" s="29">
        <v>1602067</v>
      </c>
      <c r="O75" s="29">
        <v>700317</v>
      </c>
      <c r="P75" s="29">
        <v>668688</v>
      </c>
      <c r="Q75" s="29">
        <v>2971072</v>
      </c>
      <c r="R75" s="29">
        <v>453762</v>
      </c>
      <c r="S75" s="29">
        <v>375389</v>
      </c>
      <c r="T75" s="29">
        <v>371721</v>
      </c>
      <c r="U75" s="29">
        <v>1200872</v>
      </c>
      <c r="V75" s="29">
        <v>6365472</v>
      </c>
      <c r="W75" s="29">
        <v>6000000</v>
      </c>
      <c r="X75" s="29"/>
      <c r="Y75" s="28"/>
      <c r="Z75" s="30">
        <v>6000000</v>
      </c>
    </row>
    <row r="76" spans="1:26" ht="13.5" hidden="1">
      <c r="A76" s="41" t="s">
        <v>114</v>
      </c>
      <c r="B76" s="31">
        <v>93298986</v>
      </c>
      <c r="C76" s="31"/>
      <c r="D76" s="32">
        <v>64231008</v>
      </c>
      <c r="E76" s="33">
        <v>89731992</v>
      </c>
      <c r="F76" s="33">
        <v>3480720</v>
      </c>
      <c r="G76" s="33">
        <v>3451356</v>
      </c>
      <c r="H76" s="33">
        <v>4407980</v>
      </c>
      <c r="I76" s="33">
        <v>11340056</v>
      </c>
      <c r="J76" s="33">
        <v>4147344</v>
      </c>
      <c r="K76" s="33">
        <v>3252719</v>
      </c>
      <c r="L76" s="33">
        <v>3133945</v>
      </c>
      <c r="M76" s="33">
        <v>10534008</v>
      </c>
      <c r="N76" s="33">
        <v>2996997</v>
      </c>
      <c r="O76" s="33">
        <v>2779542</v>
      </c>
      <c r="P76" s="33">
        <v>4471558</v>
      </c>
      <c r="Q76" s="33">
        <v>10248097</v>
      </c>
      <c r="R76" s="33">
        <v>3131420</v>
      </c>
      <c r="S76" s="33">
        <v>2939500</v>
      </c>
      <c r="T76" s="33">
        <v>3816053</v>
      </c>
      <c r="U76" s="33">
        <v>9886973</v>
      </c>
      <c r="V76" s="33">
        <v>42009134</v>
      </c>
      <c r="W76" s="33">
        <v>89731992</v>
      </c>
      <c r="X76" s="33"/>
      <c r="Y76" s="32"/>
      <c r="Z76" s="34">
        <v>89731992</v>
      </c>
    </row>
    <row r="77" spans="1:26" ht="13.5" hidden="1">
      <c r="A77" s="36" t="s">
        <v>31</v>
      </c>
      <c r="B77" s="18">
        <v>15075772</v>
      </c>
      <c r="C77" s="18"/>
      <c r="D77" s="19">
        <v>9333000</v>
      </c>
      <c r="E77" s="20">
        <v>16279992</v>
      </c>
      <c r="F77" s="20">
        <v>219935</v>
      </c>
      <c r="G77" s="20">
        <v>190571</v>
      </c>
      <c r="H77" s="20">
        <v>1516695</v>
      </c>
      <c r="I77" s="20">
        <v>1927201</v>
      </c>
      <c r="J77" s="20">
        <v>152846</v>
      </c>
      <c r="K77" s="20">
        <v>212465</v>
      </c>
      <c r="L77" s="20">
        <v>179586</v>
      </c>
      <c r="M77" s="20">
        <v>544897</v>
      </c>
      <c r="N77" s="20">
        <v>374193</v>
      </c>
      <c r="O77" s="20">
        <v>413413</v>
      </c>
      <c r="P77" s="20">
        <v>1711832</v>
      </c>
      <c r="Q77" s="20">
        <v>2499438</v>
      </c>
      <c r="R77" s="20">
        <v>461138</v>
      </c>
      <c r="S77" s="20">
        <v>515540</v>
      </c>
      <c r="T77" s="20">
        <v>858662</v>
      </c>
      <c r="U77" s="20">
        <v>1835340</v>
      </c>
      <c r="V77" s="20">
        <v>6806876</v>
      </c>
      <c r="W77" s="20">
        <v>16279992</v>
      </c>
      <c r="X77" s="20"/>
      <c r="Y77" s="19"/>
      <c r="Z77" s="22">
        <v>16279992</v>
      </c>
    </row>
    <row r="78" spans="1:26" ht="13.5" hidden="1">
      <c r="A78" s="37" t="s">
        <v>32</v>
      </c>
      <c r="B78" s="18">
        <v>64937656</v>
      </c>
      <c r="C78" s="18"/>
      <c r="D78" s="19">
        <v>42037008</v>
      </c>
      <c r="E78" s="20">
        <v>67452000</v>
      </c>
      <c r="F78" s="20">
        <v>3260785</v>
      </c>
      <c r="G78" s="20">
        <v>3260785</v>
      </c>
      <c r="H78" s="20">
        <v>2891285</v>
      </c>
      <c r="I78" s="20">
        <v>9412855</v>
      </c>
      <c r="J78" s="20">
        <v>3994498</v>
      </c>
      <c r="K78" s="20">
        <v>3040254</v>
      </c>
      <c r="L78" s="20">
        <v>2954359</v>
      </c>
      <c r="M78" s="20">
        <v>9989111</v>
      </c>
      <c r="N78" s="20">
        <v>2622804</v>
      </c>
      <c r="O78" s="20">
        <v>2366129</v>
      </c>
      <c r="P78" s="20">
        <v>2759726</v>
      </c>
      <c r="Q78" s="20">
        <v>7748659</v>
      </c>
      <c r="R78" s="20">
        <v>2670282</v>
      </c>
      <c r="S78" s="20">
        <v>2423960</v>
      </c>
      <c r="T78" s="20">
        <v>2957391</v>
      </c>
      <c r="U78" s="20">
        <v>8051633</v>
      </c>
      <c r="V78" s="20">
        <v>35202258</v>
      </c>
      <c r="W78" s="20">
        <v>67452000</v>
      </c>
      <c r="X78" s="20"/>
      <c r="Y78" s="19"/>
      <c r="Z78" s="22">
        <v>67452000</v>
      </c>
    </row>
    <row r="79" spans="1:26" ht="13.5" hidden="1">
      <c r="A79" s="38" t="s">
        <v>107</v>
      </c>
      <c r="B79" s="18">
        <v>21817961</v>
      </c>
      <c r="C79" s="18"/>
      <c r="D79" s="19">
        <v>15258372</v>
      </c>
      <c r="E79" s="20">
        <v>21576000</v>
      </c>
      <c r="F79" s="20"/>
      <c r="G79" s="20"/>
      <c r="H79" s="20"/>
      <c r="I79" s="20"/>
      <c r="J79" s="20"/>
      <c r="K79" s="20"/>
      <c r="L79" s="20"/>
      <c r="M79" s="20"/>
      <c r="N79" s="20">
        <v>1858589</v>
      </c>
      <c r="O79" s="20">
        <v>1863457</v>
      </c>
      <c r="P79" s="20">
        <v>2129748</v>
      </c>
      <c r="Q79" s="20">
        <v>5851794</v>
      </c>
      <c r="R79" s="20">
        <v>1922231</v>
      </c>
      <c r="S79" s="20">
        <v>1855745</v>
      </c>
      <c r="T79" s="20">
        <v>2379701</v>
      </c>
      <c r="U79" s="20">
        <v>6157677</v>
      </c>
      <c r="V79" s="20">
        <v>12009471</v>
      </c>
      <c r="W79" s="20">
        <v>21576000</v>
      </c>
      <c r="X79" s="20"/>
      <c r="Y79" s="19"/>
      <c r="Z79" s="22">
        <v>21576000</v>
      </c>
    </row>
    <row r="80" spans="1:26" ht="13.5" hidden="1">
      <c r="A80" s="38" t="s">
        <v>108</v>
      </c>
      <c r="B80" s="18">
        <v>15760310</v>
      </c>
      <c r="C80" s="18"/>
      <c r="D80" s="19">
        <v>11341068</v>
      </c>
      <c r="E80" s="20">
        <v>20868000</v>
      </c>
      <c r="F80" s="20"/>
      <c r="G80" s="20"/>
      <c r="H80" s="20"/>
      <c r="I80" s="20"/>
      <c r="J80" s="20"/>
      <c r="K80" s="20"/>
      <c r="L80" s="20"/>
      <c r="M80" s="20"/>
      <c r="N80" s="20">
        <v>566109</v>
      </c>
      <c r="O80" s="20">
        <v>337411</v>
      </c>
      <c r="P80" s="20">
        <v>361353</v>
      </c>
      <c r="Q80" s="20">
        <v>1264873</v>
      </c>
      <c r="R80" s="20">
        <v>483032</v>
      </c>
      <c r="S80" s="20">
        <v>424189</v>
      </c>
      <c r="T80" s="20">
        <v>416603</v>
      </c>
      <c r="U80" s="20">
        <v>1323824</v>
      </c>
      <c r="V80" s="20">
        <v>2588697</v>
      </c>
      <c r="W80" s="20">
        <v>20868000</v>
      </c>
      <c r="X80" s="20"/>
      <c r="Y80" s="19"/>
      <c r="Z80" s="22">
        <v>20868000</v>
      </c>
    </row>
    <row r="81" spans="1:26" ht="13.5" hidden="1">
      <c r="A81" s="38" t="s">
        <v>109</v>
      </c>
      <c r="B81" s="18">
        <v>18289647</v>
      </c>
      <c r="C81" s="18"/>
      <c r="D81" s="19">
        <v>9737868</v>
      </c>
      <c r="E81" s="20">
        <v>16728000</v>
      </c>
      <c r="F81" s="20"/>
      <c r="G81" s="20"/>
      <c r="H81" s="20"/>
      <c r="I81" s="20"/>
      <c r="J81" s="20"/>
      <c r="K81" s="20"/>
      <c r="L81" s="20"/>
      <c r="M81" s="20"/>
      <c r="N81" s="20">
        <v>102889</v>
      </c>
      <c r="O81" s="20">
        <v>121396</v>
      </c>
      <c r="P81" s="20">
        <v>145395</v>
      </c>
      <c r="Q81" s="20">
        <v>369680</v>
      </c>
      <c r="R81" s="20">
        <v>156499</v>
      </c>
      <c r="S81" s="20">
        <v>78070</v>
      </c>
      <c r="T81" s="20">
        <v>103855</v>
      </c>
      <c r="U81" s="20">
        <v>338424</v>
      </c>
      <c r="V81" s="20">
        <v>708104</v>
      </c>
      <c r="W81" s="20">
        <v>16728000</v>
      </c>
      <c r="X81" s="20"/>
      <c r="Y81" s="19"/>
      <c r="Z81" s="22">
        <v>16728000</v>
      </c>
    </row>
    <row r="82" spans="1:26" ht="13.5" hidden="1">
      <c r="A82" s="38" t="s">
        <v>110</v>
      </c>
      <c r="B82" s="18">
        <v>9066312</v>
      </c>
      <c r="C82" s="18"/>
      <c r="D82" s="19">
        <v>5699700</v>
      </c>
      <c r="E82" s="20">
        <v>8028000</v>
      </c>
      <c r="F82" s="20"/>
      <c r="G82" s="20"/>
      <c r="H82" s="20"/>
      <c r="I82" s="20"/>
      <c r="J82" s="20"/>
      <c r="K82" s="20"/>
      <c r="L82" s="20"/>
      <c r="M82" s="20"/>
      <c r="N82" s="20">
        <v>45591</v>
      </c>
      <c r="O82" s="20">
        <v>43140</v>
      </c>
      <c r="P82" s="20">
        <v>85050</v>
      </c>
      <c r="Q82" s="20">
        <v>173781</v>
      </c>
      <c r="R82" s="20">
        <v>73725</v>
      </c>
      <c r="S82" s="20">
        <v>29708</v>
      </c>
      <c r="T82" s="20">
        <v>15714</v>
      </c>
      <c r="U82" s="20">
        <v>119147</v>
      </c>
      <c r="V82" s="20">
        <v>292928</v>
      </c>
      <c r="W82" s="20">
        <v>8028000</v>
      </c>
      <c r="X82" s="20"/>
      <c r="Y82" s="19"/>
      <c r="Z82" s="22">
        <v>8028000</v>
      </c>
    </row>
    <row r="83" spans="1:26" ht="13.5" hidden="1">
      <c r="A83" s="38" t="s">
        <v>111</v>
      </c>
      <c r="B83" s="18">
        <v>3426</v>
      </c>
      <c r="C83" s="18"/>
      <c r="D83" s="19"/>
      <c r="E83" s="20">
        <v>252000</v>
      </c>
      <c r="F83" s="20">
        <v>3260785</v>
      </c>
      <c r="G83" s="20">
        <v>3260785</v>
      </c>
      <c r="H83" s="20">
        <v>2891285</v>
      </c>
      <c r="I83" s="20">
        <v>9412855</v>
      </c>
      <c r="J83" s="20">
        <v>3994498</v>
      </c>
      <c r="K83" s="20">
        <v>3040254</v>
      </c>
      <c r="L83" s="20">
        <v>2954359</v>
      </c>
      <c r="M83" s="20">
        <v>9989111</v>
      </c>
      <c r="N83" s="20">
        <v>49626</v>
      </c>
      <c r="O83" s="20">
        <v>725</v>
      </c>
      <c r="P83" s="20">
        <v>38180</v>
      </c>
      <c r="Q83" s="20">
        <v>88531</v>
      </c>
      <c r="R83" s="20">
        <v>34795</v>
      </c>
      <c r="S83" s="20">
        <v>36248</v>
      </c>
      <c r="T83" s="20">
        <v>41518</v>
      </c>
      <c r="U83" s="20">
        <v>112561</v>
      </c>
      <c r="V83" s="20">
        <v>19603058</v>
      </c>
      <c r="W83" s="20">
        <v>252000</v>
      </c>
      <c r="X83" s="20"/>
      <c r="Y83" s="19"/>
      <c r="Z83" s="22">
        <v>252000</v>
      </c>
    </row>
    <row r="84" spans="1:26" ht="13.5" hidden="1">
      <c r="A84" s="39" t="s">
        <v>112</v>
      </c>
      <c r="B84" s="27">
        <v>13285558</v>
      </c>
      <c r="C84" s="27"/>
      <c r="D84" s="28">
        <v>12861000</v>
      </c>
      <c r="E84" s="29">
        <v>6000000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6000000</v>
      </c>
      <c r="X84" s="29"/>
      <c r="Y84" s="28"/>
      <c r="Z84" s="30">
        <v>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2871479</v>
      </c>
      <c r="E5" s="64">
        <v>2871479</v>
      </c>
      <c r="F5" s="64">
        <v>3427818</v>
      </c>
      <c r="G5" s="64">
        <v>-22682</v>
      </c>
      <c r="H5" s="64">
        <v>1628</v>
      </c>
      <c r="I5" s="64">
        <v>3406764</v>
      </c>
      <c r="J5" s="64">
        <v>18644</v>
      </c>
      <c r="K5" s="64">
        <v>29</v>
      </c>
      <c r="L5" s="64">
        <v>0</v>
      </c>
      <c r="M5" s="64">
        <v>18673</v>
      </c>
      <c r="N5" s="64">
        <v>1431</v>
      </c>
      <c r="O5" s="64">
        <v>325</v>
      </c>
      <c r="P5" s="64">
        <v>402</v>
      </c>
      <c r="Q5" s="64">
        <v>2158</v>
      </c>
      <c r="R5" s="64">
        <v>2370</v>
      </c>
      <c r="S5" s="64">
        <v>606</v>
      </c>
      <c r="T5" s="64">
        <v>2699</v>
      </c>
      <c r="U5" s="64">
        <v>5675</v>
      </c>
      <c r="V5" s="64">
        <v>3433270</v>
      </c>
      <c r="W5" s="64">
        <v>2871479</v>
      </c>
      <c r="X5" s="64">
        <v>561791</v>
      </c>
      <c r="Y5" s="65">
        <v>19.56</v>
      </c>
      <c r="Z5" s="66">
        <v>2871479</v>
      </c>
    </row>
    <row r="6" spans="1:26" ht="13.5">
      <c r="A6" s="62" t="s">
        <v>32</v>
      </c>
      <c r="B6" s="18">
        <v>23387360</v>
      </c>
      <c r="C6" s="18">
        <v>0</v>
      </c>
      <c r="D6" s="63">
        <v>18336535</v>
      </c>
      <c r="E6" s="64">
        <v>18336535</v>
      </c>
      <c r="F6" s="64">
        <v>1578568</v>
      </c>
      <c r="G6" s="64">
        <v>1722848</v>
      </c>
      <c r="H6" s="64">
        <v>1399861</v>
      </c>
      <c r="I6" s="64">
        <v>4701277</v>
      </c>
      <c r="J6" s="64">
        <v>1866688</v>
      </c>
      <c r="K6" s="64">
        <v>1791772</v>
      </c>
      <c r="L6" s="64">
        <v>24253</v>
      </c>
      <c r="M6" s="64">
        <v>3682713</v>
      </c>
      <c r="N6" s="64">
        <v>1847595</v>
      </c>
      <c r="O6" s="64">
        <v>1654123</v>
      </c>
      <c r="P6" s="64">
        <v>1247035</v>
      </c>
      <c r="Q6" s="64">
        <v>4748753</v>
      </c>
      <c r="R6" s="64">
        <v>1544061</v>
      </c>
      <c r="S6" s="64">
        <v>1617462</v>
      </c>
      <c r="T6" s="64">
        <v>1557496</v>
      </c>
      <c r="U6" s="64">
        <v>4719019</v>
      </c>
      <c r="V6" s="64">
        <v>17851762</v>
      </c>
      <c r="W6" s="64">
        <v>18336535</v>
      </c>
      <c r="X6" s="64">
        <v>-484773</v>
      </c>
      <c r="Y6" s="65">
        <v>-2.64</v>
      </c>
      <c r="Z6" s="66">
        <v>18336535</v>
      </c>
    </row>
    <row r="7" spans="1:26" ht="13.5">
      <c r="A7" s="62" t="s">
        <v>33</v>
      </c>
      <c r="B7" s="18">
        <v>0</v>
      </c>
      <c r="C7" s="18">
        <v>0</v>
      </c>
      <c r="D7" s="63">
        <v>423600</v>
      </c>
      <c r="E7" s="64">
        <v>423600</v>
      </c>
      <c r="F7" s="64">
        <v>8537</v>
      </c>
      <c r="G7" s="64">
        <v>4755</v>
      </c>
      <c r="H7" s="64">
        <v>800</v>
      </c>
      <c r="I7" s="64">
        <v>14092</v>
      </c>
      <c r="J7" s="64">
        <v>1089</v>
      </c>
      <c r="K7" s="64">
        <v>1787</v>
      </c>
      <c r="L7" s="64">
        <v>6106</v>
      </c>
      <c r="M7" s="64">
        <v>8982</v>
      </c>
      <c r="N7" s="64">
        <v>840</v>
      </c>
      <c r="O7" s="64">
        <v>1173</v>
      </c>
      <c r="P7" s="64">
        <v>2704</v>
      </c>
      <c r="Q7" s="64">
        <v>4717</v>
      </c>
      <c r="R7" s="64">
        <v>6835</v>
      </c>
      <c r="S7" s="64">
        <v>1361</v>
      </c>
      <c r="T7" s="64">
        <v>442559</v>
      </c>
      <c r="U7" s="64">
        <v>450755</v>
      </c>
      <c r="V7" s="64">
        <v>478546</v>
      </c>
      <c r="W7" s="64">
        <v>423600</v>
      </c>
      <c r="X7" s="64">
        <v>54946</v>
      </c>
      <c r="Y7" s="65">
        <v>12.97</v>
      </c>
      <c r="Z7" s="66">
        <v>423600</v>
      </c>
    </row>
    <row r="8" spans="1:26" ht="13.5">
      <c r="A8" s="62" t="s">
        <v>34</v>
      </c>
      <c r="B8" s="18">
        <v>43058000</v>
      </c>
      <c r="C8" s="18">
        <v>0</v>
      </c>
      <c r="D8" s="63">
        <v>48641000</v>
      </c>
      <c r="E8" s="64">
        <v>48641000</v>
      </c>
      <c r="F8" s="64">
        <v>0</v>
      </c>
      <c r="G8" s="64">
        <v>18137828</v>
      </c>
      <c r="H8" s="64">
        <v>0</v>
      </c>
      <c r="I8" s="64">
        <v>18137828</v>
      </c>
      <c r="J8" s="64">
        <v>0</v>
      </c>
      <c r="K8" s="64">
        <v>13743313</v>
      </c>
      <c r="L8" s="64">
        <v>1073511</v>
      </c>
      <c r="M8" s="64">
        <v>14816824</v>
      </c>
      <c r="N8" s="64">
        <v>0</v>
      </c>
      <c r="O8" s="64">
        <v>43</v>
      </c>
      <c r="P8" s="64">
        <v>10879000</v>
      </c>
      <c r="Q8" s="64">
        <v>10879043</v>
      </c>
      <c r="R8" s="64">
        <v>0</v>
      </c>
      <c r="S8" s="64">
        <v>0</v>
      </c>
      <c r="T8" s="64">
        <v>0</v>
      </c>
      <c r="U8" s="64">
        <v>0</v>
      </c>
      <c r="V8" s="64">
        <v>43833695</v>
      </c>
      <c r="W8" s="64">
        <v>48641000</v>
      </c>
      <c r="X8" s="64">
        <v>-4807305</v>
      </c>
      <c r="Y8" s="65">
        <v>-9.88</v>
      </c>
      <c r="Z8" s="66">
        <v>48641000</v>
      </c>
    </row>
    <row r="9" spans="1:26" ht="13.5">
      <c r="A9" s="62" t="s">
        <v>35</v>
      </c>
      <c r="B9" s="18">
        <v>4665820</v>
      </c>
      <c r="C9" s="18">
        <v>0</v>
      </c>
      <c r="D9" s="63">
        <v>867802</v>
      </c>
      <c r="E9" s="64">
        <v>867802</v>
      </c>
      <c r="F9" s="64">
        <v>207395</v>
      </c>
      <c r="G9" s="64">
        <v>185311</v>
      </c>
      <c r="H9" s="64">
        <v>167187</v>
      </c>
      <c r="I9" s="64">
        <v>559893</v>
      </c>
      <c r="J9" s="64">
        <v>149047</v>
      </c>
      <c r="K9" s="64">
        <v>188430</v>
      </c>
      <c r="L9" s="64">
        <v>10957</v>
      </c>
      <c r="M9" s="64">
        <v>348434</v>
      </c>
      <c r="N9" s="64">
        <v>166509</v>
      </c>
      <c r="O9" s="64">
        <v>133646</v>
      </c>
      <c r="P9" s="64">
        <v>141568</v>
      </c>
      <c r="Q9" s="64">
        <v>441723</v>
      </c>
      <c r="R9" s="64">
        <v>135287</v>
      </c>
      <c r="S9" s="64">
        <v>149288</v>
      </c>
      <c r="T9" s="64">
        <v>106594</v>
      </c>
      <c r="U9" s="64">
        <v>391169</v>
      </c>
      <c r="V9" s="64">
        <v>1741219</v>
      </c>
      <c r="W9" s="64">
        <v>867802</v>
      </c>
      <c r="X9" s="64">
        <v>873417</v>
      </c>
      <c r="Y9" s="65">
        <v>100.65</v>
      </c>
      <c r="Z9" s="66">
        <v>867802</v>
      </c>
    </row>
    <row r="10" spans="1:26" ht="25.5">
      <c r="A10" s="67" t="s">
        <v>99</v>
      </c>
      <c r="B10" s="68">
        <f>SUM(B5:B9)</f>
        <v>71111180</v>
      </c>
      <c r="C10" s="68">
        <f>SUM(C5:C9)</f>
        <v>0</v>
      </c>
      <c r="D10" s="69">
        <f aca="true" t="shared" si="0" ref="D10:Z10">SUM(D5:D9)</f>
        <v>71140416</v>
      </c>
      <c r="E10" s="70">
        <f t="shared" si="0"/>
        <v>71140416</v>
      </c>
      <c r="F10" s="70">
        <f t="shared" si="0"/>
        <v>5222318</v>
      </c>
      <c r="G10" s="70">
        <f t="shared" si="0"/>
        <v>20028060</v>
      </c>
      <c r="H10" s="70">
        <f t="shared" si="0"/>
        <v>1569476</v>
      </c>
      <c r="I10" s="70">
        <f t="shared" si="0"/>
        <v>26819854</v>
      </c>
      <c r="J10" s="70">
        <f t="shared" si="0"/>
        <v>2035468</v>
      </c>
      <c r="K10" s="70">
        <f t="shared" si="0"/>
        <v>15725331</v>
      </c>
      <c r="L10" s="70">
        <f t="shared" si="0"/>
        <v>1114827</v>
      </c>
      <c r="M10" s="70">
        <f t="shared" si="0"/>
        <v>18875626</v>
      </c>
      <c r="N10" s="70">
        <f t="shared" si="0"/>
        <v>2016375</v>
      </c>
      <c r="O10" s="70">
        <f t="shared" si="0"/>
        <v>1789310</v>
      </c>
      <c r="P10" s="70">
        <f t="shared" si="0"/>
        <v>12270709</v>
      </c>
      <c r="Q10" s="70">
        <f t="shared" si="0"/>
        <v>16076394</v>
      </c>
      <c r="R10" s="70">
        <f t="shared" si="0"/>
        <v>1688553</v>
      </c>
      <c r="S10" s="70">
        <f t="shared" si="0"/>
        <v>1768717</v>
      </c>
      <c r="T10" s="70">
        <f t="shared" si="0"/>
        <v>2109348</v>
      </c>
      <c r="U10" s="70">
        <f t="shared" si="0"/>
        <v>5566618</v>
      </c>
      <c r="V10" s="70">
        <f t="shared" si="0"/>
        <v>67338492</v>
      </c>
      <c r="W10" s="70">
        <f t="shared" si="0"/>
        <v>71140416</v>
      </c>
      <c r="X10" s="70">
        <f t="shared" si="0"/>
        <v>-3801924</v>
      </c>
      <c r="Y10" s="71">
        <f>+IF(W10&lt;&gt;0,(X10/W10)*100,0)</f>
        <v>-5.344253258232282</v>
      </c>
      <c r="Z10" s="72">
        <f t="shared" si="0"/>
        <v>71140416</v>
      </c>
    </row>
    <row r="11" spans="1:26" ht="13.5">
      <c r="A11" s="62" t="s">
        <v>36</v>
      </c>
      <c r="B11" s="18">
        <v>23678374</v>
      </c>
      <c r="C11" s="18">
        <v>0</v>
      </c>
      <c r="D11" s="63">
        <v>29885878</v>
      </c>
      <c r="E11" s="64">
        <v>29885878</v>
      </c>
      <c r="F11" s="64">
        <v>1774103</v>
      </c>
      <c r="G11" s="64">
        <v>1850927</v>
      </c>
      <c r="H11" s="64">
        <v>1781154</v>
      </c>
      <c r="I11" s="64">
        <v>5406184</v>
      </c>
      <c r="J11" s="64">
        <v>1843770</v>
      </c>
      <c r="K11" s="64">
        <v>1712788</v>
      </c>
      <c r="L11" s="64">
        <v>2420585</v>
      </c>
      <c r="M11" s="64">
        <v>5977143</v>
      </c>
      <c r="N11" s="64">
        <v>1808198</v>
      </c>
      <c r="O11" s="64">
        <v>1895459</v>
      </c>
      <c r="P11" s="64">
        <v>1820761</v>
      </c>
      <c r="Q11" s="64">
        <v>5524418</v>
      </c>
      <c r="R11" s="64">
        <v>1841721</v>
      </c>
      <c r="S11" s="64">
        <v>1805596</v>
      </c>
      <c r="T11" s="64">
        <v>2030182</v>
      </c>
      <c r="U11" s="64">
        <v>5677499</v>
      </c>
      <c r="V11" s="64">
        <v>22585244</v>
      </c>
      <c r="W11" s="64">
        <v>29885878</v>
      </c>
      <c r="X11" s="64">
        <v>-7300634</v>
      </c>
      <c r="Y11" s="65">
        <v>-24.43</v>
      </c>
      <c r="Z11" s="66">
        <v>29885878</v>
      </c>
    </row>
    <row r="12" spans="1:26" ht="13.5">
      <c r="A12" s="62" t="s">
        <v>37</v>
      </c>
      <c r="B12" s="18">
        <v>1991070</v>
      </c>
      <c r="C12" s="18">
        <v>0</v>
      </c>
      <c r="D12" s="63">
        <v>2096597</v>
      </c>
      <c r="E12" s="64">
        <v>2096597</v>
      </c>
      <c r="F12" s="64">
        <v>105781</v>
      </c>
      <c r="G12" s="64">
        <v>97250</v>
      </c>
      <c r="H12" s="64">
        <v>105781</v>
      </c>
      <c r="I12" s="64">
        <v>308812</v>
      </c>
      <c r="J12" s="64">
        <v>118731</v>
      </c>
      <c r="K12" s="64">
        <v>118731</v>
      </c>
      <c r="L12" s="64">
        <v>118731</v>
      </c>
      <c r="M12" s="64">
        <v>356193</v>
      </c>
      <c r="N12" s="64">
        <v>0</v>
      </c>
      <c r="O12" s="64">
        <v>137982</v>
      </c>
      <c r="P12" s="64">
        <v>137982</v>
      </c>
      <c r="Q12" s="64">
        <v>275964</v>
      </c>
      <c r="R12" s="64">
        <v>155469</v>
      </c>
      <c r="S12" s="64">
        <v>137982</v>
      </c>
      <c r="T12" s="64">
        <v>143982</v>
      </c>
      <c r="U12" s="64">
        <v>437433</v>
      </c>
      <c r="V12" s="64">
        <v>1378402</v>
      </c>
      <c r="W12" s="64">
        <v>2096597</v>
      </c>
      <c r="X12" s="64">
        <v>-718195</v>
      </c>
      <c r="Y12" s="65">
        <v>-34.26</v>
      </c>
      <c r="Z12" s="66">
        <v>2096597</v>
      </c>
    </row>
    <row r="13" spans="1:26" ht="13.5">
      <c r="A13" s="62" t="s">
        <v>100</v>
      </c>
      <c r="B13" s="18">
        <v>4137672</v>
      </c>
      <c r="C13" s="18">
        <v>0</v>
      </c>
      <c r="D13" s="63">
        <v>4352972</v>
      </c>
      <c r="E13" s="64">
        <v>4352972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4352972</v>
      </c>
      <c r="X13" s="64">
        <v>-4352972</v>
      </c>
      <c r="Y13" s="65">
        <v>-100</v>
      </c>
      <c r="Z13" s="66">
        <v>4352972</v>
      </c>
    </row>
    <row r="14" spans="1:26" ht="13.5">
      <c r="A14" s="62" t="s">
        <v>38</v>
      </c>
      <c r="B14" s="18">
        <v>0</v>
      </c>
      <c r="C14" s="18">
        <v>0</v>
      </c>
      <c r="D14" s="63">
        <v>158000</v>
      </c>
      <c r="E14" s="64">
        <v>158000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51432</v>
      </c>
      <c r="U14" s="64">
        <v>51432</v>
      </c>
      <c r="V14" s="64">
        <v>51432</v>
      </c>
      <c r="W14" s="64">
        <v>158000</v>
      </c>
      <c r="X14" s="64">
        <v>-106568</v>
      </c>
      <c r="Y14" s="65">
        <v>-67.45</v>
      </c>
      <c r="Z14" s="66">
        <v>158000</v>
      </c>
    </row>
    <row r="15" spans="1:26" ht="13.5">
      <c r="A15" s="62" t="s">
        <v>39</v>
      </c>
      <c r="B15" s="18">
        <v>12901177</v>
      </c>
      <c r="C15" s="18">
        <v>0</v>
      </c>
      <c r="D15" s="63">
        <v>14642836</v>
      </c>
      <c r="E15" s="64">
        <v>14642836</v>
      </c>
      <c r="F15" s="64">
        <v>0</v>
      </c>
      <c r="G15" s="64">
        <v>390977</v>
      </c>
      <c r="H15" s="64">
        <v>214028</v>
      </c>
      <c r="I15" s="64">
        <v>605005</v>
      </c>
      <c r="J15" s="64">
        <v>0</v>
      </c>
      <c r="K15" s="64">
        <v>5897698</v>
      </c>
      <c r="L15" s="64">
        <v>51138</v>
      </c>
      <c r="M15" s="64">
        <v>5948836</v>
      </c>
      <c r="N15" s="64">
        <v>1230164</v>
      </c>
      <c r="O15" s="64">
        <v>18403</v>
      </c>
      <c r="P15" s="64">
        <v>2584485</v>
      </c>
      <c r="Q15" s="64">
        <v>3833052</v>
      </c>
      <c r="R15" s="64">
        <v>947204</v>
      </c>
      <c r="S15" s="64">
        <v>13062</v>
      </c>
      <c r="T15" s="64">
        <v>4655265</v>
      </c>
      <c r="U15" s="64">
        <v>5615531</v>
      </c>
      <c r="V15" s="64">
        <v>16002424</v>
      </c>
      <c r="W15" s="64">
        <v>14642836</v>
      </c>
      <c r="X15" s="64">
        <v>1359588</v>
      </c>
      <c r="Y15" s="65">
        <v>9.29</v>
      </c>
      <c r="Z15" s="66">
        <v>14642836</v>
      </c>
    </row>
    <row r="16" spans="1:26" ht="13.5">
      <c r="A16" s="73" t="s">
        <v>40</v>
      </c>
      <c r="B16" s="18">
        <v>442244</v>
      </c>
      <c r="C16" s="18">
        <v>0</v>
      </c>
      <c r="D16" s="63">
        <v>992183</v>
      </c>
      <c r="E16" s="64">
        <v>992183</v>
      </c>
      <c r="F16" s="64">
        <v>34756</v>
      </c>
      <c r="G16" s="64">
        <v>34149</v>
      </c>
      <c r="H16" s="64">
        <v>77215</v>
      </c>
      <c r="I16" s="64">
        <v>146120</v>
      </c>
      <c r="J16" s="64">
        <v>213226</v>
      </c>
      <c r="K16" s="64">
        <v>149483</v>
      </c>
      <c r="L16" s="64">
        <v>48</v>
      </c>
      <c r="M16" s="64">
        <v>362757</v>
      </c>
      <c r="N16" s="64">
        <v>94631</v>
      </c>
      <c r="O16" s="64">
        <v>134148</v>
      </c>
      <c r="P16" s="64">
        <v>288580</v>
      </c>
      <c r="Q16" s="64">
        <v>517359</v>
      </c>
      <c r="R16" s="64">
        <v>151909</v>
      </c>
      <c r="S16" s="64">
        <v>124745</v>
      </c>
      <c r="T16" s="64">
        <v>136610</v>
      </c>
      <c r="U16" s="64">
        <v>413264</v>
      </c>
      <c r="V16" s="64">
        <v>1439500</v>
      </c>
      <c r="W16" s="64">
        <v>992183</v>
      </c>
      <c r="X16" s="64">
        <v>447317</v>
      </c>
      <c r="Y16" s="65">
        <v>45.08</v>
      </c>
      <c r="Z16" s="66">
        <v>992183</v>
      </c>
    </row>
    <row r="17" spans="1:26" ht="13.5">
      <c r="A17" s="62" t="s">
        <v>41</v>
      </c>
      <c r="B17" s="18">
        <v>85475888</v>
      </c>
      <c r="C17" s="18">
        <v>0</v>
      </c>
      <c r="D17" s="63">
        <v>18922800</v>
      </c>
      <c r="E17" s="64">
        <v>18922800</v>
      </c>
      <c r="F17" s="64">
        <v>6139009</v>
      </c>
      <c r="G17" s="64">
        <v>5224254</v>
      </c>
      <c r="H17" s="64">
        <v>1627004</v>
      </c>
      <c r="I17" s="64">
        <v>12990267</v>
      </c>
      <c r="J17" s="64">
        <v>2385536</v>
      </c>
      <c r="K17" s="64">
        <v>959789</v>
      </c>
      <c r="L17" s="64">
        <v>3400549</v>
      </c>
      <c r="M17" s="64">
        <v>6745874</v>
      </c>
      <c r="N17" s="64">
        <v>2075535</v>
      </c>
      <c r="O17" s="64">
        <v>3776777</v>
      </c>
      <c r="P17" s="64">
        <v>2757735</v>
      </c>
      <c r="Q17" s="64">
        <v>8610047</v>
      </c>
      <c r="R17" s="64">
        <v>1078452</v>
      </c>
      <c r="S17" s="64">
        <v>2539327</v>
      </c>
      <c r="T17" s="64">
        <v>2866587</v>
      </c>
      <c r="U17" s="64">
        <v>6484366</v>
      </c>
      <c r="V17" s="64">
        <v>34830554</v>
      </c>
      <c r="W17" s="64">
        <v>18922800</v>
      </c>
      <c r="X17" s="64">
        <v>15907754</v>
      </c>
      <c r="Y17" s="65">
        <v>84.07</v>
      </c>
      <c r="Z17" s="66">
        <v>18922800</v>
      </c>
    </row>
    <row r="18" spans="1:26" ht="13.5">
      <c r="A18" s="74" t="s">
        <v>42</v>
      </c>
      <c r="B18" s="75">
        <f>SUM(B11:B17)</f>
        <v>128626425</v>
      </c>
      <c r="C18" s="75">
        <f>SUM(C11:C17)</f>
        <v>0</v>
      </c>
      <c r="D18" s="76">
        <f aca="true" t="shared" si="1" ref="D18:Z18">SUM(D11:D17)</f>
        <v>71051266</v>
      </c>
      <c r="E18" s="77">
        <f t="shared" si="1"/>
        <v>71051266</v>
      </c>
      <c r="F18" s="77">
        <f t="shared" si="1"/>
        <v>8053649</v>
      </c>
      <c r="G18" s="77">
        <f t="shared" si="1"/>
        <v>7597557</v>
      </c>
      <c r="H18" s="77">
        <f t="shared" si="1"/>
        <v>3805182</v>
      </c>
      <c r="I18" s="77">
        <f t="shared" si="1"/>
        <v>19456388</v>
      </c>
      <c r="J18" s="77">
        <f t="shared" si="1"/>
        <v>4561263</v>
      </c>
      <c r="K18" s="77">
        <f t="shared" si="1"/>
        <v>8838489</v>
      </c>
      <c r="L18" s="77">
        <f t="shared" si="1"/>
        <v>5991051</v>
      </c>
      <c r="M18" s="77">
        <f t="shared" si="1"/>
        <v>19390803</v>
      </c>
      <c r="N18" s="77">
        <f t="shared" si="1"/>
        <v>5208528</v>
      </c>
      <c r="O18" s="77">
        <f t="shared" si="1"/>
        <v>5962769</v>
      </c>
      <c r="P18" s="77">
        <f t="shared" si="1"/>
        <v>7589543</v>
      </c>
      <c r="Q18" s="77">
        <f t="shared" si="1"/>
        <v>18760840</v>
      </c>
      <c r="R18" s="77">
        <f t="shared" si="1"/>
        <v>4174755</v>
      </c>
      <c r="S18" s="77">
        <f t="shared" si="1"/>
        <v>4620712</v>
      </c>
      <c r="T18" s="77">
        <f t="shared" si="1"/>
        <v>9884058</v>
      </c>
      <c r="U18" s="77">
        <f t="shared" si="1"/>
        <v>18679525</v>
      </c>
      <c r="V18" s="77">
        <f t="shared" si="1"/>
        <v>76287556</v>
      </c>
      <c r="W18" s="77">
        <f t="shared" si="1"/>
        <v>71051266</v>
      </c>
      <c r="X18" s="77">
        <f t="shared" si="1"/>
        <v>5236290</v>
      </c>
      <c r="Y18" s="71">
        <f>+IF(W18&lt;&gt;0,(X18/W18)*100,0)</f>
        <v>7.369734974180473</v>
      </c>
      <c r="Z18" s="78">
        <f t="shared" si="1"/>
        <v>71051266</v>
      </c>
    </row>
    <row r="19" spans="1:26" ht="13.5">
      <c r="A19" s="74" t="s">
        <v>43</v>
      </c>
      <c r="B19" s="79">
        <f>+B10-B18</f>
        <v>-57515245</v>
      </c>
      <c r="C19" s="79">
        <f>+C10-C18</f>
        <v>0</v>
      </c>
      <c r="D19" s="80">
        <f aca="true" t="shared" si="2" ref="D19:Z19">+D10-D18</f>
        <v>89150</v>
      </c>
      <c r="E19" s="81">
        <f t="shared" si="2"/>
        <v>89150</v>
      </c>
      <c r="F19" s="81">
        <f t="shared" si="2"/>
        <v>-2831331</v>
      </c>
      <c r="G19" s="81">
        <f t="shared" si="2"/>
        <v>12430503</v>
      </c>
      <c r="H19" s="81">
        <f t="shared" si="2"/>
        <v>-2235706</v>
      </c>
      <c r="I19" s="81">
        <f t="shared" si="2"/>
        <v>7363466</v>
      </c>
      <c r="J19" s="81">
        <f t="shared" si="2"/>
        <v>-2525795</v>
      </c>
      <c r="K19" s="81">
        <f t="shared" si="2"/>
        <v>6886842</v>
      </c>
      <c r="L19" s="81">
        <f t="shared" si="2"/>
        <v>-4876224</v>
      </c>
      <c r="M19" s="81">
        <f t="shared" si="2"/>
        <v>-515177</v>
      </c>
      <c r="N19" s="81">
        <f t="shared" si="2"/>
        <v>-3192153</v>
      </c>
      <c r="O19" s="81">
        <f t="shared" si="2"/>
        <v>-4173459</v>
      </c>
      <c r="P19" s="81">
        <f t="shared" si="2"/>
        <v>4681166</v>
      </c>
      <c r="Q19" s="81">
        <f t="shared" si="2"/>
        <v>-2684446</v>
      </c>
      <c r="R19" s="81">
        <f t="shared" si="2"/>
        <v>-2486202</v>
      </c>
      <c r="S19" s="81">
        <f t="shared" si="2"/>
        <v>-2851995</v>
      </c>
      <c r="T19" s="81">
        <f t="shared" si="2"/>
        <v>-7774710</v>
      </c>
      <c r="U19" s="81">
        <f t="shared" si="2"/>
        <v>-13112907</v>
      </c>
      <c r="V19" s="81">
        <f t="shared" si="2"/>
        <v>-8949064</v>
      </c>
      <c r="W19" s="81">
        <f>IF(E10=E18,0,W10-W18)</f>
        <v>89150</v>
      </c>
      <c r="X19" s="81">
        <f t="shared" si="2"/>
        <v>-9038214</v>
      </c>
      <c r="Y19" s="82">
        <f>+IF(W19&lt;&gt;0,(X19/W19)*100,0)</f>
        <v>-10138.209758833425</v>
      </c>
      <c r="Z19" s="83">
        <f t="shared" si="2"/>
        <v>89150</v>
      </c>
    </row>
    <row r="20" spans="1:26" ht="13.5">
      <c r="A20" s="62" t="s">
        <v>44</v>
      </c>
      <c r="B20" s="18">
        <v>75448100</v>
      </c>
      <c r="C20" s="18">
        <v>0</v>
      </c>
      <c r="D20" s="63">
        <v>57353901</v>
      </c>
      <c r="E20" s="64">
        <v>57353901</v>
      </c>
      <c r="F20" s="64">
        <v>0</v>
      </c>
      <c r="G20" s="64">
        <v>400310</v>
      </c>
      <c r="H20" s="64">
        <v>0</v>
      </c>
      <c r="I20" s="64">
        <v>400310</v>
      </c>
      <c r="J20" s="64">
        <v>0</v>
      </c>
      <c r="K20" s="64">
        <v>764881</v>
      </c>
      <c r="L20" s="64">
        <v>0</v>
      </c>
      <c r="M20" s="64">
        <v>764881</v>
      </c>
      <c r="N20" s="64">
        <v>0</v>
      </c>
      <c r="O20" s="64">
        <v>0</v>
      </c>
      <c r="P20" s="64">
        <v>0</v>
      </c>
      <c r="Q20" s="64">
        <v>0</v>
      </c>
      <c r="R20" s="64">
        <v>983</v>
      </c>
      <c r="S20" s="64">
        <v>0</v>
      </c>
      <c r="T20" s="64">
        <v>0</v>
      </c>
      <c r="U20" s="64">
        <v>983</v>
      </c>
      <c r="V20" s="64">
        <v>1166174</v>
      </c>
      <c r="W20" s="64">
        <v>57353901</v>
      </c>
      <c r="X20" s="64">
        <v>-56187727</v>
      </c>
      <c r="Y20" s="65">
        <v>-97.97</v>
      </c>
      <c r="Z20" s="66">
        <v>57353901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17932855</v>
      </c>
      <c r="C22" s="90">
        <f>SUM(C19:C21)</f>
        <v>0</v>
      </c>
      <c r="D22" s="91">
        <f aca="true" t="shared" si="3" ref="D22:Z22">SUM(D19:D21)</f>
        <v>57443051</v>
      </c>
      <c r="E22" s="92">
        <f t="shared" si="3"/>
        <v>57443051</v>
      </c>
      <c r="F22" s="92">
        <f t="shared" si="3"/>
        <v>-2831331</v>
      </c>
      <c r="G22" s="92">
        <f t="shared" si="3"/>
        <v>12830813</v>
      </c>
      <c r="H22" s="92">
        <f t="shared" si="3"/>
        <v>-2235706</v>
      </c>
      <c r="I22" s="92">
        <f t="shared" si="3"/>
        <v>7763776</v>
      </c>
      <c r="J22" s="92">
        <f t="shared" si="3"/>
        <v>-2525795</v>
      </c>
      <c r="K22" s="92">
        <f t="shared" si="3"/>
        <v>7651723</v>
      </c>
      <c r="L22" s="92">
        <f t="shared" si="3"/>
        <v>-4876224</v>
      </c>
      <c r="M22" s="92">
        <f t="shared" si="3"/>
        <v>249704</v>
      </c>
      <c r="N22" s="92">
        <f t="shared" si="3"/>
        <v>-3192153</v>
      </c>
      <c r="O22" s="92">
        <f t="shared" si="3"/>
        <v>-4173459</v>
      </c>
      <c r="P22" s="92">
        <f t="shared" si="3"/>
        <v>4681166</v>
      </c>
      <c r="Q22" s="92">
        <f t="shared" si="3"/>
        <v>-2684446</v>
      </c>
      <c r="R22" s="92">
        <f t="shared" si="3"/>
        <v>-2485219</v>
      </c>
      <c r="S22" s="92">
        <f t="shared" si="3"/>
        <v>-2851995</v>
      </c>
      <c r="T22" s="92">
        <f t="shared" si="3"/>
        <v>-7774710</v>
      </c>
      <c r="U22" s="92">
        <f t="shared" si="3"/>
        <v>-13111924</v>
      </c>
      <c r="V22" s="92">
        <f t="shared" si="3"/>
        <v>-7782890</v>
      </c>
      <c r="W22" s="92">
        <f t="shared" si="3"/>
        <v>57443051</v>
      </c>
      <c r="X22" s="92">
        <f t="shared" si="3"/>
        <v>-65225941</v>
      </c>
      <c r="Y22" s="93">
        <f>+IF(W22&lt;&gt;0,(X22/W22)*100,0)</f>
        <v>-113.54887991586659</v>
      </c>
      <c r="Z22" s="94">
        <f t="shared" si="3"/>
        <v>57443051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17932855</v>
      </c>
      <c r="C24" s="79">
        <f>SUM(C22:C23)</f>
        <v>0</v>
      </c>
      <c r="D24" s="80">
        <f aca="true" t="shared" si="4" ref="D24:Z24">SUM(D22:D23)</f>
        <v>57443051</v>
      </c>
      <c r="E24" s="81">
        <f t="shared" si="4"/>
        <v>57443051</v>
      </c>
      <c r="F24" s="81">
        <f t="shared" si="4"/>
        <v>-2831331</v>
      </c>
      <c r="G24" s="81">
        <f t="shared" si="4"/>
        <v>12830813</v>
      </c>
      <c r="H24" s="81">
        <f t="shared" si="4"/>
        <v>-2235706</v>
      </c>
      <c r="I24" s="81">
        <f t="shared" si="4"/>
        <v>7763776</v>
      </c>
      <c r="J24" s="81">
        <f t="shared" si="4"/>
        <v>-2525795</v>
      </c>
      <c r="K24" s="81">
        <f t="shared" si="4"/>
        <v>7651723</v>
      </c>
      <c r="L24" s="81">
        <f t="shared" si="4"/>
        <v>-4876224</v>
      </c>
      <c r="M24" s="81">
        <f t="shared" si="4"/>
        <v>249704</v>
      </c>
      <c r="N24" s="81">
        <f t="shared" si="4"/>
        <v>-3192153</v>
      </c>
      <c r="O24" s="81">
        <f t="shared" si="4"/>
        <v>-4173459</v>
      </c>
      <c r="P24" s="81">
        <f t="shared" si="4"/>
        <v>4681166</v>
      </c>
      <c r="Q24" s="81">
        <f t="shared" si="4"/>
        <v>-2684446</v>
      </c>
      <c r="R24" s="81">
        <f t="shared" si="4"/>
        <v>-2485219</v>
      </c>
      <c r="S24" s="81">
        <f t="shared" si="4"/>
        <v>-2851995</v>
      </c>
      <c r="T24" s="81">
        <f t="shared" si="4"/>
        <v>-7774710</v>
      </c>
      <c r="U24" s="81">
        <f t="shared" si="4"/>
        <v>-13111924</v>
      </c>
      <c r="V24" s="81">
        <f t="shared" si="4"/>
        <v>-7782890</v>
      </c>
      <c r="W24" s="81">
        <f t="shared" si="4"/>
        <v>57443051</v>
      </c>
      <c r="X24" s="81">
        <f t="shared" si="4"/>
        <v>-65225941</v>
      </c>
      <c r="Y24" s="82">
        <f>+IF(W24&lt;&gt;0,(X24/W24)*100,0)</f>
        <v>-113.54887991586659</v>
      </c>
      <c r="Z24" s="83">
        <f t="shared" si="4"/>
        <v>57443051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73310221</v>
      </c>
      <c r="C27" s="21">
        <v>0</v>
      </c>
      <c r="D27" s="103">
        <v>57353901</v>
      </c>
      <c r="E27" s="104">
        <v>57353901</v>
      </c>
      <c r="F27" s="104">
        <v>3402992</v>
      </c>
      <c r="G27" s="104">
        <v>3799674</v>
      </c>
      <c r="H27" s="104">
        <v>0</v>
      </c>
      <c r="I27" s="104">
        <v>7202666</v>
      </c>
      <c r="J27" s="104">
        <v>1132512</v>
      </c>
      <c r="K27" s="104">
        <v>5080600</v>
      </c>
      <c r="L27" s="104">
        <v>4596199</v>
      </c>
      <c r="M27" s="104">
        <v>10809311</v>
      </c>
      <c r="N27" s="104">
        <v>0</v>
      </c>
      <c r="O27" s="104">
        <v>0</v>
      </c>
      <c r="P27" s="104">
        <v>937239</v>
      </c>
      <c r="Q27" s="104">
        <v>937239</v>
      </c>
      <c r="R27" s="104">
        <v>2461488</v>
      </c>
      <c r="S27" s="104">
        <v>3304215</v>
      </c>
      <c r="T27" s="104">
        <v>0</v>
      </c>
      <c r="U27" s="104">
        <v>5765703</v>
      </c>
      <c r="V27" s="104">
        <v>24714919</v>
      </c>
      <c r="W27" s="104">
        <v>57353901</v>
      </c>
      <c r="X27" s="104">
        <v>-32638982</v>
      </c>
      <c r="Y27" s="105">
        <v>-56.91</v>
      </c>
      <c r="Z27" s="106">
        <v>57353901</v>
      </c>
    </row>
    <row r="28" spans="1:26" ht="13.5">
      <c r="A28" s="107" t="s">
        <v>44</v>
      </c>
      <c r="B28" s="18">
        <v>70143562</v>
      </c>
      <c r="C28" s="18">
        <v>0</v>
      </c>
      <c r="D28" s="63">
        <v>53353901</v>
      </c>
      <c r="E28" s="64">
        <v>53353901</v>
      </c>
      <c r="F28" s="64">
        <v>3402992</v>
      </c>
      <c r="G28" s="64">
        <v>3799674</v>
      </c>
      <c r="H28" s="64">
        <v>0</v>
      </c>
      <c r="I28" s="64">
        <v>7202666</v>
      </c>
      <c r="J28" s="64">
        <v>1132512</v>
      </c>
      <c r="K28" s="64">
        <v>5080600</v>
      </c>
      <c r="L28" s="64">
        <v>4596199</v>
      </c>
      <c r="M28" s="64">
        <v>10809311</v>
      </c>
      <c r="N28" s="64">
        <v>0</v>
      </c>
      <c r="O28" s="64">
        <v>0</v>
      </c>
      <c r="P28" s="64">
        <v>937239</v>
      </c>
      <c r="Q28" s="64">
        <v>937239</v>
      </c>
      <c r="R28" s="64">
        <v>2461488</v>
      </c>
      <c r="S28" s="64">
        <v>3304215</v>
      </c>
      <c r="T28" s="64">
        <v>0</v>
      </c>
      <c r="U28" s="64">
        <v>5765703</v>
      </c>
      <c r="V28" s="64">
        <v>24714919</v>
      </c>
      <c r="W28" s="64">
        <v>53353901</v>
      </c>
      <c r="X28" s="64">
        <v>-28638982</v>
      </c>
      <c r="Y28" s="65">
        <v>-53.68</v>
      </c>
      <c r="Z28" s="66">
        <v>53353901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3166659</v>
      </c>
      <c r="C31" s="18">
        <v>0</v>
      </c>
      <c r="D31" s="63">
        <v>4000000</v>
      </c>
      <c r="E31" s="64">
        <v>4000000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4000000</v>
      </c>
      <c r="X31" s="64">
        <v>-4000000</v>
      </c>
      <c r="Y31" s="65">
        <v>-100</v>
      </c>
      <c r="Z31" s="66">
        <v>4000000</v>
      </c>
    </row>
    <row r="32" spans="1:26" ht="13.5">
      <c r="A32" s="74" t="s">
        <v>50</v>
      </c>
      <c r="B32" s="21">
        <f>SUM(B28:B31)</f>
        <v>73310221</v>
      </c>
      <c r="C32" s="21">
        <f>SUM(C28:C31)</f>
        <v>0</v>
      </c>
      <c r="D32" s="103">
        <f aca="true" t="shared" si="5" ref="D32:Z32">SUM(D28:D31)</f>
        <v>57353901</v>
      </c>
      <c r="E32" s="104">
        <f t="shared" si="5"/>
        <v>57353901</v>
      </c>
      <c r="F32" s="104">
        <f t="shared" si="5"/>
        <v>3402992</v>
      </c>
      <c r="G32" s="104">
        <f t="shared" si="5"/>
        <v>3799674</v>
      </c>
      <c r="H32" s="104">
        <f t="shared" si="5"/>
        <v>0</v>
      </c>
      <c r="I32" s="104">
        <f t="shared" si="5"/>
        <v>7202666</v>
      </c>
      <c r="J32" s="104">
        <f t="shared" si="5"/>
        <v>1132512</v>
      </c>
      <c r="K32" s="104">
        <f t="shared" si="5"/>
        <v>5080600</v>
      </c>
      <c r="L32" s="104">
        <f t="shared" si="5"/>
        <v>4596199</v>
      </c>
      <c r="M32" s="104">
        <f t="shared" si="5"/>
        <v>10809311</v>
      </c>
      <c r="N32" s="104">
        <f t="shared" si="5"/>
        <v>0</v>
      </c>
      <c r="O32" s="104">
        <f t="shared" si="5"/>
        <v>0</v>
      </c>
      <c r="P32" s="104">
        <f t="shared" si="5"/>
        <v>937239</v>
      </c>
      <c r="Q32" s="104">
        <f t="shared" si="5"/>
        <v>937239</v>
      </c>
      <c r="R32" s="104">
        <f t="shared" si="5"/>
        <v>2461488</v>
      </c>
      <c r="S32" s="104">
        <f t="shared" si="5"/>
        <v>3304215</v>
      </c>
      <c r="T32" s="104">
        <f t="shared" si="5"/>
        <v>0</v>
      </c>
      <c r="U32" s="104">
        <f t="shared" si="5"/>
        <v>5765703</v>
      </c>
      <c r="V32" s="104">
        <f t="shared" si="5"/>
        <v>24714919</v>
      </c>
      <c r="W32" s="104">
        <f t="shared" si="5"/>
        <v>57353901</v>
      </c>
      <c r="X32" s="104">
        <f t="shared" si="5"/>
        <v>-32638982</v>
      </c>
      <c r="Y32" s="105">
        <f>+IF(W32&lt;&gt;0,(X32/W32)*100,0)</f>
        <v>-56.908041878441715</v>
      </c>
      <c r="Z32" s="106">
        <f t="shared" si="5"/>
        <v>57353901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18881274</v>
      </c>
      <c r="C35" s="18">
        <v>0</v>
      </c>
      <c r="D35" s="63">
        <v>20238382</v>
      </c>
      <c r="E35" s="64">
        <v>18881</v>
      </c>
      <c r="F35" s="64">
        <v>38883640</v>
      </c>
      <c r="G35" s="64">
        <v>49906138</v>
      </c>
      <c r="H35" s="64">
        <v>47584114</v>
      </c>
      <c r="I35" s="64">
        <v>47584114</v>
      </c>
      <c r="J35" s="64">
        <v>43212696</v>
      </c>
      <c r="K35" s="64">
        <v>47133688</v>
      </c>
      <c r="L35" s="64">
        <v>15925739</v>
      </c>
      <c r="M35" s="64">
        <v>15925739</v>
      </c>
      <c r="N35" s="64">
        <v>18372451</v>
      </c>
      <c r="O35" s="64">
        <v>13028188</v>
      </c>
      <c r="P35" s="64">
        <v>13143244</v>
      </c>
      <c r="Q35" s="64">
        <v>13143244</v>
      </c>
      <c r="R35" s="64">
        <v>12459786</v>
      </c>
      <c r="S35" s="64">
        <v>2267907</v>
      </c>
      <c r="T35" s="64">
        <v>2147565</v>
      </c>
      <c r="U35" s="64">
        <v>2147565</v>
      </c>
      <c r="V35" s="64">
        <v>2147565</v>
      </c>
      <c r="W35" s="64">
        <v>18881</v>
      </c>
      <c r="X35" s="64">
        <v>2128684</v>
      </c>
      <c r="Y35" s="65">
        <v>11274.21</v>
      </c>
      <c r="Z35" s="66">
        <v>18881</v>
      </c>
    </row>
    <row r="36" spans="1:26" ht="13.5">
      <c r="A36" s="62" t="s">
        <v>53</v>
      </c>
      <c r="B36" s="18">
        <v>498357513</v>
      </c>
      <c r="C36" s="18">
        <v>0</v>
      </c>
      <c r="D36" s="63">
        <v>368359808</v>
      </c>
      <c r="E36" s="64">
        <v>498358</v>
      </c>
      <c r="F36" s="64">
        <v>526335893</v>
      </c>
      <c r="G36" s="64">
        <v>342323320</v>
      </c>
      <c r="H36" s="64">
        <v>342353586</v>
      </c>
      <c r="I36" s="64">
        <v>342353586</v>
      </c>
      <c r="J36" s="64">
        <v>344736484</v>
      </c>
      <c r="K36" s="64">
        <v>354232195</v>
      </c>
      <c r="L36" s="64">
        <v>371506112</v>
      </c>
      <c r="M36" s="64">
        <v>371506112</v>
      </c>
      <c r="N36" s="64">
        <v>368628119</v>
      </c>
      <c r="O36" s="64">
        <v>524453536</v>
      </c>
      <c r="P36" s="64">
        <v>524261216</v>
      </c>
      <c r="Q36" s="64">
        <v>524261216</v>
      </c>
      <c r="R36" s="64">
        <v>525342518</v>
      </c>
      <c r="S36" s="64">
        <v>499252851</v>
      </c>
      <c r="T36" s="64">
        <v>498991775</v>
      </c>
      <c r="U36" s="64">
        <v>498991775</v>
      </c>
      <c r="V36" s="64">
        <v>498991775</v>
      </c>
      <c r="W36" s="64">
        <v>498358</v>
      </c>
      <c r="X36" s="64">
        <v>498493417</v>
      </c>
      <c r="Y36" s="65">
        <v>100027.17</v>
      </c>
      <c r="Z36" s="66">
        <v>498358</v>
      </c>
    </row>
    <row r="37" spans="1:26" ht="13.5">
      <c r="A37" s="62" t="s">
        <v>54</v>
      </c>
      <c r="B37" s="18">
        <v>14362367</v>
      </c>
      <c r="C37" s="18">
        <v>0</v>
      </c>
      <c r="D37" s="63">
        <v>2578977</v>
      </c>
      <c r="E37" s="64">
        <v>14363</v>
      </c>
      <c r="F37" s="64">
        <v>13136755</v>
      </c>
      <c r="G37" s="64">
        <v>16177004</v>
      </c>
      <c r="H37" s="64">
        <v>16792000</v>
      </c>
      <c r="I37" s="64">
        <v>16792000</v>
      </c>
      <c r="J37" s="64">
        <v>20137207</v>
      </c>
      <c r="K37" s="64">
        <v>17941743</v>
      </c>
      <c r="L37" s="64">
        <v>15216990</v>
      </c>
      <c r="M37" s="64">
        <v>15216990</v>
      </c>
      <c r="N37" s="64">
        <v>14011602</v>
      </c>
      <c r="O37" s="64">
        <v>18080836</v>
      </c>
      <c r="P37" s="64">
        <v>15032471</v>
      </c>
      <c r="Q37" s="64">
        <v>15032471</v>
      </c>
      <c r="R37" s="64">
        <v>18917231</v>
      </c>
      <c r="S37" s="64">
        <v>8796187</v>
      </c>
      <c r="T37" s="64">
        <v>8629708</v>
      </c>
      <c r="U37" s="64">
        <v>8629708</v>
      </c>
      <c r="V37" s="64">
        <v>8629708</v>
      </c>
      <c r="W37" s="64">
        <v>14363</v>
      </c>
      <c r="X37" s="64">
        <v>8615345</v>
      </c>
      <c r="Y37" s="65">
        <v>59982.91</v>
      </c>
      <c r="Z37" s="66">
        <v>14363</v>
      </c>
    </row>
    <row r="38" spans="1:26" ht="13.5">
      <c r="A38" s="62" t="s">
        <v>55</v>
      </c>
      <c r="B38" s="18">
        <v>3704211</v>
      </c>
      <c r="C38" s="18">
        <v>0</v>
      </c>
      <c r="D38" s="63">
        <v>93038</v>
      </c>
      <c r="E38" s="64">
        <v>3704</v>
      </c>
      <c r="F38" s="64">
        <v>2879053</v>
      </c>
      <c r="G38" s="64">
        <v>2879053</v>
      </c>
      <c r="H38" s="64">
        <v>2879053</v>
      </c>
      <c r="I38" s="64">
        <v>2879053</v>
      </c>
      <c r="J38" s="64">
        <v>2879053</v>
      </c>
      <c r="K38" s="64">
        <v>2879053</v>
      </c>
      <c r="L38" s="64">
        <v>2879053</v>
      </c>
      <c r="M38" s="64">
        <v>2879053</v>
      </c>
      <c r="N38" s="64">
        <v>2879053</v>
      </c>
      <c r="O38" s="64">
        <v>2879053</v>
      </c>
      <c r="P38" s="64">
        <v>2879053</v>
      </c>
      <c r="Q38" s="64">
        <v>2879053</v>
      </c>
      <c r="R38" s="64">
        <v>2879053</v>
      </c>
      <c r="S38" s="64">
        <v>0</v>
      </c>
      <c r="T38" s="64">
        <v>0</v>
      </c>
      <c r="U38" s="64">
        <v>0</v>
      </c>
      <c r="V38" s="64">
        <v>0</v>
      </c>
      <c r="W38" s="64">
        <v>3704</v>
      </c>
      <c r="X38" s="64">
        <v>-3704</v>
      </c>
      <c r="Y38" s="65">
        <v>-100</v>
      </c>
      <c r="Z38" s="66">
        <v>3704</v>
      </c>
    </row>
    <row r="39" spans="1:26" ht="13.5">
      <c r="A39" s="62" t="s">
        <v>56</v>
      </c>
      <c r="B39" s="18">
        <v>499172209</v>
      </c>
      <c r="C39" s="18">
        <v>0</v>
      </c>
      <c r="D39" s="63">
        <v>385926175</v>
      </c>
      <c r="E39" s="64">
        <v>499172</v>
      </c>
      <c r="F39" s="64">
        <v>549203725</v>
      </c>
      <c r="G39" s="64">
        <v>373173401</v>
      </c>
      <c r="H39" s="64">
        <v>370266647</v>
      </c>
      <c r="I39" s="64">
        <v>370266647</v>
      </c>
      <c r="J39" s="64">
        <v>364932920</v>
      </c>
      <c r="K39" s="64">
        <v>380545087</v>
      </c>
      <c r="L39" s="64">
        <v>369335808</v>
      </c>
      <c r="M39" s="64">
        <v>369335808</v>
      </c>
      <c r="N39" s="64">
        <v>370109915</v>
      </c>
      <c r="O39" s="64">
        <v>516521835</v>
      </c>
      <c r="P39" s="64">
        <v>519492936</v>
      </c>
      <c r="Q39" s="64">
        <v>519492936</v>
      </c>
      <c r="R39" s="64">
        <v>516006020</v>
      </c>
      <c r="S39" s="64">
        <v>492724571</v>
      </c>
      <c r="T39" s="64">
        <v>492509632</v>
      </c>
      <c r="U39" s="64">
        <v>492509632</v>
      </c>
      <c r="V39" s="64">
        <v>492509632</v>
      </c>
      <c r="W39" s="64">
        <v>499172</v>
      </c>
      <c r="X39" s="64">
        <v>492010460</v>
      </c>
      <c r="Y39" s="65">
        <v>98565.32</v>
      </c>
      <c r="Z39" s="66">
        <v>499172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125147507</v>
      </c>
      <c r="C42" s="18">
        <v>0</v>
      </c>
      <c r="D42" s="63">
        <v>61252808</v>
      </c>
      <c r="E42" s="64">
        <v>57636657</v>
      </c>
      <c r="F42" s="64">
        <v>11721753</v>
      </c>
      <c r="G42" s="64">
        <v>21643919</v>
      </c>
      <c r="H42" s="64">
        <v>-2283388</v>
      </c>
      <c r="I42" s="64">
        <v>31082284</v>
      </c>
      <c r="J42" s="64">
        <v>-2708256</v>
      </c>
      <c r="K42" s="64">
        <v>7429467</v>
      </c>
      <c r="L42" s="64">
        <v>-5684746</v>
      </c>
      <c r="M42" s="64">
        <v>-963535</v>
      </c>
      <c r="N42" s="64">
        <v>-4380130</v>
      </c>
      <c r="O42" s="64">
        <v>-4326522</v>
      </c>
      <c r="P42" s="64">
        <v>-5221698</v>
      </c>
      <c r="Q42" s="64">
        <v>-13928350</v>
      </c>
      <c r="R42" s="64">
        <v>-2379352</v>
      </c>
      <c r="S42" s="64">
        <v>-3476724</v>
      </c>
      <c r="T42" s="64">
        <v>-7162418</v>
      </c>
      <c r="U42" s="64">
        <v>-13018494</v>
      </c>
      <c r="V42" s="64">
        <v>3171905</v>
      </c>
      <c r="W42" s="64">
        <v>57636657</v>
      </c>
      <c r="X42" s="64">
        <v>-54464752</v>
      </c>
      <c r="Y42" s="65">
        <v>-94.5</v>
      </c>
      <c r="Z42" s="66">
        <v>57636657</v>
      </c>
    </row>
    <row r="43" spans="1:26" ht="13.5">
      <c r="A43" s="62" t="s">
        <v>59</v>
      </c>
      <c r="B43" s="18">
        <v>21578</v>
      </c>
      <c r="C43" s="18">
        <v>0</v>
      </c>
      <c r="D43" s="63">
        <v>-57353904</v>
      </c>
      <c r="E43" s="64">
        <v>-52353999</v>
      </c>
      <c r="F43" s="64">
        <v>0</v>
      </c>
      <c r="G43" s="64">
        <v>-3799675</v>
      </c>
      <c r="H43" s="64">
        <v>0</v>
      </c>
      <c r="I43" s="64">
        <v>-3799675</v>
      </c>
      <c r="J43" s="64">
        <v>-1132512</v>
      </c>
      <c r="K43" s="64">
        <v>-5080600</v>
      </c>
      <c r="L43" s="64">
        <v>0</v>
      </c>
      <c r="M43" s="64">
        <v>-6213112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-10012787</v>
      </c>
      <c r="W43" s="64">
        <v>-52353999</v>
      </c>
      <c r="X43" s="64">
        <v>42341212</v>
      </c>
      <c r="Y43" s="65">
        <v>-80.87</v>
      </c>
      <c r="Z43" s="66">
        <v>-52353999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125169085</v>
      </c>
      <c r="C45" s="21">
        <v>0</v>
      </c>
      <c r="D45" s="103">
        <v>3898904</v>
      </c>
      <c r="E45" s="104">
        <v>5282658</v>
      </c>
      <c r="F45" s="104">
        <v>11721753</v>
      </c>
      <c r="G45" s="104">
        <v>29565997</v>
      </c>
      <c r="H45" s="104">
        <v>27282609</v>
      </c>
      <c r="I45" s="104">
        <v>27282609</v>
      </c>
      <c r="J45" s="104">
        <v>23441841</v>
      </c>
      <c r="K45" s="104">
        <v>25790708</v>
      </c>
      <c r="L45" s="104">
        <v>20105962</v>
      </c>
      <c r="M45" s="104">
        <v>20105962</v>
      </c>
      <c r="N45" s="104">
        <v>15725832</v>
      </c>
      <c r="O45" s="104">
        <v>11399310</v>
      </c>
      <c r="P45" s="104">
        <v>6177612</v>
      </c>
      <c r="Q45" s="104">
        <v>15725832</v>
      </c>
      <c r="R45" s="104">
        <v>3798260</v>
      </c>
      <c r="S45" s="104">
        <v>321536</v>
      </c>
      <c r="T45" s="104">
        <v>-6840882</v>
      </c>
      <c r="U45" s="104">
        <v>-6840882</v>
      </c>
      <c r="V45" s="104">
        <v>-6840882</v>
      </c>
      <c r="W45" s="104">
        <v>5282658</v>
      </c>
      <c r="X45" s="104">
        <v>-12123540</v>
      </c>
      <c r="Y45" s="105">
        <v>-229.5</v>
      </c>
      <c r="Z45" s="106">
        <v>5282658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857326</v>
      </c>
      <c r="C49" s="56">
        <v>0</v>
      </c>
      <c r="D49" s="133">
        <v>822024</v>
      </c>
      <c r="E49" s="58">
        <v>680591</v>
      </c>
      <c r="F49" s="58">
        <v>0</v>
      </c>
      <c r="G49" s="58">
        <v>0</v>
      </c>
      <c r="H49" s="58">
        <v>0</v>
      </c>
      <c r="I49" s="58">
        <v>653216</v>
      </c>
      <c r="J49" s="58">
        <v>0</v>
      </c>
      <c r="K49" s="58">
        <v>0</v>
      </c>
      <c r="L49" s="58">
        <v>0</v>
      </c>
      <c r="M49" s="58">
        <v>625123</v>
      </c>
      <c r="N49" s="58">
        <v>0</v>
      </c>
      <c r="O49" s="58">
        <v>0</v>
      </c>
      <c r="P49" s="58">
        <v>0</v>
      </c>
      <c r="Q49" s="58">
        <v>610513</v>
      </c>
      <c r="R49" s="58">
        <v>0</v>
      </c>
      <c r="S49" s="58">
        <v>0</v>
      </c>
      <c r="T49" s="58">
        <v>0</v>
      </c>
      <c r="U49" s="58">
        <v>4909590</v>
      </c>
      <c r="V49" s="58">
        <v>46304032</v>
      </c>
      <c r="W49" s="58">
        <v>55462415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714676</v>
      </c>
      <c r="C51" s="56">
        <v>0</v>
      </c>
      <c r="D51" s="133">
        <v>939</v>
      </c>
      <c r="E51" s="58">
        <v>182012</v>
      </c>
      <c r="F51" s="58">
        <v>0</v>
      </c>
      <c r="G51" s="58">
        <v>0</v>
      </c>
      <c r="H51" s="58">
        <v>0</v>
      </c>
      <c r="I51" s="58">
        <v>139667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1037294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200.91156897189813</v>
      </c>
      <c r="C58" s="5">
        <f>IF(C67=0,0,+(C76/C67)*100)</f>
        <v>0</v>
      </c>
      <c r="D58" s="6">
        <f aca="true" t="shared" si="6" ref="D58:Z58">IF(D67=0,0,+(D76/D67)*100)</f>
        <v>97.5876588029274</v>
      </c>
      <c r="E58" s="7">
        <f t="shared" si="6"/>
        <v>97.97406740956713</v>
      </c>
      <c r="F58" s="7">
        <f t="shared" si="6"/>
        <v>198.93803192210387</v>
      </c>
      <c r="G58" s="7">
        <f t="shared" si="6"/>
        <v>73.34304770310666</v>
      </c>
      <c r="H58" s="7">
        <f t="shared" si="6"/>
        <v>94.68913324803802</v>
      </c>
      <c r="I58" s="7">
        <f t="shared" si="6"/>
        <v>153.34304223934197</v>
      </c>
      <c r="J58" s="7">
        <f t="shared" si="6"/>
        <v>85.90422834293223</v>
      </c>
      <c r="K58" s="7">
        <f t="shared" si="6"/>
        <v>78.39947530033547</v>
      </c>
      <c r="L58" s="7">
        <f t="shared" si="6"/>
        <v>1471.912753061477</v>
      </c>
      <c r="M58" s="7">
        <f t="shared" si="6"/>
        <v>90.89958545869227</v>
      </c>
      <c r="N58" s="7">
        <f t="shared" si="6"/>
        <v>77.95245302153032</v>
      </c>
      <c r="O58" s="7">
        <f t="shared" si="6"/>
        <v>91.27659501666359</v>
      </c>
      <c r="P58" s="7">
        <f t="shared" si="6"/>
        <v>91.70089818758576</v>
      </c>
      <c r="Q58" s="7">
        <f t="shared" si="6"/>
        <v>86.25395630389092</v>
      </c>
      <c r="R58" s="7">
        <f t="shared" si="6"/>
        <v>86.38759525954237</v>
      </c>
      <c r="S58" s="7">
        <f t="shared" si="6"/>
        <v>63.619549873981484</v>
      </c>
      <c r="T58" s="7">
        <f t="shared" si="6"/>
        <v>91.32887977906854</v>
      </c>
      <c r="U58" s="7">
        <f t="shared" si="6"/>
        <v>80.1869629136024</v>
      </c>
      <c r="V58" s="7">
        <f t="shared" si="6"/>
        <v>110.91735875169077</v>
      </c>
      <c r="W58" s="7">
        <f t="shared" si="6"/>
        <v>97.97406740956713</v>
      </c>
      <c r="X58" s="7">
        <f t="shared" si="6"/>
        <v>0</v>
      </c>
      <c r="Y58" s="7">
        <f t="shared" si="6"/>
        <v>0</v>
      </c>
      <c r="Z58" s="8">
        <f t="shared" si="6"/>
        <v>97.97406740956713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99.94849344188135</v>
      </c>
      <c r="E59" s="10">
        <f t="shared" si="7"/>
        <v>119.31133746755592</v>
      </c>
      <c r="F59" s="10">
        <f t="shared" si="7"/>
        <v>4.220352422444832</v>
      </c>
      <c r="G59" s="10">
        <f t="shared" si="7"/>
        <v>-1053.4344414072834</v>
      </c>
      <c r="H59" s="10">
        <f t="shared" si="7"/>
        <v>24163.02211302211</v>
      </c>
      <c r="I59" s="10">
        <f t="shared" si="7"/>
        <v>22.80698046592015</v>
      </c>
      <c r="J59" s="10">
        <f t="shared" si="7"/>
        <v>1703.1913752413643</v>
      </c>
      <c r="K59" s="10">
        <f t="shared" si="7"/>
        <v>794220.6896551724</v>
      </c>
      <c r="L59" s="10">
        <f t="shared" si="7"/>
        <v>0</v>
      </c>
      <c r="M59" s="10">
        <f t="shared" si="7"/>
        <v>3081.973973116264</v>
      </c>
      <c r="N59" s="10">
        <f t="shared" si="7"/>
        <v>15694.269741439552</v>
      </c>
      <c r="O59" s="10">
        <f t="shared" si="7"/>
        <v>59466.46153846153</v>
      </c>
      <c r="P59" s="10">
        <f t="shared" si="7"/>
        <v>32381.34328358209</v>
      </c>
      <c r="Q59" s="10">
        <f t="shared" si="7"/>
        <v>25394.995366079704</v>
      </c>
      <c r="R59" s="10">
        <f t="shared" si="7"/>
        <v>5927.299578059072</v>
      </c>
      <c r="S59" s="10">
        <f t="shared" si="7"/>
        <v>14853.465346534653</v>
      </c>
      <c r="T59" s="10">
        <f t="shared" si="7"/>
        <v>8321.044831419043</v>
      </c>
      <c r="U59" s="10">
        <f t="shared" si="7"/>
        <v>8018.925110132159</v>
      </c>
      <c r="V59" s="10">
        <f t="shared" si="7"/>
        <v>68.61024620842521</v>
      </c>
      <c r="W59" s="10">
        <f t="shared" si="7"/>
        <v>119.31133746755592</v>
      </c>
      <c r="X59" s="10">
        <f t="shared" si="7"/>
        <v>0</v>
      </c>
      <c r="Y59" s="10">
        <f t="shared" si="7"/>
        <v>0</v>
      </c>
      <c r="Z59" s="11">
        <f t="shared" si="7"/>
        <v>119.31133746755592</v>
      </c>
    </row>
    <row r="60" spans="1:26" ht="13.5">
      <c r="A60" s="37" t="s">
        <v>32</v>
      </c>
      <c r="B60" s="12">
        <f t="shared" si="7"/>
        <v>77.19269725184887</v>
      </c>
      <c r="C60" s="12">
        <f t="shared" si="7"/>
        <v>0</v>
      </c>
      <c r="D60" s="3">
        <f t="shared" si="7"/>
        <v>97.20479905281995</v>
      </c>
      <c r="E60" s="13">
        <f t="shared" si="7"/>
        <v>89.97906638304347</v>
      </c>
      <c r="F60" s="13">
        <f t="shared" si="7"/>
        <v>627.0194885491154</v>
      </c>
      <c r="G60" s="13">
        <f t="shared" si="7"/>
        <v>56.94135524433961</v>
      </c>
      <c r="H60" s="13">
        <f t="shared" si="7"/>
        <v>66.32501369778858</v>
      </c>
      <c r="I60" s="13">
        <f t="shared" si="7"/>
        <v>251.15303778101145</v>
      </c>
      <c r="J60" s="13">
        <f t="shared" si="7"/>
        <v>69.023854013097</v>
      </c>
      <c r="K60" s="13">
        <f t="shared" si="7"/>
        <v>64.39184226564541</v>
      </c>
      <c r="L60" s="13">
        <f t="shared" si="7"/>
        <v>1357.9887024285656</v>
      </c>
      <c r="M60" s="13">
        <f t="shared" si="7"/>
        <v>75.25886486402823</v>
      </c>
      <c r="N60" s="13">
        <f t="shared" si="7"/>
        <v>64.71726758299302</v>
      </c>
      <c r="O60" s="13">
        <f t="shared" si="7"/>
        <v>79.08813310739285</v>
      </c>
      <c r="P60" s="13">
        <f t="shared" si="7"/>
        <v>80.63117715220504</v>
      </c>
      <c r="Q60" s="13">
        <f t="shared" si="7"/>
        <v>73.90207492366943</v>
      </c>
      <c r="R60" s="13">
        <f t="shared" si="7"/>
        <v>76.55118547777582</v>
      </c>
      <c r="S60" s="13">
        <f t="shared" si="7"/>
        <v>55.84848361197976</v>
      </c>
      <c r="T60" s="13">
        <f t="shared" si="7"/>
        <v>76.63550981832377</v>
      </c>
      <c r="U60" s="13">
        <f t="shared" si="7"/>
        <v>69.4830853615974</v>
      </c>
      <c r="V60" s="13">
        <f t="shared" si="7"/>
        <v>119.69303086160346</v>
      </c>
      <c r="W60" s="13">
        <f t="shared" si="7"/>
        <v>89.97906638304347</v>
      </c>
      <c r="X60" s="13">
        <f t="shared" si="7"/>
        <v>0</v>
      </c>
      <c r="Y60" s="13">
        <f t="shared" si="7"/>
        <v>0</v>
      </c>
      <c r="Z60" s="14">
        <f t="shared" si="7"/>
        <v>89.97906638304347</v>
      </c>
    </row>
    <row r="61" spans="1:26" ht="13.5">
      <c r="A61" s="38" t="s">
        <v>107</v>
      </c>
      <c r="B61" s="12">
        <f t="shared" si="7"/>
        <v>78.7347895036034</v>
      </c>
      <c r="C61" s="12">
        <f t="shared" si="7"/>
        <v>0</v>
      </c>
      <c r="D61" s="3">
        <f t="shared" si="7"/>
        <v>95.68245162926608</v>
      </c>
      <c r="E61" s="13">
        <f t="shared" si="7"/>
        <v>83.44282965083494</v>
      </c>
      <c r="F61" s="13">
        <f t="shared" si="7"/>
        <v>894.7634114161041</v>
      </c>
      <c r="G61" s="13">
        <f t="shared" si="7"/>
        <v>67.16744065729667</v>
      </c>
      <c r="H61" s="13">
        <f t="shared" si="7"/>
        <v>100.6444859336608</v>
      </c>
      <c r="I61" s="13">
        <f t="shared" si="7"/>
        <v>361.28645210562087</v>
      </c>
      <c r="J61" s="13">
        <f t="shared" si="7"/>
        <v>105.40631532643079</v>
      </c>
      <c r="K61" s="13">
        <f t="shared" si="7"/>
        <v>109.06901342153516</v>
      </c>
      <c r="L61" s="13">
        <f t="shared" si="7"/>
        <v>1172.2826086956522</v>
      </c>
      <c r="M61" s="13">
        <f t="shared" si="7"/>
        <v>119.75682569576307</v>
      </c>
      <c r="N61" s="13">
        <f t="shared" si="7"/>
        <v>80.22817948625601</v>
      </c>
      <c r="O61" s="13">
        <f t="shared" si="7"/>
        <v>104.938822070441</v>
      </c>
      <c r="P61" s="13">
        <f t="shared" si="7"/>
        <v>132.274147677399</v>
      </c>
      <c r="Q61" s="13">
        <f t="shared" si="7"/>
        <v>100.55885733314915</v>
      </c>
      <c r="R61" s="13">
        <f t="shared" si="7"/>
        <v>105.51990784710537</v>
      </c>
      <c r="S61" s="13">
        <f t="shared" si="7"/>
        <v>75.14827310054767</v>
      </c>
      <c r="T61" s="13">
        <f t="shared" si="7"/>
        <v>102.87985680769003</v>
      </c>
      <c r="U61" s="13">
        <f t="shared" si="7"/>
        <v>94.11449170363258</v>
      </c>
      <c r="V61" s="13">
        <f t="shared" si="7"/>
        <v>176.95148295561052</v>
      </c>
      <c r="W61" s="13">
        <f t="shared" si="7"/>
        <v>83.44282965083494</v>
      </c>
      <c r="X61" s="13">
        <f t="shared" si="7"/>
        <v>0</v>
      </c>
      <c r="Y61" s="13">
        <f t="shared" si="7"/>
        <v>0</v>
      </c>
      <c r="Z61" s="14">
        <f t="shared" si="7"/>
        <v>83.44282965083494</v>
      </c>
    </row>
    <row r="62" spans="1:26" ht="13.5">
      <c r="A62" s="38" t="s">
        <v>108</v>
      </c>
      <c r="B62" s="12">
        <f t="shared" si="7"/>
        <v>69.36909358834852</v>
      </c>
      <c r="C62" s="12">
        <f t="shared" si="7"/>
        <v>0</v>
      </c>
      <c r="D62" s="3">
        <f t="shared" si="7"/>
        <v>99.96852376455776</v>
      </c>
      <c r="E62" s="13">
        <f t="shared" si="7"/>
        <v>140.75492603084672</v>
      </c>
      <c r="F62" s="13">
        <f t="shared" si="7"/>
        <v>53.43662387487089</v>
      </c>
      <c r="G62" s="13">
        <f t="shared" si="7"/>
        <v>32.559440807879845</v>
      </c>
      <c r="H62" s="13">
        <f t="shared" si="7"/>
        <v>54.539676133783985</v>
      </c>
      <c r="I62" s="13">
        <f t="shared" si="7"/>
        <v>46.28431744856571</v>
      </c>
      <c r="J62" s="13">
        <f t="shared" si="7"/>
        <v>58.51383604461887</v>
      </c>
      <c r="K62" s="13">
        <f t="shared" si="7"/>
        <v>12.769564787385852</v>
      </c>
      <c r="L62" s="13">
        <f t="shared" si="7"/>
        <v>0</v>
      </c>
      <c r="M62" s="13">
        <f t="shared" si="7"/>
        <v>23.876959544819677</v>
      </c>
      <c r="N62" s="13">
        <f t="shared" si="7"/>
        <v>42.001385041551245</v>
      </c>
      <c r="O62" s="13">
        <f t="shared" si="7"/>
        <v>53.61466390467322</v>
      </c>
      <c r="P62" s="13">
        <f t="shared" si="7"/>
        <v>34.03604497354497</v>
      </c>
      <c r="Q62" s="13">
        <f t="shared" si="7"/>
        <v>43.47656990463242</v>
      </c>
      <c r="R62" s="13">
        <f t="shared" si="7"/>
        <v>36.24618625960267</v>
      </c>
      <c r="S62" s="13">
        <f t="shared" si="7"/>
        <v>36.302112325315676</v>
      </c>
      <c r="T62" s="13">
        <f t="shared" si="7"/>
        <v>48.43443250257878</v>
      </c>
      <c r="U62" s="13">
        <f t="shared" si="7"/>
        <v>40.01384810066136</v>
      </c>
      <c r="V62" s="13">
        <f t="shared" si="7"/>
        <v>36.22605698526215</v>
      </c>
      <c r="W62" s="13">
        <f t="shared" si="7"/>
        <v>140.75492603084672</v>
      </c>
      <c r="X62" s="13">
        <f t="shared" si="7"/>
        <v>0</v>
      </c>
      <c r="Y62" s="13">
        <f t="shared" si="7"/>
        <v>0</v>
      </c>
      <c r="Z62" s="14">
        <f t="shared" si="7"/>
        <v>140.75492603084672</v>
      </c>
    </row>
    <row r="63" spans="1:26" ht="13.5">
      <c r="A63" s="38" t="s">
        <v>109</v>
      </c>
      <c r="B63" s="12">
        <f t="shared" si="7"/>
        <v>73.77322741839201</v>
      </c>
      <c r="C63" s="12">
        <f t="shared" si="7"/>
        <v>0</v>
      </c>
      <c r="D63" s="3">
        <f t="shared" si="7"/>
        <v>99.98554272125868</v>
      </c>
      <c r="E63" s="13">
        <f t="shared" si="7"/>
        <v>93.51809153950079</v>
      </c>
      <c r="F63" s="13">
        <f t="shared" si="7"/>
        <v>32.0172274968967</v>
      </c>
      <c r="G63" s="13">
        <f t="shared" si="7"/>
        <v>29.414509563746506</v>
      </c>
      <c r="H63" s="13">
        <f t="shared" si="7"/>
        <v>4.846734444950362</v>
      </c>
      <c r="I63" s="13">
        <f t="shared" si="7"/>
        <v>20.726108601929788</v>
      </c>
      <c r="J63" s="13">
        <f t="shared" si="7"/>
        <v>18.49490587196679</v>
      </c>
      <c r="K63" s="13">
        <f t="shared" si="7"/>
        <v>28.992225377591264</v>
      </c>
      <c r="L63" s="13">
        <f t="shared" si="7"/>
        <v>2088.587390263368</v>
      </c>
      <c r="M63" s="13">
        <f t="shared" si="7"/>
        <v>26.469833653452785</v>
      </c>
      <c r="N63" s="13">
        <f t="shared" si="7"/>
        <v>28.038068808009452</v>
      </c>
      <c r="O63" s="13">
        <f t="shared" si="7"/>
        <v>28.223176595333204</v>
      </c>
      <c r="P63" s="13">
        <f t="shared" si="7"/>
        <v>19.039702750944635</v>
      </c>
      <c r="Q63" s="13">
        <f t="shared" si="7"/>
        <v>25.090824132810845</v>
      </c>
      <c r="R63" s="13">
        <f t="shared" si="7"/>
        <v>28.66204768807266</v>
      </c>
      <c r="S63" s="13">
        <f t="shared" si="7"/>
        <v>18.16983806880578</v>
      </c>
      <c r="T63" s="13">
        <f t="shared" si="7"/>
        <v>28.145139254510195</v>
      </c>
      <c r="U63" s="13">
        <f t="shared" si="7"/>
        <v>24.992123223842448</v>
      </c>
      <c r="V63" s="13">
        <f t="shared" si="7"/>
        <v>24.33551148157248</v>
      </c>
      <c r="W63" s="13">
        <f t="shared" si="7"/>
        <v>93.51809153950079</v>
      </c>
      <c r="X63" s="13">
        <f t="shared" si="7"/>
        <v>0</v>
      </c>
      <c r="Y63" s="13">
        <f t="shared" si="7"/>
        <v>0</v>
      </c>
      <c r="Z63" s="14">
        <f t="shared" si="7"/>
        <v>93.51809153950079</v>
      </c>
    </row>
    <row r="64" spans="1:26" ht="13.5">
      <c r="A64" s="38" t="s">
        <v>110</v>
      </c>
      <c r="B64" s="12">
        <f t="shared" si="7"/>
        <v>73.35771271663788</v>
      </c>
      <c r="C64" s="12">
        <f t="shared" si="7"/>
        <v>0</v>
      </c>
      <c r="D64" s="3">
        <f t="shared" si="7"/>
        <v>100.01734404810082</v>
      </c>
      <c r="E64" s="13">
        <f t="shared" si="7"/>
        <v>92.71015204948834</v>
      </c>
      <c r="F64" s="13">
        <f t="shared" si="7"/>
        <v>29.639547262479343</v>
      </c>
      <c r="G64" s="13">
        <f t="shared" si="7"/>
        <v>30.690855685446593</v>
      </c>
      <c r="H64" s="13">
        <f t="shared" si="7"/>
        <v>0.13965290025635813</v>
      </c>
      <c r="I64" s="13">
        <f t="shared" si="7"/>
        <v>20.16893845969159</v>
      </c>
      <c r="J64" s="13">
        <f t="shared" si="7"/>
        <v>15.754455955215239</v>
      </c>
      <c r="K64" s="13">
        <f t="shared" si="7"/>
        <v>25.673920356043162</v>
      </c>
      <c r="L64" s="13">
        <f t="shared" si="7"/>
        <v>0</v>
      </c>
      <c r="M64" s="13">
        <f t="shared" si="7"/>
        <v>22.80028965093095</v>
      </c>
      <c r="N64" s="13">
        <f t="shared" si="7"/>
        <v>25.58415574722176</v>
      </c>
      <c r="O64" s="13">
        <f t="shared" si="7"/>
        <v>25.595689234506892</v>
      </c>
      <c r="P64" s="13">
        <f t="shared" si="7"/>
        <v>18.853209822237172</v>
      </c>
      <c r="Q64" s="13">
        <f t="shared" si="7"/>
        <v>23.340825885414056</v>
      </c>
      <c r="R64" s="13">
        <f t="shared" si="7"/>
        <v>23.52221600215629</v>
      </c>
      <c r="S64" s="13">
        <f t="shared" si="7"/>
        <v>18.574187502265207</v>
      </c>
      <c r="T64" s="13">
        <f t="shared" si="7"/>
        <v>25.589859242553853</v>
      </c>
      <c r="U64" s="13">
        <f t="shared" si="7"/>
        <v>22.560402661378916</v>
      </c>
      <c r="V64" s="13">
        <f t="shared" si="7"/>
        <v>22.313681186628962</v>
      </c>
      <c r="W64" s="13">
        <f t="shared" si="7"/>
        <v>92.71015204948834</v>
      </c>
      <c r="X64" s="13">
        <f t="shared" si="7"/>
        <v>0</v>
      </c>
      <c r="Y64" s="13">
        <f t="shared" si="7"/>
        <v>0</v>
      </c>
      <c r="Z64" s="14">
        <f t="shared" si="7"/>
        <v>92.71015204948834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951.2850000000001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951.2850000000001</v>
      </c>
      <c r="X66" s="16">
        <f t="shared" si="7"/>
        <v>0</v>
      </c>
      <c r="Y66" s="16">
        <f t="shared" si="7"/>
        <v>0</v>
      </c>
      <c r="Z66" s="17">
        <f t="shared" si="7"/>
        <v>951.2850000000001</v>
      </c>
    </row>
    <row r="67" spans="1:26" ht="13.5" hidden="1">
      <c r="A67" s="40" t="s">
        <v>113</v>
      </c>
      <c r="B67" s="23">
        <v>23885960</v>
      </c>
      <c r="C67" s="23"/>
      <c r="D67" s="24">
        <v>21308014</v>
      </c>
      <c r="E67" s="25">
        <v>21308014</v>
      </c>
      <c r="F67" s="25">
        <v>5090266</v>
      </c>
      <c r="G67" s="25">
        <v>1801455</v>
      </c>
      <c r="H67" s="25">
        <v>1499887</v>
      </c>
      <c r="I67" s="25">
        <v>8391608</v>
      </c>
      <c r="J67" s="25">
        <v>1981651</v>
      </c>
      <c r="K67" s="25">
        <v>1887556</v>
      </c>
      <c r="L67" s="25">
        <v>24253</v>
      </c>
      <c r="M67" s="25">
        <v>3893460</v>
      </c>
      <c r="N67" s="25">
        <v>1944561</v>
      </c>
      <c r="O67" s="25">
        <v>1753524</v>
      </c>
      <c r="P67" s="25">
        <v>1346712</v>
      </c>
      <c r="Q67" s="25">
        <v>5044797</v>
      </c>
      <c r="R67" s="25">
        <v>1645242</v>
      </c>
      <c r="S67" s="25">
        <v>1717208</v>
      </c>
      <c r="T67" s="25">
        <v>1637793</v>
      </c>
      <c r="U67" s="25">
        <v>5000243</v>
      </c>
      <c r="V67" s="25">
        <v>22330108</v>
      </c>
      <c r="W67" s="25">
        <v>21308014</v>
      </c>
      <c r="X67" s="25"/>
      <c r="Y67" s="24"/>
      <c r="Z67" s="26">
        <v>21308014</v>
      </c>
    </row>
    <row r="68" spans="1:26" ht="13.5" hidden="1">
      <c r="A68" s="36" t="s">
        <v>31</v>
      </c>
      <c r="B68" s="18"/>
      <c r="C68" s="18"/>
      <c r="D68" s="19">
        <v>2871479</v>
      </c>
      <c r="E68" s="20">
        <v>2871479</v>
      </c>
      <c r="F68" s="20">
        <v>3427818</v>
      </c>
      <c r="G68" s="20">
        <v>-22682</v>
      </c>
      <c r="H68" s="20">
        <v>1628</v>
      </c>
      <c r="I68" s="20">
        <v>3406764</v>
      </c>
      <c r="J68" s="20">
        <v>18644</v>
      </c>
      <c r="K68" s="20">
        <v>29</v>
      </c>
      <c r="L68" s="20"/>
      <c r="M68" s="20">
        <v>18673</v>
      </c>
      <c r="N68" s="20">
        <v>1431</v>
      </c>
      <c r="O68" s="20">
        <v>325</v>
      </c>
      <c r="P68" s="20">
        <v>402</v>
      </c>
      <c r="Q68" s="20">
        <v>2158</v>
      </c>
      <c r="R68" s="20">
        <v>2370</v>
      </c>
      <c r="S68" s="20">
        <v>606</v>
      </c>
      <c r="T68" s="20">
        <v>2699</v>
      </c>
      <c r="U68" s="20">
        <v>5675</v>
      </c>
      <c r="V68" s="20">
        <v>3433270</v>
      </c>
      <c r="W68" s="20">
        <v>2871479</v>
      </c>
      <c r="X68" s="20"/>
      <c r="Y68" s="19"/>
      <c r="Z68" s="22">
        <v>2871479</v>
      </c>
    </row>
    <row r="69" spans="1:26" ht="13.5" hidden="1">
      <c r="A69" s="37" t="s">
        <v>32</v>
      </c>
      <c r="B69" s="18">
        <v>23387360</v>
      </c>
      <c r="C69" s="18"/>
      <c r="D69" s="19">
        <v>18336535</v>
      </c>
      <c r="E69" s="20">
        <v>18336535</v>
      </c>
      <c r="F69" s="20">
        <v>1578568</v>
      </c>
      <c r="G69" s="20">
        <v>1722848</v>
      </c>
      <c r="H69" s="20">
        <v>1399861</v>
      </c>
      <c r="I69" s="20">
        <v>4701277</v>
      </c>
      <c r="J69" s="20">
        <v>1866688</v>
      </c>
      <c r="K69" s="20">
        <v>1791772</v>
      </c>
      <c r="L69" s="20">
        <v>24253</v>
      </c>
      <c r="M69" s="20">
        <v>3682713</v>
      </c>
      <c r="N69" s="20">
        <v>1847595</v>
      </c>
      <c r="O69" s="20">
        <v>1654123</v>
      </c>
      <c r="P69" s="20">
        <v>1247035</v>
      </c>
      <c r="Q69" s="20">
        <v>4748753</v>
      </c>
      <c r="R69" s="20">
        <v>1544061</v>
      </c>
      <c r="S69" s="20">
        <v>1617462</v>
      </c>
      <c r="T69" s="20">
        <v>1557496</v>
      </c>
      <c r="U69" s="20">
        <v>4719019</v>
      </c>
      <c r="V69" s="20">
        <v>17851762</v>
      </c>
      <c r="W69" s="20">
        <v>18336535</v>
      </c>
      <c r="X69" s="20"/>
      <c r="Y69" s="19"/>
      <c r="Z69" s="22">
        <v>18336535</v>
      </c>
    </row>
    <row r="70" spans="1:26" ht="13.5" hidden="1">
      <c r="A70" s="38" t="s">
        <v>107</v>
      </c>
      <c r="B70" s="18">
        <v>14134565</v>
      </c>
      <c r="C70" s="18"/>
      <c r="D70" s="19">
        <v>11860064</v>
      </c>
      <c r="E70" s="20">
        <v>11860064</v>
      </c>
      <c r="F70" s="20">
        <v>1085344</v>
      </c>
      <c r="G70" s="20">
        <v>1217715</v>
      </c>
      <c r="H70" s="20">
        <v>847342</v>
      </c>
      <c r="I70" s="20">
        <v>3150401</v>
      </c>
      <c r="J70" s="20">
        <v>1036621</v>
      </c>
      <c r="K70" s="20">
        <v>873149</v>
      </c>
      <c r="L70" s="20">
        <v>23000</v>
      </c>
      <c r="M70" s="20">
        <v>1932770</v>
      </c>
      <c r="N70" s="20">
        <v>1249455</v>
      </c>
      <c r="O70" s="20">
        <v>1056345</v>
      </c>
      <c r="P70" s="20">
        <v>655063</v>
      </c>
      <c r="Q70" s="20">
        <v>2960863</v>
      </c>
      <c r="R70" s="20">
        <v>949726</v>
      </c>
      <c r="S70" s="20">
        <v>1021426</v>
      </c>
      <c r="T70" s="20">
        <v>974354</v>
      </c>
      <c r="U70" s="20">
        <v>2945506</v>
      </c>
      <c r="V70" s="20">
        <v>10989540</v>
      </c>
      <c r="W70" s="20">
        <v>11860064</v>
      </c>
      <c r="X70" s="20"/>
      <c r="Y70" s="19"/>
      <c r="Z70" s="22">
        <v>11860064</v>
      </c>
    </row>
    <row r="71" spans="1:26" ht="13.5" hidden="1">
      <c r="A71" s="38" t="s">
        <v>108</v>
      </c>
      <c r="B71" s="18">
        <v>1701964</v>
      </c>
      <c r="C71" s="18"/>
      <c r="D71" s="19">
        <v>1191375</v>
      </c>
      <c r="E71" s="20">
        <v>1191375</v>
      </c>
      <c r="F71" s="20">
        <v>101655</v>
      </c>
      <c r="G71" s="20">
        <v>112591</v>
      </c>
      <c r="H71" s="20">
        <v>99115</v>
      </c>
      <c r="I71" s="20">
        <v>313361</v>
      </c>
      <c r="J71" s="20">
        <v>100137</v>
      </c>
      <c r="K71" s="20">
        <v>424666</v>
      </c>
      <c r="L71" s="20"/>
      <c r="M71" s="20">
        <v>524803</v>
      </c>
      <c r="N71" s="20">
        <v>103968</v>
      </c>
      <c r="O71" s="20">
        <v>105238</v>
      </c>
      <c r="P71" s="20">
        <v>96768</v>
      </c>
      <c r="Q71" s="20">
        <v>305974</v>
      </c>
      <c r="R71" s="20">
        <v>100623</v>
      </c>
      <c r="S71" s="20">
        <v>102399</v>
      </c>
      <c r="T71" s="20">
        <v>90159</v>
      </c>
      <c r="U71" s="20">
        <v>293181</v>
      </c>
      <c r="V71" s="20">
        <v>1437319</v>
      </c>
      <c r="W71" s="20">
        <v>1191375</v>
      </c>
      <c r="X71" s="20"/>
      <c r="Y71" s="19"/>
      <c r="Z71" s="22">
        <v>1191375</v>
      </c>
    </row>
    <row r="72" spans="1:26" ht="13.5" hidden="1">
      <c r="A72" s="38" t="s">
        <v>109</v>
      </c>
      <c r="B72" s="18">
        <v>4584937</v>
      </c>
      <c r="C72" s="18"/>
      <c r="D72" s="19">
        <v>3209456</v>
      </c>
      <c r="E72" s="20">
        <v>3209456</v>
      </c>
      <c r="F72" s="20">
        <v>238456</v>
      </c>
      <c r="G72" s="20">
        <v>240021</v>
      </c>
      <c r="H72" s="20">
        <v>300883</v>
      </c>
      <c r="I72" s="20">
        <v>779360</v>
      </c>
      <c r="J72" s="20">
        <v>419110</v>
      </c>
      <c r="K72" s="20">
        <v>300722</v>
      </c>
      <c r="L72" s="20">
        <v>1253</v>
      </c>
      <c r="M72" s="20">
        <v>721085</v>
      </c>
      <c r="N72" s="20">
        <v>301244</v>
      </c>
      <c r="O72" s="20">
        <v>299906</v>
      </c>
      <c r="P72" s="20">
        <v>301969</v>
      </c>
      <c r="Q72" s="20">
        <v>903119</v>
      </c>
      <c r="R72" s="20">
        <v>300788</v>
      </c>
      <c r="S72" s="20">
        <v>300498</v>
      </c>
      <c r="T72" s="20">
        <v>300098</v>
      </c>
      <c r="U72" s="20">
        <v>901384</v>
      </c>
      <c r="V72" s="20">
        <v>3304948</v>
      </c>
      <c r="W72" s="20">
        <v>3209456</v>
      </c>
      <c r="X72" s="20"/>
      <c r="Y72" s="19"/>
      <c r="Z72" s="22">
        <v>3209456</v>
      </c>
    </row>
    <row r="73" spans="1:26" ht="13.5" hidden="1">
      <c r="A73" s="38" t="s">
        <v>110</v>
      </c>
      <c r="B73" s="18">
        <v>2965894</v>
      </c>
      <c r="C73" s="18"/>
      <c r="D73" s="19">
        <v>2075640</v>
      </c>
      <c r="E73" s="20">
        <v>2075640</v>
      </c>
      <c r="F73" s="20">
        <v>153113</v>
      </c>
      <c r="G73" s="20">
        <v>152521</v>
      </c>
      <c r="H73" s="20">
        <v>152521</v>
      </c>
      <c r="I73" s="20">
        <v>458155</v>
      </c>
      <c r="J73" s="20">
        <v>310820</v>
      </c>
      <c r="K73" s="20">
        <v>193235</v>
      </c>
      <c r="L73" s="20"/>
      <c r="M73" s="20">
        <v>504055</v>
      </c>
      <c r="N73" s="20">
        <v>192928</v>
      </c>
      <c r="O73" s="20">
        <v>192634</v>
      </c>
      <c r="P73" s="20">
        <v>193235</v>
      </c>
      <c r="Q73" s="20">
        <v>578797</v>
      </c>
      <c r="R73" s="20">
        <v>192924</v>
      </c>
      <c r="S73" s="20">
        <v>193139</v>
      </c>
      <c r="T73" s="20">
        <v>192885</v>
      </c>
      <c r="U73" s="20">
        <v>578948</v>
      </c>
      <c r="V73" s="20">
        <v>2119955</v>
      </c>
      <c r="W73" s="20">
        <v>2075640</v>
      </c>
      <c r="X73" s="20"/>
      <c r="Y73" s="19"/>
      <c r="Z73" s="22">
        <v>2075640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>
        <v>498600</v>
      </c>
      <c r="C75" s="27"/>
      <c r="D75" s="28">
        <v>100000</v>
      </c>
      <c r="E75" s="29">
        <v>100000</v>
      </c>
      <c r="F75" s="29">
        <v>83880</v>
      </c>
      <c r="G75" s="29">
        <v>101289</v>
      </c>
      <c r="H75" s="29">
        <v>98398</v>
      </c>
      <c r="I75" s="29">
        <v>283567</v>
      </c>
      <c r="J75" s="29">
        <v>96319</v>
      </c>
      <c r="K75" s="29">
        <v>95755</v>
      </c>
      <c r="L75" s="29"/>
      <c r="M75" s="29">
        <v>192074</v>
      </c>
      <c r="N75" s="29">
        <v>95535</v>
      </c>
      <c r="O75" s="29">
        <v>99076</v>
      </c>
      <c r="P75" s="29">
        <v>99275</v>
      </c>
      <c r="Q75" s="29">
        <v>293886</v>
      </c>
      <c r="R75" s="29">
        <v>98811</v>
      </c>
      <c r="S75" s="29">
        <v>99140</v>
      </c>
      <c r="T75" s="29">
        <v>77598</v>
      </c>
      <c r="U75" s="29">
        <v>275549</v>
      </c>
      <c r="V75" s="29">
        <v>1045076</v>
      </c>
      <c r="W75" s="29">
        <v>100000</v>
      </c>
      <c r="X75" s="29"/>
      <c r="Y75" s="28"/>
      <c r="Z75" s="30">
        <v>100000</v>
      </c>
    </row>
    <row r="76" spans="1:26" ht="13.5" hidden="1">
      <c r="A76" s="41" t="s">
        <v>114</v>
      </c>
      <c r="B76" s="31">
        <v>47989657</v>
      </c>
      <c r="C76" s="31"/>
      <c r="D76" s="32">
        <v>20793992</v>
      </c>
      <c r="E76" s="33">
        <v>20876328</v>
      </c>
      <c r="F76" s="33">
        <v>10126475</v>
      </c>
      <c r="G76" s="33">
        <v>1321242</v>
      </c>
      <c r="H76" s="33">
        <v>1420230</v>
      </c>
      <c r="I76" s="33">
        <v>12867947</v>
      </c>
      <c r="J76" s="33">
        <v>1702322</v>
      </c>
      <c r="K76" s="33">
        <v>1479834</v>
      </c>
      <c r="L76" s="33">
        <v>356983</v>
      </c>
      <c r="M76" s="33">
        <v>3539139</v>
      </c>
      <c r="N76" s="33">
        <v>1515833</v>
      </c>
      <c r="O76" s="33">
        <v>1600557</v>
      </c>
      <c r="P76" s="33">
        <v>1234947</v>
      </c>
      <c r="Q76" s="33">
        <v>4351337</v>
      </c>
      <c r="R76" s="33">
        <v>1421285</v>
      </c>
      <c r="S76" s="33">
        <v>1092480</v>
      </c>
      <c r="T76" s="33">
        <v>1495778</v>
      </c>
      <c r="U76" s="33">
        <v>4009543</v>
      </c>
      <c r="V76" s="33">
        <v>24767966</v>
      </c>
      <c r="W76" s="33">
        <v>20876328</v>
      </c>
      <c r="X76" s="33"/>
      <c r="Y76" s="32"/>
      <c r="Z76" s="34">
        <v>20876328</v>
      </c>
    </row>
    <row r="77" spans="1:26" ht="13.5" hidden="1">
      <c r="A77" s="36" t="s">
        <v>31</v>
      </c>
      <c r="B77" s="18">
        <v>29936323</v>
      </c>
      <c r="C77" s="18"/>
      <c r="D77" s="19">
        <v>2870000</v>
      </c>
      <c r="E77" s="20">
        <v>3426000</v>
      </c>
      <c r="F77" s="20">
        <v>144666</v>
      </c>
      <c r="G77" s="20">
        <v>238940</v>
      </c>
      <c r="H77" s="20">
        <v>393374</v>
      </c>
      <c r="I77" s="20">
        <v>776980</v>
      </c>
      <c r="J77" s="20">
        <v>317543</v>
      </c>
      <c r="K77" s="20">
        <v>230324</v>
      </c>
      <c r="L77" s="20">
        <v>27630</v>
      </c>
      <c r="M77" s="20">
        <v>575497</v>
      </c>
      <c r="N77" s="20">
        <v>224585</v>
      </c>
      <c r="O77" s="20">
        <v>193266</v>
      </c>
      <c r="P77" s="20">
        <v>130173</v>
      </c>
      <c r="Q77" s="20">
        <v>548024</v>
      </c>
      <c r="R77" s="20">
        <v>140477</v>
      </c>
      <c r="S77" s="20">
        <v>90012</v>
      </c>
      <c r="T77" s="20">
        <v>224585</v>
      </c>
      <c r="U77" s="20">
        <v>455074</v>
      </c>
      <c r="V77" s="20">
        <v>2355575</v>
      </c>
      <c r="W77" s="20">
        <v>3426000</v>
      </c>
      <c r="X77" s="20"/>
      <c r="Y77" s="19"/>
      <c r="Z77" s="22">
        <v>3426000</v>
      </c>
    </row>
    <row r="78" spans="1:26" ht="13.5" hidden="1">
      <c r="A78" s="37" t="s">
        <v>32</v>
      </c>
      <c r="B78" s="18">
        <v>18053334</v>
      </c>
      <c r="C78" s="18"/>
      <c r="D78" s="19">
        <v>17823992</v>
      </c>
      <c r="E78" s="20">
        <v>16499043</v>
      </c>
      <c r="F78" s="20">
        <v>9897929</v>
      </c>
      <c r="G78" s="20">
        <v>981013</v>
      </c>
      <c r="H78" s="20">
        <v>928458</v>
      </c>
      <c r="I78" s="20">
        <v>11807400</v>
      </c>
      <c r="J78" s="20">
        <v>1288460</v>
      </c>
      <c r="K78" s="20">
        <v>1153755</v>
      </c>
      <c r="L78" s="20">
        <v>329353</v>
      </c>
      <c r="M78" s="20">
        <v>2771568</v>
      </c>
      <c r="N78" s="20">
        <v>1195713</v>
      </c>
      <c r="O78" s="20">
        <v>1308215</v>
      </c>
      <c r="P78" s="20">
        <v>1005499</v>
      </c>
      <c r="Q78" s="20">
        <v>3509427</v>
      </c>
      <c r="R78" s="20">
        <v>1181997</v>
      </c>
      <c r="S78" s="20">
        <v>903328</v>
      </c>
      <c r="T78" s="20">
        <v>1193595</v>
      </c>
      <c r="U78" s="20">
        <v>3278920</v>
      </c>
      <c r="V78" s="20">
        <v>21367315</v>
      </c>
      <c r="W78" s="20">
        <v>16499043</v>
      </c>
      <c r="X78" s="20"/>
      <c r="Y78" s="19"/>
      <c r="Z78" s="22">
        <v>16499043</v>
      </c>
    </row>
    <row r="79" spans="1:26" ht="13.5" hidden="1">
      <c r="A79" s="38" t="s">
        <v>107</v>
      </c>
      <c r="B79" s="18">
        <v>11128820</v>
      </c>
      <c r="C79" s="18"/>
      <c r="D79" s="19">
        <v>11348000</v>
      </c>
      <c r="E79" s="20">
        <v>9896373</v>
      </c>
      <c r="F79" s="20">
        <v>9711261</v>
      </c>
      <c r="G79" s="20">
        <v>817908</v>
      </c>
      <c r="H79" s="20">
        <v>852803</v>
      </c>
      <c r="I79" s="20">
        <v>11381972</v>
      </c>
      <c r="J79" s="20">
        <v>1092664</v>
      </c>
      <c r="K79" s="20">
        <v>952335</v>
      </c>
      <c r="L79" s="20">
        <v>269625</v>
      </c>
      <c r="M79" s="20">
        <v>2314624</v>
      </c>
      <c r="N79" s="20">
        <v>1002415</v>
      </c>
      <c r="O79" s="20">
        <v>1108516</v>
      </c>
      <c r="P79" s="20">
        <v>866479</v>
      </c>
      <c r="Q79" s="20">
        <v>2977410</v>
      </c>
      <c r="R79" s="20">
        <v>1002150</v>
      </c>
      <c r="S79" s="20">
        <v>767584</v>
      </c>
      <c r="T79" s="20">
        <v>1002414</v>
      </c>
      <c r="U79" s="20">
        <v>2772148</v>
      </c>
      <c r="V79" s="20">
        <v>19446154</v>
      </c>
      <c r="W79" s="20">
        <v>9896373</v>
      </c>
      <c r="X79" s="20"/>
      <c r="Y79" s="19"/>
      <c r="Z79" s="22">
        <v>9896373</v>
      </c>
    </row>
    <row r="80" spans="1:26" ht="13.5" hidden="1">
      <c r="A80" s="38" t="s">
        <v>108</v>
      </c>
      <c r="B80" s="18">
        <v>1180637</v>
      </c>
      <c r="C80" s="18"/>
      <c r="D80" s="19">
        <v>1191000</v>
      </c>
      <c r="E80" s="20">
        <v>1676919</v>
      </c>
      <c r="F80" s="20">
        <v>54321</v>
      </c>
      <c r="G80" s="20">
        <v>36659</v>
      </c>
      <c r="H80" s="20">
        <v>54057</v>
      </c>
      <c r="I80" s="20">
        <v>145037</v>
      </c>
      <c r="J80" s="20">
        <v>58594</v>
      </c>
      <c r="K80" s="20">
        <v>54228</v>
      </c>
      <c r="L80" s="20">
        <v>12485</v>
      </c>
      <c r="M80" s="20">
        <v>125307</v>
      </c>
      <c r="N80" s="20">
        <v>43668</v>
      </c>
      <c r="O80" s="20">
        <v>56423</v>
      </c>
      <c r="P80" s="20">
        <v>32936</v>
      </c>
      <c r="Q80" s="20">
        <v>133027</v>
      </c>
      <c r="R80" s="20">
        <v>36472</v>
      </c>
      <c r="S80" s="20">
        <v>37173</v>
      </c>
      <c r="T80" s="20">
        <v>43668</v>
      </c>
      <c r="U80" s="20">
        <v>117313</v>
      </c>
      <c r="V80" s="20">
        <v>520684</v>
      </c>
      <c r="W80" s="20">
        <v>1676919</v>
      </c>
      <c r="X80" s="20"/>
      <c r="Y80" s="19"/>
      <c r="Z80" s="22">
        <v>1676919</v>
      </c>
    </row>
    <row r="81" spans="1:26" ht="13.5" hidden="1">
      <c r="A81" s="38" t="s">
        <v>109</v>
      </c>
      <c r="B81" s="18">
        <v>3382456</v>
      </c>
      <c r="C81" s="18"/>
      <c r="D81" s="19">
        <v>3208992</v>
      </c>
      <c r="E81" s="20">
        <v>3001422</v>
      </c>
      <c r="F81" s="20">
        <v>76347</v>
      </c>
      <c r="G81" s="20">
        <v>70601</v>
      </c>
      <c r="H81" s="20">
        <v>14583</v>
      </c>
      <c r="I81" s="20">
        <v>161531</v>
      </c>
      <c r="J81" s="20">
        <v>77514</v>
      </c>
      <c r="K81" s="20">
        <v>87186</v>
      </c>
      <c r="L81" s="20">
        <v>26170</v>
      </c>
      <c r="M81" s="20">
        <v>190870</v>
      </c>
      <c r="N81" s="20">
        <v>84463</v>
      </c>
      <c r="O81" s="20">
        <v>84643</v>
      </c>
      <c r="P81" s="20">
        <v>57494</v>
      </c>
      <c r="Q81" s="20">
        <v>226600</v>
      </c>
      <c r="R81" s="20">
        <v>86212</v>
      </c>
      <c r="S81" s="20">
        <v>54600</v>
      </c>
      <c r="T81" s="20">
        <v>84463</v>
      </c>
      <c r="U81" s="20">
        <v>225275</v>
      </c>
      <c r="V81" s="20">
        <v>804276</v>
      </c>
      <c r="W81" s="20">
        <v>3001422</v>
      </c>
      <c r="X81" s="20"/>
      <c r="Y81" s="19"/>
      <c r="Z81" s="22">
        <v>3001422</v>
      </c>
    </row>
    <row r="82" spans="1:26" ht="13.5" hidden="1">
      <c r="A82" s="38" t="s">
        <v>110</v>
      </c>
      <c r="B82" s="18">
        <v>2175712</v>
      </c>
      <c r="C82" s="18"/>
      <c r="D82" s="19">
        <v>2076000</v>
      </c>
      <c r="E82" s="20">
        <v>1924329</v>
      </c>
      <c r="F82" s="20">
        <v>45382</v>
      </c>
      <c r="G82" s="20">
        <v>46810</v>
      </c>
      <c r="H82" s="20">
        <v>213</v>
      </c>
      <c r="I82" s="20">
        <v>92405</v>
      </c>
      <c r="J82" s="20">
        <v>48968</v>
      </c>
      <c r="K82" s="20">
        <v>49611</v>
      </c>
      <c r="L82" s="20">
        <v>16347</v>
      </c>
      <c r="M82" s="20">
        <v>114926</v>
      </c>
      <c r="N82" s="20">
        <v>49359</v>
      </c>
      <c r="O82" s="20">
        <v>49306</v>
      </c>
      <c r="P82" s="20">
        <v>36431</v>
      </c>
      <c r="Q82" s="20">
        <v>135096</v>
      </c>
      <c r="R82" s="20">
        <v>45380</v>
      </c>
      <c r="S82" s="20">
        <v>35874</v>
      </c>
      <c r="T82" s="20">
        <v>49359</v>
      </c>
      <c r="U82" s="20">
        <v>130613</v>
      </c>
      <c r="V82" s="20">
        <v>473040</v>
      </c>
      <c r="W82" s="20">
        <v>1924329</v>
      </c>
      <c r="X82" s="20"/>
      <c r="Y82" s="19"/>
      <c r="Z82" s="22">
        <v>1924329</v>
      </c>
    </row>
    <row r="83" spans="1:26" ht="13.5" hidden="1">
      <c r="A83" s="38" t="s">
        <v>111</v>
      </c>
      <c r="B83" s="18">
        <v>185709</v>
      </c>
      <c r="C83" s="18"/>
      <c r="D83" s="19"/>
      <c r="E83" s="20"/>
      <c r="F83" s="20">
        <v>10618</v>
      </c>
      <c r="G83" s="20">
        <v>9035</v>
      </c>
      <c r="H83" s="20">
        <v>6802</v>
      </c>
      <c r="I83" s="20">
        <v>26455</v>
      </c>
      <c r="J83" s="20">
        <v>10720</v>
      </c>
      <c r="K83" s="20">
        <v>10395</v>
      </c>
      <c r="L83" s="20">
        <v>4726</v>
      </c>
      <c r="M83" s="20">
        <v>25841</v>
      </c>
      <c r="N83" s="20">
        <v>15808</v>
      </c>
      <c r="O83" s="20">
        <v>9327</v>
      </c>
      <c r="P83" s="20">
        <v>12159</v>
      </c>
      <c r="Q83" s="20">
        <v>37294</v>
      </c>
      <c r="R83" s="20">
        <v>11783</v>
      </c>
      <c r="S83" s="20">
        <v>8097</v>
      </c>
      <c r="T83" s="20">
        <v>13691</v>
      </c>
      <c r="U83" s="20">
        <v>33571</v>
      </c>
      <c r="V83" s="20">
        <v>123161</v>
      </c>
      <c r="W83" s="20"/>
      <c r="X83" s="20"/>
      <c r="Y83" s="19"/>
      <c r="Z83" s="22"/>
    </row>
    <row r="84" spans="1:26" ht="13.5" hidden="1">
      <c r="A84" s="39" t="s">
        <v>112</v>
      </c>
      <c r="B84" s="27"/>
      <c r="C84" s="27"/>
      <c r="D84" s="28">
        <v>100000</v>
      </c>
      <c r="E84" s="29">
        <v>951285</v>
      </c>
      <c r="F84" s="29">
        <v>83880</v>
      </c>
      <c r="G84" s="29">
        <v>101289</v>
      </c>
      <c r="H84" s="29">
        <v>98398</v>
      </c>
      <c r="I84" s="29">
        <v>283567</v>
      </c>
      <c r="J84" s="29">
        <v>96319</v>
      </c>
      <c r="K84" s="29">
        <v>95755</v>
      </c>
      <c r="L84" s="29"/>
      <c r="M84" s="29">
        <v>192074</v>
      </c>
      <c r="N84" s="29">
        <v>95535</v>
      </c>
      <c r="O84" s="29">
        <v>99076</v>
      </c>
      <c r="P84" s="29">
        <v>99275</v>
      </c>
      <c r="Q84" s="29">
        <v>293886</v>
      </c>
      <c r="R84" s="29">
        <v>98811</v>
      </c>
      <c r="S84" s="29">
        <v>99140</v>
      </c>
      <c r="T84" s="29">
        <v>77598</v>
      </c>
      <c r="U84" s="29">
        <v>275549</v>
      </c>
      <c r="V84" s="29">
        <v>1045076</v>
      </c>
      <c r="W84" s="29">
        <v>951285</v>
      </c>
      <c r="X84" s="29"/>
      <c r="Y84" s="28"/>
      <c r="Z84" s="30">
        <v>951285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7650241</v>
      </c>
      <c r="C5" s="18">
        <v>0</v>
      </c>
      <c r="D5" s="63">
        <v>4085000</v>
      </c>
      <c r="E5" s="64">
        <v>4085000</v>
      </c>
      <c r="F5" s="64">
        <v>49672</v>
      </c>
      <c r="G5" s="64">
        <v>29918374</v>
      </c>
      <c r="H5" s="64">
        <v>620405</v>
      </c>
      <c r="I5" s="64">
        <v>30588451</v>
      </c>
      <c r="J5" s="64">
        <v>315539</v>
      </c>
      <c r="K5" s="64">
        <v>0</v>
      </c>
      <c r="L5" s="64">
        <v>0</v>
      </c>
      <c r="M5" s="64">
        <v>315539</v>
      </c>
      <c r="N5" s="64">
        <v>0</v>
      </c>
      <c r="O5" s="64">
        <v>381727</v>
      </c>
      <c r="P5" s="64">
        <v>525097</v>
      </c>
      <c r="Q5" s="64">
        <v>906824</v>
      </c>
      <c r="R5" s="64">
        <v>322287</v>
      </c>
      <c r="S5" s="64">
        <v>322123</v>
      </c>
      <c r="T5" s="64">
        <v>314204</v>
      </c>
      <c r="U5" s="64">
        <v>958614</v>
      </c>
      <c r="V5" s="64">
        <v>32769428</v>
      </c>
      <c r="W5" s="64">
        <v>4085000</v>
      </c>
      <c r="X5" s="64">
        <v>28684428</v>
      </c>
      <c r="Y5" s="65">
        <v>702.19</v>
      </c>
      <c r="Z5" s="66">
        <v>4085000</v>
      </c>
    </row>
    <row r="6" spans="1:26" ht="13.5">
      <c r="A6" s="62" t="s">
        <v>32</v>
      </c>
      <c r="B6" s="18">
        <v>31319189</v>
      </c>
      <c r="C6" s="18">
        <v>0</v>
      </c>
      <c r="D6" s="63">
        <v>34670724</v>
      </c>
      <c r="E6" s="64">
        <v>34670724</v>
      </c>
      <c r="F6" s="64">
        <v>2918802</v>
      </c>
      <c r="G6" s="64">
        <v>3401228</v>
      </c>
      <c r="H6" s="64">
        <v>2823235</v>
      </c>
      <c r="I6" s="64">
        <v>9143265</v>
      </c>
      <c r="J6" s="64">
        <v>2783542</v>
      </c>
      <c r="K6" s="64">
        <v>2851632</v>
      </c>
      <c r="L6" s="64">
        <v>0</v>
      </c>
      <c r="M6" s="64">
        <v>5635174</v>
      </c>
      <c r="N6" s="64">
        <v>0</v>
      </c>
      <c r="O6" s="64">
        <v>5840511</v>
      </c>
      <c r="P6" s="64">
        <v>-729284</v>
      </c>
      <c r="Q6" s="64">
        <v>5111227</v>
      </c>
      <c r="R6" s="64">
        <v>2507755</v>
      </c>
      <c r="S6" s="64">
        <v>5829395</v>
      </c>
      <c r="T6" s="64">
        <v>12717344</v>
      </c>
      <c r="U6" s="64">
        <v>21054494</v>
      </c>
      <c r="V6" s="64">
        <v>40944160</v>
      </c>
      <c r="W6" s="64">
        <v>34670724</v>
      </c>
      <c r="X6" s="64">
        <v>6273436</v>
      </c>
      <c r="Y6" s="65">
        <v>18.09</v>
      </c>
      <c r="Z6" s="66">
        <v>34670724</v>
      </c>
    </row>
    <row r="7" spans="1:26" ht="13.5">
      <c r="A7" s="62" t="s">
        <v>33</v>
      </c>
      <c r="B7" s="18">
        <v>478873</v>
      </c>
      <c r="C7" s="18">
        <v>0</v>
      </c>
      <c r="D7" s="63">
        <v>420000</v>
      </c>
      <c r="E7" s="64">
        <v>420000</v>
      </c>
      <c r="F7" s="64">
        <v>27</v>
      </c>
      <c r="G7" s="64">
        <v>174</v>
      </c>
      <c r="H7" s="64">
        <v>44</v>
      </c>
      <c r="I7" s="64">
        <v>245</v>
      </c>
      <c r="J7" s="64">
        <v>22</v>
      </c>
      <c r="K7" s="64">
        <v>20</v>
      </c>
      <c r="L7" s="64">
        <v>0</v>
      </c>
      <c r="M7" s="64">
        <v>42</v>
      </c>
      <c r="N7" s="64">
        <v>0</v>
      </c>
      <c r="O7" s="64">
        <v>3099</v>
      </c>
      <c r="P7" s="64">
        <v>10607</v>
      </c>
      <c r="Q7" s="64">
        <v>13706</v>
      </c>
      <c r="R7" s="64">
        <v>16209</v>
      </c>
      <c r="S7" s="64">
        <v>33870</v>
      </c>
      <c r="T7" s="64">
        <v>3622</v>
      </c>
      <c r="U7" s="64">
        <v>53701</v>
      </c>
      <c r="V7" s="64">
        <v>67694</v>
      </c>
      <c r="W7" s="64">
        <v>420000</v>
      </c>
      <c r="X7" s="64">
        <v>-352306</v>
      </c>
      <c r="Y7" s="65">
        <v>-83.88</v>
      </c>
      <c r="Z7" s="66">
        <v>420000</v>
      </c>
    </row>
    <row r="8" spans="1:26" ht="13.5">
      <c r="A8" s="62" t="s">
        <v>34</v>
      </c>
      <c r="B8" s="18">
        <v>65408000</v>
      </c>
      <c r="C8" s="18">
        <v>0</v>
      </c>
      <c r="D8" s="63">
        <v>65448999</v>
      </c>
      <c r="E8" s="64">
        <v>65448999</v>
      </c>
      <c r="F8" s="64">
        <v>25795000</v>
      </c>
      <c r="G8" s="64">
        <v>22708</v>
      </c>
      <c r="H8" s="64">
        <v>48818</v>
      </c>
      <c r="I8" s="64">
        <v>25866526</v>
      </c>
      <c r="J8" s="64">
        <v>880111</v>
      </c>
      <c r="K8" s="64">
        <v>437037</v>
      </c>
      <c r="L8" s="64">
        <v>0</v>
      </c>
      <c r="M8" s="64">
        <v>1317148</v>
      </c>
      <c r="N8" s="64">
        <v>0</v>
      </c>
      <c r="O8" s="64">
        <v>0</v>
      </c>
      <c r="P8" s="64">
        <v>169265</v>
      </c>
      <c r="Q8" s="64">
        <v>169265</v>
      </c>
      <c r="R8" s="64">
        <v>-244389</v>
      </c>
      <c r="S8" s="64">
        <v>-243818</v>
      </c>
      <c r="T8" s="64">
        <v>-193890</v>
      </c>
      <c r="U8" s="64">
        <v>-682097</v>
      </c>
      <c r="V8" s="64">
        <v>26670842</v>
      </c>
      <c r="W8" s="64">
        <v>65448999</v>
      </c>
      <c r="X8" s="64">
        <v>-38778157</v>
      </c>
      <c r="Y8" s="65">
        <v>-59.25</v>
      </c>
      <c r="Z8" s="66">
        <v>65448999</v>
      </c>
    </row>
    <row r="9" spans="1:26" ht="13.5">
      <c r="A9" s="62" t="s">
        <v>35</v>
      </c>
      <c r="B9" s="18">
        <v>3827440</v>
      </c>
      <c r="C9" s="18">
        <v>0</v>
      </c>
      <c r="D9" s="63">
        <v>2666200</v>
      </c>
      <c r="E9" s="64">
        <v>2666200</v>
      </c>
      <c r="F9" s="64">
        <v>363510</v>
      </c>
      <c r="G9" s="64">
        <v>353234</v>
      </c>
      <c r="H9" s="64">
        <v>139160</v>
      </c>
      <c r="I9" s="64">
        <v>855904</v>
      </c>
      <c r="J9" s="64">
        <v>290959</v>
      </c>
      <c r="K9" s="64">
        <v>65374</v>
      </c>
      <c r="L9" s="64">
        <v>0</v>
      </c>
      <c r="M9" s="64">
        <v>356333</v>
      </c>
      <c r="N9" s="64">
        <v>0</v>
      </c>
      <c r="O9" s="64">
        <v>121766</v>
      </c>
      <c r="P9" s="64">
        <v>2214218</v>
      </c>
      <c r="Q9" s="64">
        <v>2335984</v>
      </c>
      <c r="R9" s="64">
        <v>189023</v>
      </c>
      <c r="S9" s="64">
        <v>24532</v>
      </c>
      <c r="T9" s="64">
        <v>-8372</v>
      </c>
      <c r="U9" s="64">
        <v>205183</v>
      </c>
      <c r="V9" s="64">
        <v>3753404</v>
      </c>
      <c r="W9" s="64">
        <v>2666200</v>
      </c>
      <c r="X9" s="64">
        <v>1087204</v>
      </c>
      <c r="Y9" s="65">
        <v>40.78</v>
      </c>
      <c r="Z9" s="66">
        <v>2666200</v>
      </c>
    </row>
    <row r="10" spans="1:26" ht="25.5">
      <c r="A10" s="67" t="s">
        <v>99</v>
      </c>
      <c r="B10" s="68">
        <f>SUM(B5:B9)</f>
        <v>108683743</v>
      </c>
      <c r="C10" s="68">
        <f>SUM(C5:C9)</f>
        <v>0</v>
      </c>
      <c r="D10" s="69">
        <f aca="true" t="shared" si="0" ref="D10:Z10">SUM(D5:D9)</f>
        <v>107290923</v>
      </c>
      <c r="E10" s="70">
        <f t="shared" si="0"/>
        <v>107290923</v>
      </c>
      <c r="F10" s="70">
        <f t="shared" si="0"/>
        <v>29127011</v>
      </c>
      <c r="G10" s="70">
        <f t="shared" si="0"/>
        <v>33695718</v>
      </c>
      <c r="H10" s="70">
        <f t="shared" si="0"/>
        <v>3631662</v>
      </c>
      <c r="I10" s="70">
        <f t="shared" si="0"/>
        <v>66454391</v>
      </c>
      <c r="J10" s="70">
        <f t="shared" si="0"/>
        <v>4270173</v>
      </c>
      <c r="K10" s="70">
        <f t="shared" si="0"/>
        <v>3354063</v>
      </c>
      <c r="L10" s="70">
        <f t="shared" si="0"/>
        <v>0</v>
      </c>
      <c r="M10" s="70">
        <f t="shared" si="0"/>
        <v>7624236</v>
      </c>
      <c r="N10" s="70">
        <f t="shared" si="0"/>
        <v>0</v>
      </c>
      <c r="O10" s="70">
        <f t="shared" si="0"/>
        <v>6347103</v>
      </c>
      <c r="P10" s="70">
        <f t="shared" si="0"/>
        <v>2189903</v>
      </c>
      <c r="Q10" s="70">
        <f t="shared" si="0"/>
        <v>8537006</v>
      </c>
      <c r="R10" s="70">
        <f t="shared" si="0"/>
        <v>2790885</v>
      </c>
      <c r="S10" s="70">
        <f t="shared" si="0"/>
        <v>5966102</v>
      </c>
      <c r="T10" s="70">
        <f t="shared" si="0"/>
        <v>12832908</v>
      </c>
      <c r="U10" s="70">
        <f t="shared" si="0"/>
        <v>21589895</v>
      </c>
      <c r="V10" s="70">
        <f t="shared" si="0"/>
        <v>104205528</v>
      </c>
      <c r="W10" s="70">
        <f t="shared" si="0"/>
        <v>107290923</v>
      </c>
      <c r="X10" s="70">
        <f t="shared" si="0"/>
        <v>-3085395</v>
      </c>
      <c r="Y10" s="71">
        <f>+IF(W10&lt;&gt;0,(X10/W10)*100,0)</f>
        <v>-2.875727893588911</v>
      </c>
      <c r="Z10" s="72">
        <f t="shared" si="0"/>
        <v>107290923</v>
      </c>
    </row>
    <row r="11" spans="1:26" ht="13.5">
      <c r="A11" s="62" t="s">
        <v>36</v>
      </c>
      <c r="B11" s="18">
        <v>38402466</v>
      </c>
      <c r="C11" s="18">
        <v>0</v>
      </c>
      <c r="D11" s="63">
        <v>43515587</v>
      </c>
      <c r="E11" s="64">
        <v>43515587</v>
      </c>
      <c r="F11" s="64">
        <v>3217137</v>
      </c>
      <c r="G11" s="64">
        <v>3308886</v>
      </c>
      <c r="H11" s="64">
        <v>3285930</v>
      </c>
      <c r="I11" s="64">
        <v>9811953</v>
      </c>
      <c r="J11" s="64">
        <v>3217791</v>
      </c>
      <c r="K11" s="64">
        <v>3299539</v>
      </c>
      <c r="L11" s="64">
        <v>0</v>
      </c>
      <c r="M11" s="64">
        <v>6517330</v>
      </c>
      <c r="N11" s="64">
        <v>0</v>
      </c>
      <c r="O11" s="64">
        <v>4344907</v>
      </c>
      <c r="P11" s="64">
        <v>3697327</v>
      </c>
      <c r="Q11" s="64">
        <v>8042234</v>
      </c>
      <c r="R11" s="64">
        <v>3541882</v>
      </c>
      <c r="S11" s="64">
        <v>3698660</v>
      </c>
      <c r="T11" s="64">
        <v>3671323</v>
      </c>
      <c r="U11" s="64">
        <v>10911865</v>
      </c>
      <c r="V11" s="64">
        <v>35283382</v>
      </c>
      <c r="W11" s="64">
        <v>43515587</v>
      </c>
      <c r="X11" s="64">
        <v>-8232205</v>
      </c>
      <c r="Y11" s="65">
        <v>-18.92</v>
      </c>
      <c r="Z11" s="66">
        <v>43515587</v>
      </c>
    </row>
    <row r="12" spans="1:26" ht="13.5">
      <c r="A12" s="62" t="s">
        <v>37</v>
      </c>
      <c r="B12" s="18">
        <v>4743359</v>
      </c>
      <c r="C12" s="18">
        <v>0</v>
      </c>
      <c r="D12" s="63">
        <v>4858534</v>
      </c>
      <c r="E12" s="64">
        <v>4858534</v>
      </c>
      <c r="F12" s="64">
        <v>383948</v>
      </c>
      <c r="G12" s="64">
        <v>380278</v>
      </c>
      <c r="H12" s="64">
        <v>377029</v>
      </c>
      <c r="I12" s="64">
        <v>1141255</v>
      </c>
      <c r="J12" s="64">
        <v>388865</v>
      </c>
      <c r="K12" s="64">
        <v>390443</v>
      </c>
      <c r="L12" s="64">
        <v>0</v>
      </c>
      <c r="M12" s="64">
        <v>779308</v>
      </c>
      <c r="N12" s="64">
        <v>0</v>
      </c>
      <c r="O12" s="64">
        <v>0</v>
      </c>
      <c r="P12" s="64">
        <v>523116</v>
      </c>
      <c r="Q12" s="64">
        <v>523116</v>
      </c>
      <c r="R12" s="64">
        <v>400624</v>
      </c>
      <c r="S12" s="64">
        <v>431773</v>
      </c>
      <c r="T12" s="64">
        <v>407990</v>
      </c>
      <c r="U12" s="64">
        <v>1240387</v>
      </c>
      <c r="V12" s="64">
        <v>3684066</v>
      </c>
      <c r="W12" s="64">
        <v>4858534</v>
      </c>
      <c r="X12" s="64">
        <v>-1174468</v>
      </c>
      <c r="Y12" s="65">
        <v>-24.17</v>
      </c>
      <c r="Z12" s="66">
        <v>4858534</v>
      </c>
    </row>
    <row r="13" spans="1:26" ht="13.5">
      <c r="A13" s="62" t="s">
        <v>100</v>
      </c>
      <c r="B13" s="18">
        <v>18770744</v>
      </c>
      <c r="C13" s="18">
        <v>0</v>
      </c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1536141</v>
      </c>
      <c r="C14" s="18">
        <v>0</v>
      </c>
      <c r="D14" s="63">
        <v>2106688</v>
      </c>
      <c r="E14" s="64">
        <v>2106688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20094</v>
      </c>
      <c r="P14" s="64">
        <v>0</v>
      </c>
      <c r="Q14" s="64">
        <v>20094</v>
      </c>
      <c r="R14" s="64">
        <v>-17081</v>
      </c>
      <c r="S14" s="64">
        <v>9</v>
      </c>
      <c r="T14" s="64">
        <v>723855</v>
      </c>
      <c r="U14" s="64">
        <v>706783</v>
      </c>
      <c r="V14" s="64">
        <v>726877</v>
      </c>
      <c r="W14" s="64">
        <v>2106688</v>
      </c>
      <c r="X14" s="64">
        <v>-1379811</v>
      </c>
      <c r="Y14" s="65">
        <v>-65.5</v>
      </c>
      <c r="Z14" s="66">
        <v>2106688</v>
      </c>
    </row>
    <row r="15" spans="1:26" ht="13.5">
      <c r="A15" s="62" t="s">
        <v>39</v>
      </c>
      <c r="B15" s="18">
        <v>22882399</v>
      </c>
      <c r="C15" s="18">
        <v>0</v>
      </c>
      <c r="D15" s="63">
        <v>27531640</v>
      </c>
      <c r="E15" s="64">
        <v>27531640</v>
      </c>
      <c r="F15" s="64">
        <v>52286</v>
      </c>
      <c r="G15" s="64">
        <v>3353362</v>
      </c>
      <c r="H15" s="64">
        <v>3287328</v>
      </c>
      <c r="I15" s="64">
        <v>6692976</v>
      </c>
      <c r="J15" s="64">
        <v>1511409</v>
      </c>
      <c r="K15" s="64">
        <v>1596546</v>
      </c>
      <c r="L15" s="64">
        <v>0</v>
      </c>
      <c r="M15" s="64">
        <v>3107955</v>
      </c>
      <c r="N15" s="64">
        <v>0</v>
      </c>
      <c r="O15" s="64">
        <v>1902457</v>
      </c>
      <c r="P15" s="64">
        <v>1735515</v>
      </c>
      <c r="Q15" s="64">
        <v>3637972</v>
      </c>
      <c r="R15" s="64">
        <v>1779315</v>
      </c>
      <c r="S15" s="64">
        <v>1801686</v>
      </c>
      <c r="T15" s="64">
        <v>2084079</v>
      </c>
      <c r="U15" s="64">
        <v>5665080</v>
      </c>
      <c r="V15" s="64">
        <v>19103983</v>
      </c>
      <c r="W15" s="64">
        <v>27531640</v>
      </c>
      <c r="X15" s="64">
        <v>-8427657</v>
      </c>
      <c r="Y15" s="65">
        <v>-30.61</v>
      </c>
      <c r="Z15" s="66">
        <v>27531640</v>
      </c>
    </row>
    <row r="16" spans="1:26" ht="13.5">
      <c r="A16" s="73" t="s">
        <v>40</v>
      </c>
      <c r="B16" s="18">
        <v>2320309</v>
      </c>
      <c r="C16" s="18">
        <v>0</v>
      </c>
      <c r="D16" s="63">
        <v>4600000</v>
      </c>
      <c r="E16" s="64">
        <v>4600000</v>
      </c>
      <c r="F16" s="64">
        <v>281785</v>
      </c>
      <c r="G16" s="64">
        <v>202665</v>
      </c>
      <c r="H16" s="64">
        <v>2315172</v>
      </c>
      <c r="I16" s="64">
        <v>2799622</v>
      </c>
      <c r="J16" s="64">
        <v>530124</v>
      </c>
      <c r="K16" s="64">
        <v>1171130</v>
      </c>
      <c r="L16" s="64">
        <v>0</v>
      </c>
      <c r="M16" s="64">
        <v>1701254</v>
      </c>
      <c r="N16" s="64">
        <v>0</v>
      </c>
      <c r="O16" s="64">
        <v>71755</v>
      </c>
      <c r="P16" s="64">
        <v>579249</v>
      </c>
      <c r="Q16" s="64">
        <v>651004</v>
      </c>
      <c r="R16" s="64">
        <v>252126</v>
      </c>
      <c r="S16" s="64">
        <v>231813</v>
      </c>
      <c r="T16" s="64">
        <v>52190</v>
      </c>
      <c r="U16" s="64">
        <v>536129</v>
      </c>
      <c r="V16" s="64">
        <v>5688009</v>
      </c>
      <c r="W16" s="64">
        <v>4600000</v>
      </c>
      <c r="X16" s="64">
        <v>1088009</v>
      </c>
      <c r="Y16" s="65">
        <v>23.65</v>
      </c>
      <c r="Z16" s="66">
        <v>4600000</v>
      </c>
    </row>
    <row r="17" spans="1:26" ht="13.5">
      <c r="A17" s="62" t="s">
        <v>41</v>
      </c>
      <c r="B17" s="18">
        <v>35795072</v>
      </c>
      <c r="C17" s="18">
        <v>0</v>
      </c>
      <c r="D17" s="63">
        <v>24509500</v>
      </c>
      <c r="E17" s="64">
        <v>24509500</v>
      </c>
      <c r="F17" s="64">
        <v>1526447</v>
      </c>
      <c r="G17" s="64">
        <v>1553150</v>
      </c>
      <c r="H17" s="64">
        <v>1860691</v>
      </c>
      <c r="I17" s="64">
        <v>4940288</v>
      </c>
      <c r="J17" s="64">
        <v>2260096</v>
      </c>
      <c r="K17" s="64">
        <v>12170257</v>
      </c>
      <c r="L17" s="64">
        <v>0</v>
      </c>
      <c r="M17" s="64">
        <v>14430353</v>
      </c>
      <c r="N17" s="64">
        <v>0</v>
      </c>
      <c r="O17" s="64">
        <v>1328590</v>
      </c>
      <c r="P17" s="64">
        <v>2556391</v>
      </c>
      <c r="Q17" s="64">
        <v>3884981</v>
      </c>
      <c r="R17" s="64">
        <v>1371976</v>
      </c>
      <c r="S17" s="64">
        <v>2499461</v>
      </c>
      <c r="T17" s="64">
        <v>4229437</v>
      </c>
      <c r="U17" s="64">
        <v>8100874</v>
      </c>
      <c r="V17" s="64">
        <v>31356496</v>
      </c>
      <c r="W17" s="64">
        <v>24509500</v>
      </c>
      <c r="X17" s="64">
        <v>6846996</v>
      </c>
      <c r="Y17" s="65">
        <v>27.94</v>
      </c>
      <c r="Z17" s="66">
        <v>24509500</v>
      </c>
    </row>
    <row r="18" spans="1:26" ht="13.5">
      <c r="A18" s="74" t="s">
        <v>42</v>
      </c>
      <c r="B18" s="75">
        <f>SUM(B11:B17)</f>
        <v>124450490</v>
      </c>
      <c r="C18" s="75">
        <f>SUM(C11:C17)</f>
        <v>0</v>
      </c>
      <c r="D18" s="76">
        <f aca="true" t="shared" si="1" ref="D18:Z18">SUM(D11:D17)</f>
        <v>107121949</v>
      </c>
      <c r="E18" s="77">
        <f t="shared" si="1"/>
        <v>107121949</v>
      </c>
      <c r="F18" s="77">
        <f t="shared" si="1"/>
        <v>5461603</v>
      </c>
      <c r="G18" s="77">
        <f t="shared" si="1"/>
        <v>8798341</v>
      </c>
      <c r="H18" s="77">
        <f t="shared" si="1"/>
        <v>11126150</v>
      </c>
      <c r="I18" s="77">
        <f t="shared" si="1"/>
        <v>25386094</v>
      </c>
      <c r="J18" s="77">
        <f t="shared" si="1"/>
        <v>7908285</v>
      </c>
      <c r="K18" s="77">
        <f t="shared" si="1"/>
        <v>18627915</v>
      </c>
      <c r="L18" s="77">
        <f t="shared" si="1"/>
        <v>0</v>
      </c>
      <c r="M18" s="77">
        <f t="shared" si="1"/>
        <v>26536200</v>
      </c>
      <c r="N18" s="77">
        <f t="shared" si="1"/>
        <v>0</v>
      </c>
      <c r="O18" s="77">
        <f t="shared" si="1"/>
        <v>7667803</v>
      </c>
      <c r="P18" s="77">
        <f t="shared" si="1"/>
        <v>9091598</v>
      </c>
      <c r="Q18" s="77">
        <f t="shared" si="1"/>
        <v>16759401</v>
      </c>
      <c r="R18" s="77">
        <f t="shared" si="1"/>
        <v>7328842</v>
      </c>
      <c r="S18" s="77">
        <f t="shared" si="1"/>
        <v>8663402</v>
      </c>
      <c r="T18" s="77">
        <f t="shared" si="1"/>
        <v>11168874</v>
      </c>
      <c r="U18" s="77">
        <f t="shared" si="1"/>
        <v>27161118</v>
      </c>
      <c r="V18" s="77">
        <f t="shared" si="1"/>
        <v>95842813</v>
      </c>
      <c r="W18" s="77">
        <f t="shared" si="1"/>
        <v>107121949</v>
      </c>
      <c r="X18" s="77">
        <f t="shared" si="1"/>
        <v>-11279136</v>
      </c>
      <c r="Y18" s="71">
        <f>+IF(W18&lt;&gt;0,(X18/W18)*100,0)</f>
        <v>-10.529248305592349</v>
      </c>
      <c r="Z18" s="78">
        <f t="shared" si="1"/>
        <v>107121949</v>
      </c>
    </row>
    <row r="19" spans="1:26" ht="13.5">
      <c r="A19" s="74" t="s">
        <v>43</v>
      </c>
      <c r="B19" s="79">
        <f>+B10-B18</f>
        <v>-15766747</v>
      </c>
      <c r="C19" s="79">
        <f>+C10-C18</f>
        <v>0</v>
      </c>
      <c r="D19" s="80">
        <f aca="true" t="shared" si="2" ref="D19:Z19">+D10-D18</f>
        <v>168974</v>
      </c>
      <c r="E19" s="81">
        <f t="shared" si="2"/>
        <v>168974</v>
      </c>
      <c r="F19" s="81">
        <f t="shared" si="2"/>
        <v>23665408</v>
      </c>
      <c r="G19" s="81">
        <f t="shared" si="2"/>
        <v>24897377</v>
      </c>
      <c r="H19" s="81">
        <f t="shared" si="2"/>
        <v>-7494488</v>
      </c>
      <c r="I19" s="81">
        <f t="shared" si="2"/>
        <v>41068297</v>
      </c>
      <c r="J19" s="81">
        <f t="shared" si="2"/>
        <v>-3638112</v>
      </c>
      <c r="K19" s="81">
        <f t="shared" si="2"/>
        <v>-15273852</v>
      </c>
      <c r="L19" s="81">
        <f t="shared" si="2"/>
        <v>0</v>
      </c>
      <c r="M19" s="81">
        <f t="shared" si="2"/>
        <v>-18911964</v>
      </c>
      <c r="N19" s="81">
        <f t="shared" si="2"/>
        <v>0</v>
      </c>
      <c r="O19" s="81">
        <f t="shared" si="2"/>
        <v>-1320700</v>
      </c>
      <c r="P19" s="81">
        <f t="shared" si="2"/>
        <v>-6901695</v>
      </c>
      <c r="Q19" s="81">
        <f t="shared" si="2"/>
        <v>-8222395</v>
      </c>
      <c r="R19" s="81">
        <f t="shared" si="2"/>
        <v>-4537957</v>
      </c>
      <c r="S19" s="81">
        <f t="shared" si="2"/>
        <v>-2697300</v>
      </c>
      <c r="T19" s="81">
        <f t="shared" si="2"/>
        <v>1664034</v>
      </c>
      <c r="U19" s="81">
        <f t="shared" si="2"/>
        <v>-5571223</v>
      </c>
      <c r="V19" s="81">
        <f t="shared" si="2"/>
        <v>8362715</v>
      </c>
      <c r="W19" s="81">
        <f>IF(E10=E18,0,W10-W18)</f>
        <v>168974</v>
      </c>
      <c r="X19" s="81">
        <f t="shared" si="2"/>
        <v>8193741</v>
      </c>
      <c r="Y19" s="82">
        <f>+IF(W19&lt;&gt;0,(X19/W19)*100,0)</f>
        <v>4849.113473078698</v>
      </c>
      <c r="Z19" s="83">
        <f t="shared" si="2"/>
        <v>168974</v>
      </c>
    </row>
    <row r="20" spans="1:26" ht="13.5">
      <c r="A20" s="62" t="s">
        <v>44</v>
      </c>
      <c r="B20" s="18">
        <v>32673305</v>
      </c>
      <c r="C20" s="18">
        <v>0</v>
      </c>
      <c r="D20" s="63">
        <v>28809000</v>
      </c>
      <c r="E20" s="64">
        <v>28809000</v>
      </c>
      <c r="F20" s="64">
        <v>0</v>
      </c>
      <c r="G20" s="64">
        <v>111018</v>
      </c>
      <c r="H20" s="64">
        <v>2166622</v>
      </c>
      <c r="I20" s="64">
        <v>2277640</v>
      </c>
      <c r="J20" s="64">
        <v>5628782</v>
      </c>
      <c r="K20" s="64">
        <v>1777112</v>
      </c>
      <c r="L20" s="64">
        <v>0</v>
      </c>
      <c r="M20" s="64">
        <v>7405894</v>
      </c>
      <c r="N20" s="64">
        <v>0</v>
      </c>
      <c r="O20" s="64">
        <v>0</v>
      </c>
      <c r="P20" s="64">
        <v>2284426</v>
      </c>
      <c r="Q20" s="64">
        <v>2284426</v>
      </c>
      <c r="R20" s="64">
        <v>0</v>
      </c>
      <c r="S20" s="64">
        <v>0</v>
      </c>
      <c r="T20" s="64">
        <v>27628110</v>
      </c>
      <c r="U20" s="64">
        <v>27628110</v>
      </c>
      <c r="V20" s="64">
        <v>39596070</v>
      </c>
      <c r="W20" s="64">
        <v>28809000</v>
      </c>
      <c r="X20" s="64">
        <v>10787070</v>
      </c>
      <c r="Y20" s="65">
        <v>37.44</v>
      </c>
      <c r="Z20" s="66">
        <v>28809000</v>
      </c>
    </row>
    <row r="21" spans="1:26" ht="13.5">
      <c r="A21" s="62" t="s">
        <v>101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102</v>
      </c>
      <c r="B22" s="90">
        <f>SUM(B19:B21)</f>
        <v>16906558</v>
      </c>
      <c r="C22" s="90">
        <f>SUM(C19:C21)</f>
        <v>0</v>
      </c>
      <c r="D22" s="91">
        <f aca="true" t="shared" si="3" ref="D22:Z22">SUM(D19:D21)</f>
        <v>28977974</v>
      </c>
      <c r="E22" s="92">
        <f t="shared" si="3"/>
        <v>28977974</v>
      </c>
      <c r="F22" s="92">
        <f t="shared" si="3"/>
        <v>23665408</v>
      </c>
      <c r="G22" s="92">
        <f t="shared" si="3"/>
        <v>25008395</v>
      </c>
      <c r="H22" s="92">
        <f t="shared" si="3"/>
        <v>-5327866</v>
      </c>
      <c r="I22" s="92">
        <f t="shared" si="3"/>
        <v>43345937</v>
      </c>
      <c r="J22" s="92">
        <f t="shared" si="3"/>
        <v>1990670</v>
      </c>
      <c r="K22" s="92">
        <f t="shared" si="3"/>
        <v>-13496740</v>
      </c>
      <c r="L22" s="92">
        <f t="shared" si="3"/>
        <v>0</v>
      </c>
      <c r="M22" s="92">
        <f t="shared" si="3"/>
        <v>-11506070</v>
      </c>
      <c r="N22" s="92">
        <f t="shared" si="3"/>
        <v>0</v>
      </c>
      <c r="O22" s="92">
        <f t="shared" si="3"/>
        <v>-1320700</v>
      </c>
      <c r="P22" s="92">
        <f t="shared" si="3"/>
        <v>-4617269</v>
      </c>
      <c r="Q22" s="92">
        <f t="shared" si="3"/>
        <v>-5937969</v>
      </c>
      <c r="R22" s="92">
        <f t="shared" si="3"/>
        <v>-4537957</v>
      </c>
      <c r="S22" s="92">
        <f t="shared" si="3"/>
        <v>-2697300</v>
      </c>
      <c r="T22" s="92">
        <f t="shared" si="3"/>
        <v>29292144</v>
      </c>
      <c r="U22" s="92">
        <f t="shared" si="3"/>
        <v>22056887</v>
      </c>
      <c r="V22" s="92">
        <f t="shared" si="3"/>
        <v>47958785</v>
      </c>
      <c r="W22" s="92">
        <f t="shared" si="3"/>
        <v>28977974</v>
      </c>
      <c r="X22" s="92">
        <f t="shared" si="3"/>
        <v>18980811</v>
      </c>
      <c r="Y22" s="93">
        <f>+IF(W22&lt;&gt;0,(X22/W22)*100,0)</f>
        <v>65.50082141698381</v>
      </c>
      <c r="Z22" s="94">
        <f t="shared" si="3"/>
        <v>28977974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16906558</v>
      </c>
      <c r="C24" s="79">
        <f>SUM(C22:C23)</f>
        <v>0</v>
      </c>
      <c r="D24" s="80">
        <f aca="true" t="shared" si="4" ref="D24:Z24">SUM(D22:D23)</f>
        <v>28977974</v>
      </c>
      <c r="E24" s="81">
        <f t="shared" si="4"/>
        <v>28977974</v>
      </c>
      <c r="F24" s="81">
        <f t="shared" si="4"/>
        <v>23665408</v>
      </c>
      <c r="G24" s="81">
        <f t="shared" si="4"/>
        <v>25008395</v>
      </c>
      <c r="H24" s="81">
        <f t="shared" si="4"/>
        <v>-5327866</v>
      </c>
      <c r="I24" s="81">
        <f t="shared" si="4"/>
        <v>43345937</v>
      </c>
      <c r="J24" s="81">
        <f t="shared" si="4"/>
        <v>1990670</v>
      </c>
      <c r="K24" s="81">
        <f t="shared" si="4"/>
        <v>-13496740</v>
      </c>
      <c r="L24" s="81">
        <f t="shared" si="4"/>
        <v>0</v>
      </c>
      <c r="M24" s="81">
        <f t="shared" si="4"/>
        <v>-11506070</v>
      </c>
      <c r="N24" s="81">
        <f t="shared" si="4"/>
        <v>0</v>
      </c>
      <c r="O24" s="81">
        <f t="shared" si="4"/>
        <v>-1320700</v>
      </c>
      <c r="P24" s="81">
        <f t="shared" si="4"/>
        <v>-4617269</v>
      </c>
      <c r="Q24" s="81">
        <f t="shared" si="4"/>
        <v>-5937969</v>
      </c>
      <c r="R24" s="81">
        <f t="shared" si="4"/>
        <v>-4537957</v>
      </c>
      <c r="S24" s="81">
        <f t="shared" si="4"/>
        <v>-2697300</v>
      </c>
      <c r="T24" s="81">
        <f t="shared" si="4"/>
        <v>29292144</v>
      </c>
      <c r="U24" s="81">
        <f t="shared" si="4"/>
        <v>22056887</v>
      </c>
      <c r="V24" s="81">
        <f t="shared" si="4"/>
        <v>47958785</v>
      </c>
      <c r="W24" s="81">
        <f t="shared" si="4"/>
        <v>28977974</v>
      </c>
      <c r="X24" s="81">
        <f t="shared" si="4"/>
        <v>18980811</v>
      </c>
      <c r="Y24" s="82">
        <f>+IF(W24&lt;&gt;0,(X24/W24)*100,0)</f>
        <v>65.50082141698381</v>
      </c>
      <c r="Z24" s="83">
        <f t="shared" si="4"/>
        <v>28977974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103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30708103</v>
      </c>
      <c r="C27" s="21">
        <v>0</v>
      </c>
      <c r="D27" s="103">
        <v>31309000</v>
      </c>
      <c r="E27" s="104">
        <v>31309000</v>
      </c>
      <c r="F27" s="104">
        <v>14762</v>
      </c>
      <c r="G27" s="104">
        <v>120266</v>
      </c>
      <c r="H27" s="104">
        <v>2178051</v>
      </c>
      <c r="I27" s="104">
        <v>2313079</v>
      </c>
      <c r="J27" s="104">
        <v>5755152</v>
      </c>
      <c r="K27" s="104">
        <v>1795170</v>
      </c>
      <c r="L27" s="104">
        <v>2590553</v>
      </c>
      <c r="M27" s="104">
        <v>10140875</v>
      </c>
      <c r="N27" s="104">
        <v>2567076</v>
      </c>
      <c r="O27" s="104">
        <v>3606811</v>
      </c>
      <c r="P27" s="104">
        <v>2370610</v>
      </c>
      <c r="Q27" s="104">
        <v>8544497</v>
      </c>
      <c r="R27" s="104">
        <v>2476919</v>
      </c>
      <c r="S27" s="104">
        <v>23005</v>
      </c>
      <c r="T27" s="104">
        <v>216574</v>
      </c>
      <c r="U27" s="104">
        <v>2716498</v>
      </c>
      <c r="V27" s="104">
        <v>23714949</v>
      </c>
      <c r="W27" s="104">
        <v>31309000</v>
      </c>
      <c r="X27" s="104">
        <v>-7594051</v>
      </c>
      <c r="Y27" s="105">
        <v>-24.26</v>
      </c>
      <c r="Z27" s="106">
        <v>31309000</v>
      </c>
    </row>
    <row r="28" spans="1:26" ht="13.5">
      <c r="A28" s="107" t="s">
        <v>44</v>
      </c>
      <c r="B28" s="18">
        <v>30121541</v>
      </c>
      <c r="C28" s="18">
        <v>0</v>
      </c>
      <c r="D28" s="63">
        <v>28809000</v>
      </c>
      <c r="E28" s="64">
        <v>28809000</v>
      </c>
      <c r="F28" s="64">
        <v>0</v>
      </c>
      <c r="G28" s="64">
        <v>111018</v>
      </c>
      <c r="H28" s="64">
        <v>2166622</v>
      </c>
      <c r="I28" s="64">
        <v>2277640</v>
      </c>
      <c r="J28" s="64">
        <v>5699608</v>
      </c>
      <c r="K28" s="64">
        <v>1777113</v>
      </c>
      <c r="L28" s="64">
        <v>2439069</v>
      </c>
      <c r="M28" s="64">
        <v>9915790</v>
      </c>
      <c r="N28" s="64">
        <v>2567076</v>
      </c>
      <c r="O28" s="64">
        <v>3543914</v>
      </c>
      <c r="P28" s="64">
        <v>2284426</v>
      </c>
      <c r="Q28" s="64">
        <v>8395416</v>
      </c>
      <c r="R28" s="64">
        <v>2457570</v>
      </c>
      <c r="S28" s="64">
        <v>0</v>
      </c>
      <c r="T28" s="64">
        <v>0</v>
      </c>
      <c r="U28" s="64">
        <v>2457570</v>
      </c>
      <c r="V28" s="64">
        <v>23046416</v>
      </c>
      <c r="W28" s="64">
        <v>28809000</v>
      </c>
      <c r="X28" s="64">
        <v>-5762584</v>
      </c>
      <c r="Y28" s="65">
        <v>-20</v>
      </c>
      <c r="Z28" s="66">
        <v>28809000</v>
      </c>
    </row>
    <row r="29" spans="1:26" ht="13.5">
      <c r="A29" s="62" t="s">
        <v>104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586562</v>
      </c>
      <c r="C31" s="18">
        <v>0</v>
      </c>
      <c r="D31" s="63">
        <v>2500000</v>
      </c>
      <c r="E31" s="64">
        <v>2500000</v>
      </c>
      <c r="F31" s="64">
        <v>14762</v>
      </c>
      <c r="G31" s="64">
        <v>9248</v>
      </c>
      <c r="H31" s="64">
        <v>11429</v>
      </c>
      <c r="I31" s="64">
        <v>35439</v>
      </c>
      <c r="J31" s="64">
        <v>55544</v>
      </c>
      <c r="K31" s="64">
        <v>18057</v>
      </c>
      <c r="L31" s="64">
        <v>151484</v>
      </c>
      <c r="M31" s="64">
        <v>225085</v>
      </c>
      <c r="N31" s="64">
        <v>0</v>
      </c>
      <c r="O31" s="64">
        <v>62897</v>
      </c>
      <c r="P31" s="64">
        <v>86184</v>
      </c>
      <c r="Q31" s="64">
        <v>149081</v>
      </c>
      <c r="R31" s="64">
        <v>19349</v>
      </c>
      <c r="S31" s="64">
        <v>23005</v>
      </c>
      <c r="T31" s="64">
        <v>216574</v>
      </c>
      <c r="U31" s="64">
        <v>258928</v>
      </c>
      <c r="V31" s="64">
        <v>668533</v>
      </c>
      <c r="W31" s="64">
        <v>2500000</v>
      </c>
      <c r="X31" s="64">
        <v>-1831467</v>
      </c>
      <c r="Y31" s="65">
        <v>-73.26</v>
      </c>
      <c r="Z31" s="66">
        <v>2500000</v>
      </c>
    </row>
    <row r="32" spans="1:26" ht="13.5">
      <c r="A32" s="74" t="s">
        <v>50</v>
      </c>
      <c r="B32" s="21">
        <f>SUM(B28:B31)</f>
        <v>30708103</v>
      </c>
      <c r="C32" s="21">
        <f>SUM(C28:C31)</f>
        <v>0</v>
      </c>
      <c r="D32" s="103">
        <f aca="true" t="shared" si="5" ref="D32:Z32">SUM(D28:D31)</f>
        <v>31309000</v>
      </c>
      <c r="E32" s="104">
        <f t="shared" si="5"/>
        <v>31309000</v>
      </c>
      <c r="F32" s="104">
        <f t="shared" si="5"/>
        <v>14762</v>
      </c>
      <c r="G32" s="104">
        <f t="shared" si="5"/>
        <v>120266</v>
      </c>
      <c r="H32" s="104">
        <f t="shared" si="5"/>
        <v>2178051</v>
      </c>
      <c r="I32" s="104">
        <f t="shared" si="5"/>
        <v>2313079</v>
      </c>
      <c r="J32" s="104">
        <f t="shared" si="5"/>
        <v>5755152</v>
      </c>
      <c r="K32" s="104">
        <f t="shared" si="5"/>
        <v>1795170</v>
      </c>
      <c r="L32" s="104">
        <f t="shared" si="5"/>
        <v>2590553</v>
      </c>
      <c r="M32" s="104">
        <f t="shared" si="5"/>
        <v>10140875</v>
      </c>
      <c r="N32" s="104">
        <f t="shared" si="5"/>
        <v>2567076</v>
      </c>
      <c r="O32" s="104">
        <f t="shared" si="5"/>
        <v>3606811</v>
      </c>
      <c r="P32" s="104">
        <f t="shared" si="5"/>
        <v>2370610</v>
      </c>
      <c r="Q32" s="104">
        <f t="shared" si="5"/>
        <v>8544497</v>
      </c>
      <c r="R32" s="104">
        <f t="shared" si="5"/>
        <v>2476919</v>
      </c>
      <c r="S32" s="104">
        <f t="shared" si="5"/>
        <v>23005</v>
      </c>
      <c r="T32" s="104">
        <f t="shared" si="5"/>
        <v>216574</v>
      </c>
      <c r="U32" s="104">
        <f t="shared" si="5"/>
        <v>2716498</v>
      </c>
      <c r="V32" s="104">
        <f t="shared" si="5"/>
        <v>23714949</v>
      </c>
      <c r="W32" s="104">
        <f t="shared" si="5"/>
        <v>31309000</v>
      </c>
      <c r="X32" s="104">
        <f t="shared" si="5"/>
        <v>-7594051</v>
      </c>
      <c r="Y32" s="105">
        <f>+IF(W32&lt;&gt;0,(X32/W32)*100,0)</f>
        <v>-24.255169440097095</v>
      </c>
      <c r="Z32" s="106">
        <f t="shared" si="5"/>
        <v>31309000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25663818</v>
      </c>
      <c r="C35" s="18">
        <v>0</v>
      </c>
      <c r="D35" s="63">
        <v>17914000</v>
      </c>
      <c r="E35" s="64">
        <v>17914000</v>
      </c>
      <c r="F35" s="64">
        <v>37351441</v>
      </c>
      <c r="G35" s="64">
        <v>36910198</v>
      </c>
      <c r="H35" s="64">
        <v>42751675</v>
      </c>
      <c r="I35" s="64">
        <v>42751675</v>
      </c>
      <c r="J35" s="64">
        <v>43199796</v>
      </c>
      <c r="K35" s="64">
        <v>0</v>
      </c>
      <c r="L35" s="64">
        <v>29483918</v>
      </c>
      <c r="M35" s="64">
        <v>29483918</v>
      </c>
      <c r="N35" s="64">
        <v>29949637</v>
      </c>
      <c r="O35" s="64">
        <v>24158503</v>
      </c>
      <c r="P35" s="64">
        <v>49421242</v>
      </c>
      <c r="Q35" s="64">
        <v>49421242</v>
      </c>
      <c r="R35" s="64">
        <v>33956289</v>
      </c>
      <c r="S35" s="64">
        <v>0</v>
      </c>
      <c r="T35" s="64">
        <v>0</v>
      </c>
      <c r="U35" s="64">
        <v>33956289</v>
      </c>
      <c r="V35" s="64">
        <v>33956289</v>
      </c>
      <c r="W35" s="64">
        <v>17914000</v>
      </c>
      <c r="X35" s="64">
        <v>16042289</v>
      </c>
      <c r="Y35" s="65">
        <v>89.55</v>
      </c>
      <c r="Z35" s="66">
        <v>17914000</v>
      </c>
    </row>
    <row r="36" spans="1:26" ht="13.5">
      <c r="A36" s="62" t="s">
        <v>53</v>
      </c>
      <c r="B36" s="18">
        <v>384131522</v>
      </c>
      <c r="C36" s="18">
        <v>0</v>
      </c>
      <c r="D36" s="63">
        <v>348369000</v>
      </c>
      <c r="E36" s="64">
        <v>348369000</v>
      </c>
      <c r="F36" s="64">
        <v>389885503</v>
      </c>
      <c r="G36" s="64">
        <v>375427701</v>
      </c>
      <c r="H36" s="64">
        <v>409327563</v>
      </c>
      <c r="I36" s="64">
        <v>409327563</v>
      </c>
      <c r="J36" s="64">
        <v>415082715</v>
      </c>
      <c r="K36" s="64">
        <v>0</v>
      </c>
      <c r="L36" s="64">
        <v>417424105</v>
      </c>
      <c r="M36" s="64">
        <v>417424105</v>
      </c>
      <c r="N36" s="64">
        <v>416488536</v>
      </c>
      <c r="O36" s="64">
        <v>416589859</v>
      </c>
      <c r="P36" s="64">
        <v>418451396</v>
      </c>
      <c r="Q36" s="64">
        <v>418451396</v>
      </c>
      <c r="R36" s="64">
        <v>421696041</v>
      </c>
      <c r="S36" s="64">
        <v>0</v>
      </c>
      <c r="T36" s="64">
        <v>0</v>
      </c>
      <c r="U36" s="64">
        <v>421696041</v>
      </c>
      <c r="V36" s="64">
        <v>421696041</v>
      </c>
      <c r="W36" s="64">
        <v>348369000</v>
      </c>
      <c r="X36" s="64">
        <v>73327041</v>
      </c>
      <c r="Y36" s="65">
        <v>21.05</v>
      </c>
      <c r="Z36" s="66">
        <v>348369000</v>
      </c>
    </row>
    <row r="37" spans="1:26" ht="13.5">
      <c r="A37" s="62" t="s">
        <v>54</v>
      </c>
      <c r="B37" s="18">
        <v>20307280</v>
      </c>
      <c r="C37" s="18">
        <v>0</v>
      </c>
      <c r="D37" s="63">
        <v>13050000</v>
      </c>
      <c r="E37" s="64">
        <v>13050000</v>
      </c>
      <c r="F37" s="64">
        <v>72553618</v>
      </c>
      <c r="G37" s="64">
        <v>17184035</v>
      </c>
      <c r="H37" s="64">
        <v>14312468</v>
      </c>
      <c r="I37" s="64">
        <v>14312468</v>
      </c>
      <c r="J37" s="64">
        <v>10132395</v>
      </c>
      <c r="K37" s="64">
        <v>0</v>
      </c>
      <c r="L37" s="64">
        <v>14312468</v>
      </c>
      <c r="M37" s="64">
        <v>14312468</v>
      </c>
      <c r="N37" s="64">
        <v>10364512</v>
      </c>
      <c r="O37" s="64">
        <v>7131351</v>
      </c>
      <c r="P37" s="64">
        <v>11373886</v>
      </c>
      <c r="Q37" s="64">
        <v>11373886</v>
      </c>
      <c r="R37" s="64">
        <v>11364090</v>
      </c>
      <c r="S37" s="64">
        <v>0</v>
      </c>
      <c r="T37" s="64">
        <v>0</v>
      </c>
      <c r="U37" s="64">
        <v>11364090</v>
      </c>
      <c r="V37" s="64">
        <v>11364090</v>
      </c>
      <c r="W37" s="64">
        <v>13050000</v>
      </c>
      <c r="X37" s="64">
        <v>-1685910</v>
      </c>
      <c r="Y37" s="65">
        <v>-12.92</v>
      </c>
      <c r="Z37" s="66">
        <v>13050000</v>
      </c>
    </row>
    <row r="38" spans="1:26" ht="13.5">
      <c r="A38" s="62" t="s">
        <v>55</v>
      </c>
      <c r="B38" s="18">
        <v>30893266</v>
      </c>
      <c r="C38" s="18">
        <v>0</v>
      </c>
      <c r="D38" s="63">
        <v>17233000</v>
      </c>
      <c r="E38" s="64">
        <v>17233000</v>
      </c>
      <c r="F38" s="64">
        <v>16199105</v>
      </c>
      <c r="G38" s="64">
        <v>20652780</v>
      </c>
      <c r="H38" s="64">
        <v>20652780</v>
      </c>
      <c r="I38" s="64">
        <v>20652780</v>
      </c>
      <c r="J38" s="64">
        <v>20652780</v>
      </c>
      <c r="K38" s="64">
        <v>0</v>
      </c>
      <c r="L38" s="64">
        <v>20102164</v>
      </c>
      <c r="M38" s="64">
        <v>20102164</v>
      </c>
      <c r="N38" s="64">
        <v>20102164</v>
      </c>
      <c r="O38" s="64">
        <v>20102164</v>
      </c>
      <c r="P38" s="64">
        <v>20102164</v>
      </c>
      <c r="Q38" s="64">
        <v>20102164</v>
      </c>
      <c r="R38" s="64">
        <v>20102164</v>
      </c>
      <c r="S38" s="64">
        <v>0</v>
      </c>
      <c r="T38" s="64">
        <v>0</v>
      </c>
      <c r="U38" s="64">
        <v>20102164</v>
      </c>
      <c r="V38" s="64">
        <v>20102164</v>
      </c>
      <c r="W38" s="64">
        <v>17233000</v>
      </c>
      <c r="X38" s="64">
        <v>2869164</v>
      </c>
      <c r="Y38" s="65">
        <v>16.65</v>
      </c>
      <c r="Z38" s="66">
        <v>17233000</v>
      </c>
    </row>
    <row r="39" spans="1:26" ht="13.5">
      <c r="A39" s="62" t="s">
        <v>56</v>
      </c>
      <c r="B39" s="18">
        <v>358594794</v>
      </c>
      <c r="C39" s="18">
        <v>0</v>
      </c>
      <c r="D39" s="63">
        <v>336000000</v>
      </c>
      <c r="E39" s="64">
        <v>336000000</v>
      </c>
      <c r="F39" s="64">
        <v>338484221</v>
      </c>
      <c r="G39" s="64">
        <v>374501084</v>
      </c>
      <c r="H39" s="64">
        <v>417113990</v>
      </c>
      <c r="I39" s="64">
        <v>417113990</v>
      </c>
      <c r="J39" s="64">
        <v>427497336</v>
      </c>
      <c r="K39" s="64">
        <v>0</v>
      </c>
      <c r="L39" s="64">
        <v>412493391</v>
      </c>
      <c r="M39" s="64">
        <v>412493391</v>
      </c>
      <c r="N39" s="64">
        <v>415971497</v>
      </c>
      <c r="O39" s="64">
        <v>413514847</v>
      </c>
      <c r="P39" s="64">
        <v>436396588</v>
      </c>
      <c r="Q39" s="64">
        <v>436396588</v>
      </c>
      <c r="R39" s="64">
        <v>424186076</v>
      </c>
      <c r="S39" s="64">
        <v>0</v>
      </c>
      <c r="T39" s="64">
        <v>0</v>
      </c>
      <c r="U39" s="64">
        <v>424186076</v>
      </c>
      <c r="V39" s="64">
        <v>424186076</v>
      </c>
      <c r="W39" s="64">
        <v>336000000</v>
      </c>
      <c r="X39" s="64">
        <v>88186076</v>
      </c>
      <c r="Y39" s="65">
        <v>26.25</v>
      </c>
      <c r="Z39" s="66">
        <v>336000000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29640000</v>
      </c>
      <c r="C42" s="18">
        <v>0</v>
      </c>
      <c r="D42" s="63">
        <v>35878032</v>
      </c>
      <c r="E42" s="64">
        <v>35878032</v>
      </c>
      <c r="F42" s="64">
        <v>37777444</v>
      </c>
      <c r="G42" s="64">
        <v>568924</v>
      </c>
      <c r="H42" s="64">
        <v>-3975952</v>
      </c>
      <c r="I42" s="64">
        <v>34370416</v>
      </c>
      <c r="J42" s="64">
        <v>-4518223</v>
      </c>
      <c r="K42" s="64">
        <v>15288913</v>
      </c>
      <c r="L42" s="64">
        <v>-6577769</v>
      </c>
      <c r="M42" s="64">
        <v>4192921</v>
      </c>
      <c r="N42" s="64">
        <v>-5494173</v>
      </c>
      <c r="O42" s="64">
        <v>-1320700</v>
      </c>
      <c r="P42" s="64">
        <v>-69857</v>
      </c>
      <c r="Q42" s="64">
        <v>-6884730</v>
      </c>
      <c r="R42" s="64">
        <v>-4252828</v>
      </c>
      <c r="S42" s="64">
        <v>-2225642</v>
      </c>
      <c r="T42" s="64">
        <v>-8097265</v>
      </c>
      <c r="U42" s="64">
        <v>-14575735</v>
      </c>
      <c r="V42" s="64">
        <v>17102872</v>
      </c>
      <c r="W42" s="64">
        <v>35878032</v>
      </c>
      <c r="X42" s="64">
        <v>-18775160</v>
      </c>
      <c r="Y42" s="65">
        <v>-52.33</v>
      </c>
      <c r="Z42" s="66">
        <v>35878032</v>
      </c>
    </row>
    <row r="43" spans="1:26" ht="13.5">
      <c r="A43" s="62" t="s">
        <v>59</v>
      </c>
      <c r="B43" s="18">
        <v>-30257623</v>
      </c>
      <c r="C43" s="18">
        <v>0</v>
      </c>
      <c r="D43" s="63">
        <v>-31109000</v>
      </c>
      <c r="E43" s="64">
        <v>-31109000</v>
      </c>
      <c r="F43" s="64">
        <v>0</v>
      </c>
      <c r="G43" s="64">
        <v>-111018</v>
      </c>
      <c r="H43" s="64">
        <v>-2166622</v>
      </c>
      <c r="I43" s="64">
        <v>-2277640</v>
      </c>
      <c r="J43" s="64">
        <v>-5755152</v>
      </c>
      <c r="K43" s="64">
        <v>0</v>
      </c>
      <c r="L43" s="64">
        <v>-2439069</v>
      </c>
      <c r="M43" s="64">
        <v>-8194221</v>
      </c>
      <c r="N43" s="64">
        <v>-2567076</v>
      </c>
      <c r="O43" s="64">
        <v>-3543916</v>
      </c>
      <c r="P43" s="64">
        <v>-2284426</v>
      </c>
      <c r="Q43" s="64">
        <v>-8395418</v>
      </c>
      <c r="R43" s="64">
        <v>-3173214</v>
      </c>
      <c r="S43" s="64">
        <v>-3371163</v>
      </c>
      <c r="T43" s="64">
        <v>-303637</v>
      </c>
      <c r="U43" s="64">
        <v>-6848014</v>
      </c>
      <c r="V43" s="64">
        <v>-25715293</v>
      </c>
      <c r="W43" s="64">
        <v>-31109000</v>
      </c>
      <c r="X43" s="64">
        <v>5393707</v>
      </c>
      <c r="Y43" s="65">
        <v>-17.34</v>
      </c>
      <c r="Z43" s="66">
        <v>-31109000</v>
      </c>
    </row>
    <row r="44" spans="1:26" ht="13.5">
      <c r="A44" s="62" t="s">
        <v>60</v>
      </c>
      <c r="B44" s="18">
        <v>-491620</v>
      </c>
      <c r="C44" s="18">
        <v>0</v>
      </c>
      <c r="D44" s="63">
        <v>-503230</v>
      </c>
      <c r="E44" s="64">
        <v>-503230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-503230</v>
      </c>
      <c r="X44" s="64">
        <v>503230</v>
      </c>
      <c r="Y44" s="65">
        <v>-100</v>
      </c>
      <c r="Z44" s="66">
        <v>-503230</v>
      </c>
    </row>
    <row r="45" spans="1:26" ht="13.5">
      <c r="A45" s="74" t="s">
        <v>61</v>
      </c>
      <c r="B45" s="21">
        <v>14110511</v>
      </c>
      <c r="C45" s="21">
        <v>0</v>
      </c>
      <c r="D45" s="103">
        <v>9503802</v>
      </c>
      <c r="E45" s="104">
        <v>9503802</v>
      </c>
      <c r="F45" s="104">
        <v>40322538</v>
      </c>
      <c r="G45" s="104">
        <v>40780444</v>
      </c>
      <c r="H45" s="104">
        <v>34637870</v>
      </c>
      <c r="I45" s="104">
        <v>34637870</v>
      </c>
      <c r="J45" s="104">
        <v>24364495</v>
      </c>
      <c r="K45" s="104">
        <v>39653408</v>
      </c>
      <c r="L45" s="104">
        <v>30636570</v>
      </c>
      <c r="M45" s="104">
        <v>30636570</v>
      </c>
      <c r="N45" s="104">
        <v>22575321</v>
      </c>
      <c r="O45" s="104">
        <v>17710705</v>
      </c>
      <c r="P45" s="104">
        <v>15356422</v>
      </c>
      <c r="Q45" s="104">
        <v>22575321</v>
      </c>
      <c r="R45" s="104">
        <v>7930380</v>
      </c>
      <c r="S45" s="104">
        <v>2333575</v>
      </c>
      <c r="T45" s="104">
        <v>-6067327</v>
      </c>
      <c r="U45" s="104">
        <v>-6067327</v>
      </c>
      <c r="V45" s="104">
        <v>-6067327</v>
      </c>
      <c r="W45" s="104">
        <v>9503802</v>
      </c>
      <c r="X45" s="104">
        <v>-15571129</v>
      </c>
      <c r="Y45" s="105">
        <v>-163.84</v>
      </c>
      <c r="Z45" s="106">
        <v>9503802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105</v>
      </c>
      <c r="B47" s="119" t="s">
        <v>90</v>
      </c>
      <c r="C47" s="119"/>
      <c r="D47" s="120" t="s">
        <v>91</v>
      </c>
      <c r="E47" s="121" t="s">
        <v>92</v>
      </c>
      <c r="F47" s="122"/>
      <c r="G47" s="122"/>
      <c r="H47" s="122"/>
      <c r="I47" s="123" t="s">
        <v>93</v>
      </c>
      <c r="J47" s="122"/>
      <c r="K47" s="122"/>
      <c r="L47" s="122"/>
      <c r="M47" s="123" t="s">
        <v>94</v>
      </c>
      <c r="N47" s="124"/>
      <c r="O47" s="124"/>
      <c r="P47" s="124"/>
      <c r="Q47" s="123" t="s">
        <v>95</v>
      </c>
      <c r="R47" s="124"/>
      <c r="S47" s="124"/>
      <c r="T47" s="124"/>
      <c r="U47" s="123" t="s">
        <v>96</v>
      </c>
      <c r="V47" s="123" t="s">
        <v>97</v>
      </c>
      <c r="W47" s="123" t="s">
        <v>98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1132391</v>
      </c>
      <c r="C49" s="56">
        <v>0</v>
      </c>
      <c r="D49" s="133">
        <v>811973</v>
      </c>
      <c r="E49" s="58">
        <v>1030776</v>
      </c>
      <c r="F49" s="58">
        <v>0</v>
      </c>
      <c r="G49" s="58">
        <v>0</v>
      </c>
      <c r="H49" s="58">
        <v>0</v>
      </c>
      <c r="I49" s="58">
        <v>688524</v>
      </c>
      <c r="J49" s="58">
        <v>0</v>
      </c>
      <c r="K49" s="58">
        <v>0</v>
      </c>
      <c r="L49" s="58">
        <v>0</v>
      </c>
      <c r="M49" s="58">
        <v>885663</v>
      </c>
      <c r="N49" s="58">
        <v>0</v>
      </c>
      <c r="O49" s="58">
        <v>0</v>
      </c>
      <c r="P49" s="58">
        <v>0</v>
      </c>
      <c r="Q49" s="58">
        <v>641477</v>
      </c>
      <c r="R49" s="58">
        <v>0</v>
      </c>
      <c r="S49" s="58">
        <v>0</v>
      </c>
      <c r="T49" s="58">
        <v>0</v>
      </c>
      <c r="U49" s="58">
        <v>8486863</v>
      </c>
      <c r="V49" s="58">
        <v>28052849</v>
      </c>
      <c r="W49" s="58">
        <v>41730516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106</v>
      </c>
      <c r="B58" s="5">
        <f>IF(B67=0,0,+(B76/B67)*100)</f>
        <v>95.1112876755118</v>
      </c>
      <c r="C58" s="5">
        <f>IF(C67=0,0,+(C76/C67)*100)</f>
        <v>0</v>
      </c>
      <c r="D58" s="6">
        <f aca="true" t="shared" si="6" ref="D58:Z58">IF(D67=0,0,+(D76/D67)*100)</f>
        <v>100.00119248163134</v>
      </c>
      <c r="E58" s="7">
        <f t="shared" si="6"/>
        <v>100.00119248163134</v>
      </c>
      <c r="F58" s="7">
        <f t="shared" si="6"/>
        <v>82.96380564559433</v>
      </c>
      <c r="G58" s="7">
        <f t="shared" si="6"/>
        <v>7.6942815823550355</v>
      </c>
      <c r="H58" s="7">
        <f t="shared" si="6"/>
        <v>106.2452811559861</v>
      </c>
      <c r="I58" s="7">
        <f t="shared" si="6"/>
        <v>21.85953408103491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153.40973426209598</v>
      </c>
      <c r="N58" s="7">
        <f t="shared" si="6"/>
        <v>0</v>
      </c>
      <c r="O58" s="7">
        <f t="shared" si="6"/>
        <v>100</v>
      </c>
      <c r="P58" s="7">
        <f t="shared" si="6"/>
        <v>100.00048974714355</v>
      </c>
      <c r="Q58" s="7">
        <f t="shared" si="6"/>
        <v>152.68044421690675</v>
      </c>
      <c r="R58" s="7">
        <f t="shared" si="6"/>
        <v>100</v>
      </c>
      <c r="S58" s="7">
        <f t="shared" si="6"/>
        <v>100</v>
      </c>
      <c r="T58" s="7">
        <f t="shared" si="6"/>
        <v>25.339437801249705</v>
      </c>
      <c r="U58" s="7">
        <f t="shared" si="6"/>
        <v>55.80166598919153</v>
      </c>
      <c r="V58" s="7">
        <f t="shared" si="6"/>
        <v>53.29574921790539</v>
      </c>
      <c r="W58" s="7">
        <f t="shared" si="6"/>
        <v>100.00119248163134</v>
      </c>
      <c r="X58" s="7">
        <f t="shared" si="6"/>
        <v>0</v>
      </c>
      <c r="Y58" s="7">
        <f t="shared" si="6"/>
        <v>0</v>
      </c>
      <c r="Z58" s="8">
        <f t="shared" si="6"/>
        <v>100.00119248163134</v>
      </c>
    </row>
    <row r="59" spans="1:26" ht="13.5">
      <c r="A59" s="36" t="s">
        <v>31</v>
      </c>
      <c r="B59" s="9">
        <f aca="true" t="shared" si="7" ref="B59:Z66">IF(B68=0,0,+(B77/B68)*100)</f>
        <v>99.09356863090167</v>
      </c>
      <c r="C59" s="9">
        <f t="shared" si="7"/>
        <v>0</v>
      </c>
      <c r="D59" s="2">
        <f t="shared" si="7"/>
        <v>100.01305595408895</v>
      </c>
      <c r="E59" s="10">
        <f t="shared" si="7"/>
        <v>100.01305595408895</v>
      </c>
      <c r="F59" s="10">
        <f t="shared" si="7"/>
        <v>433.6004187469802</v>
      </c>
      <c r="G59" s="10">
        <f t="shared" si="7"/>
        <v>0.626173735243767</v>
      </c>
      <c r="H59" s="10">
        <f t="shared" si="7"/>
        <v>210.0203899065933</v>
      </c>
      <c r="I59" s="10">
        <f t="shared" si="7"/>
        <v>5.576274522694856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220.7026706682851</v>
      </c>
      <c r="N59" s="10">
        <f t="shared" si="7"/>
        <v>0</v>
      </c>
      <c r="O59" s="10">
        <f t="shared" si="7"/>
        <v>100</v>
      </c>
      <c r="P59" s="10">
        <f t="shared" si="7"/>
        <v>99.99980955899576</v>
      </c>
      <c r="Q59" s="10">
        <f t="shared" si="7"/>
        <v>142.1554789021905</v>
      </c>
      <c r="R59" s="10">
        <f t="shared" si="7"/>
        <v>100</v>
      </c>
      <c r="S59" s="10">
        <f t="shared" si="7"/>
        <v>100</v>
      </c>
      <c r="T59" s="10">
        <f t="shared" si="7"/>
        <v>174.1215897951649</v>
      </c>
      <c r="U59" s="10">
        <f t="shared" si="7"/>
        <v>124.2947630641739</v>
      </c>
      <c r="V59" s="10">
        <f t="shared" si="7"/>
        <v>14.90018684488481</v>
      </c>
      <c r="W59" s="10">
        <f t="shared" si="7"/>
        <v>100.01305595408895</v>
      </c>
      <c r="X59" s="10">
        <f t="shared" si="7"/>
        <v>0</v>
      </c>
      <c r="Y59" s="10">
        <f t="shared" si="7"/>
        <v>0</v>
      </c>
      <c r="Z59" s="11">
        <f t="shared" si="7"/>
        <v>100.01305595408895</v>
      </c>
    </row>
    <row r="60" spans="1:26" ht="13.5">
      <c r="A60" s="37" t="s">
        <v>32</v>
      </c>
      <c r="B60" s="12">
        <f t="shared" si="7"/>
        <v>93.81920138481236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76.9966924786265</v>
      </c>
      <c r="G60" s="13">
        <f t="shared" si="7"/>
        <v>69.86779480822808</v>
      </c>
      <c r="H60" s="13">
        <f t="shared" si="7"/>
        <v>83.4407337681773</v>
      </c>
      <c r="I60" s="13">
        <f t="shared" si="7"/>
        <v>76.334569762552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149.64169695558647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154.54776318876074</v>
      </c>
      <c r="R60" s="13">
        <f t="shared" si="7"/>
        <v>100</v>
      </c>
      <c r="S60" s="13">
        <f t="shared" si="7"/>
        <v>100</v>
      </c>
      <c r="T60" s="13">
        <f t="shared" si="7"/>
        <v>21.663517162074093</v>
      </c>
      <c r="U60" s="13">
        <f t="shared" si="7"/>
        <v>52.6831658837301</v>
      </c>
      <c r="V60" s="13">
        <f t="shared" si="7"/>
        <v>84.02542145204592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107</v>
      </c>
      <c r="B61" s="12">
        <f t="shared" si="7"/>
        <v>89.3180800143187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101.17280010533275</v>
      </c>
      <c r="G61" s="13">
        <f t="shared" si="7"/>
        <v>81.43834889643463</v>
      </c>
      <c r="H61" s="13">
        <f t="shared" si="7"/>
        <v>102.14984834822528</v>
      </c>
      <c r="I61" s="13">
        <f t="shared" si="7"/>
        <v>93.67606229921066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140.55937091171663</v>
      </c>
      <c r="N61" s="13">
        <f t="shared" si="7"/>
        <v>0</v>
      </c>
      <c r="O61" s="13">
        <f t="shared" si="7"/>
        <v>100</v>
      </c>
      <c r="P61" s="13">
        <f t="shared" si="7"/>
        <v>100</v>
      </c>
      <c r="Q61" s="13">
        <f t="shared" si="7"/>
        <v>147.0705643536428</v>
      </c>
      <c r="R61" s="13">
        <f t="shared" si="7"/>
        <v>100</v>
      </c>
      <c r="S61" s="13">
        <f t="shared" si="7"/>
        <v>100</v>
      </c>
      <c r="T61" s="13">
        <f t="shared" si="7"/>
        <v>1040.1463919166201</v>
      </c>
      <c r="U61" s="13">
        <f t="shared" si="7"/>
        <v>140.13581036817143</v>
      </c>
      <c r="V61" s="13">
        <f t="shared" si="7"/>
        <v>125.46850670345806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108</v>
      </c>
      <c r="B62" s="12">
        <f t="shared" si="7"/>
        <v>101.58442990614031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57.31696698674513</v>
      </c>
      <c r="G62" s="13">
        <f t="shared" si="7"/>
        <v>69.74401276958172</v>
      </c>
      <c r="H62" s="13">
        <f t="shared" si="7"/>
        <v>95.57341863351225</v>
      </c>
      <c r="I62" s="13">
        <f t="shared" si="7"/>
        <v>70.965625870032</v>
      </c>
      <c r="J62" s="13">
        <f t="shared" si="7"/>
        <v>100</v>
      </c>
      <c r="K62" s="13">
        <f t="shared" si="7"/>
        <v>100</v>
      </c>
      <c r="L62" s="13">
        <f t="shared" si="7"/>
        <v>0</v>
      </c>
      <c r="M62" s="13">
        <f t="shared" si="7"/>
        <v>184.8810916271647</v>
      </c>
      <c r="N62" s="13">
        <f t="shared" si="7"/>
        <v>0</v>
      </c>
      <c r="O62" s="13">
        <f t="shared" si="7"/>
        <v>100</v>
      </c>
      <c r="P62" s="13">
        <f t="shared" si="7"/>
        <v>100</v>
      </c>
      <c r="Q62" s="13">
        <f t="shared" si="7"/>
        <v>218.11667772639828</v>
      </c>
      <c r="R62" s="13">
        <f t="shared" si="7"/>
        <v>100</v>
      </c>
      <c r="S62" s="13">
        <f t="shared" si="7"/>
        <v>100</v>
      </c>
      <c r="T62" s="13">
        <f t="shared" si="7"/>
        <v>3.136057835155756</v>
      </c>
      <c r="U62" s="13">
        <f t="shared" si="7"/>
        <v>19.35474186729088</v>
      </c>
      <c r="V62" s="13">
        <f t="shared" si="7"/>
        <v>36.834156023247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109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31.208648748755703</v>
      </c>
      <c r="G63" s="13">
        <f t="shared" si="7"/>
        <v>32.624373688615755</v>
      </c>
      <c r="H63" s="13">
        <f t="shared" si="7"/>
        <v>30.75104939672584</v>
      </c>
      <c r="I63" s="13">
        <f t="shared" si="7"/>
        <v>31.528961294467813</v>
      </c>
      <c r="J63" s="13">
        <f t="shared" si="7"/>
        <v>100</v>
      </c>
      <c r="K63" s="13">
        <f t="shared" si="7"/>
        <v>100</v>
      </c>
      <c r="L63" s="13">
        <f t="shared" si="7"/>
        <v>0</v>
      </c>
      <c r="M63" s="13">
        <f t="shared" si="7"/>
        <v>149.97548014235267</v>
      </c>
      <c r="N63" s="13">
        <f t="shared" si="7"/>
        <v>0</v>
      </c>
      <c r="O63" s="13">
        <f t="shared" si="7"/>
        <v>100</v>
      </c>
      <c r="P63" s="13">
        <f t="shared" si="7"/>
        <v>100</v>
      </c>
      <c r="Q63" s="13">
        <f t="shared" si="7"/>
        <v>150.01295158628278</v>
      </c>
      <c r="R63" s="13">
        <f t="shared" si="7"/>
        <v>100</v>
      </c>
      <c r="S63" s="13">
        <f t="shared" si="7"/>
        <v>100</v>
      </c>
      <c r="T63" s="13">
        <f t="shared" si="7"/>
        <v>41.796519680216484</v>
      </c>
      <c r="U63" s="13">
        <f t="shared" si="7"/>
        <v>80.55738147970858</v>
      </c>
      <c r="V63" s="13">
        <f t="shared" si="7"/>
        <v>93.68743747618619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110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28.327216204001697</v>
      </c>
      <c r="G64" s="13">
        <f t="shared" si="7"/>
        <v>31.8662664745562</v>
      </c>
      <c r="H64" s="13">
        <f t="shared" si="7"/>
        <v>32.29331790371783</v>
      </c>
      <c r="I64" s="13">
        <f t="shared" si="7"/>
        <v>30.82907703332466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150.01497597853043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149.99760515917137</v>
      </c>
      <c r="R64" s="13">
        <f t="shared" si="7"/>
        <v>100</v>
      </c>
      <c r="S64" s="13">
        <f t="shared" si="7"/>
        <v>100</v>
      </c>
      <c r="T64" s="13">
        <f t="shared" si="7"/>
        <v>37.877948339079516</v>
      </c>
      <c r="U64" s="13">
        <f t="shared" si="7"/>
        <v>79.29675655835436</v>
      </c>
      <c r="V64" s="13">
        <f t="shared" si="7"/>
        <v>93.04359132724377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111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112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113</v>
      </c>
      <c r="B67" s="23">
        <v>38865265</v>
      </c>
      <c r="C67" s="23"/>
      <c r="D67" s="24">
        <v>38155724</v>
      </c>
      <c r="E67" s="25">
        <v>38155724</v>
      </c>
      <c r="F67" s="25">
        <v>2968474</v>
      </c>
      <c r="G67" s="25">
        <v>33319602</v>
      </c>
      <c r="H67" s="25">
        <v>3443640</v>
      </c>
      <c r="I67" s="25">
        <v>39731716</v>
      </c>
      <c r="J67" s="25">
        <v>3099081</v>
      </c>
      <c r="K67" s="25">
        <v>2851632</v>
      </c>
      <c r="L67" s="25"/>
      <c r="M67" s="25">
        <v>5950713</v>
      </c>
      <c r="N67" s="25"/>
      <c r="O67" s="25">
        <v>6222238</v>
      </c>
      <c r="P67" s="25">
        <v>-204187</v>
      </c>
      <c r="Q67" s="25">
        <v>6018051</v>
      </c>
      <c r="R67" s="25">
        <v>2830042</v>
      </c>
      <c r="S67" s="25">
        <v>6151518</v>
      </c>
      <c r="T67" s="25">
        <v>13031548</v>
      </c>
      <c r="U67" s="25">
        <v>22013108</v>
      </c>
      <c r="V67" s="25">
        <v>73713588</v>
      </c>
      <c r="W67" s="25">
        <v>38155724</v>
      </c>
      <c r="X67" s="25"/>
      <c r="Y67" s="24"/>
      <c r="Z67" s="26">
        <v>38155724</v>
      </c>
    </row>
    <row r="68" spans="1:26" ht="13.5" hidden="1">
      <c r="A68" s="36" t="s">
        <v>31</v>
      </c>
      <c r="B68" s="18">
        <v>7546076</v>
      </c>
      <c r="C68" s="18"/>
      <c r="D68" s="19">
        <v>3485000</v>
      </c>
      <c r="E68" s="20">
        <v>3485000</v>
      </c>
      <c r="F68" s="20">
        <v>49672</v>
      </c>
      <c r="G68" s="20">
        <v>29918374</v>
      </c>
      <c r="H68" s="20">
        <v>620405</v>
      </c>
      <c r="I68" s="20">
        <v>30588451</v>
      </c>
      <c r="J68" s="20">
        <v>315539</v>
      </c>
      <c r="K68" s="20"/>
      <c r="L68" s="20"/>
      <c r="M68" s="20">
        <v>315539</v>
      </c>
      <c r="N68" s="20"/>
      <c r="O68" s="20">
        <v>381727</v>
      </c>
      <c r="P68" s="20">
        <v>525097</v>
      </c>
      <c r="Q68" s="20">
        <v>906824</v>
      </c>
      <c r="R68" s="20">
        <v>322287</v>
      </c>
      <c r="S68" s="20">
        <v>322123</v>
      </c>
      <c r="T68" s="20">
        <v>314204</v>
      </c>
      <c r="U68" s="20">
        <v>958614</v>
      </c>
      <c r="V68" s="20">
        <v>32769428</v>
      </c>
      <c r="W68" s="20">
        <v>3485000</v>
      </c>
      <c r="X68" s="20"/>
      <c r="Y68" s="19"/>
      <c r="Z68" s="22">
        <v>3485000</v>
      </c>
    </row>
    <row r="69" spans="1:26" ht="13.5" hidden="1">
      <c r="A69" s="37" t="s">
        <v>32</v>
      </c>
      <c r="B69" s="18">
        <v>31319189</v>
      </c>
      <c r="C69" s="18"/>
      <c r="D69" s="19">
        <v>34670724</v>
      </c>
      <c r="E69" s="20">
        <v>34670724</v>
      </c>
      <c r="F69" s="20">
        <v>2918802</v>
      </c>
      <c r="G69" s="20">
        <v>3401228</v>
      </c>
      <c r="H69" s="20">
        <v>2823235</v>
      </c>
      <c r="I69" s="20">
        <v>9143265</v>
      </c>
      <c r="J69" s="20">
        <v>2783542</v>
      </c>
      <c r="K69" s="20">
        <v>2851632</v>
      </c>
      <c r="L69" s="20"/>
      <c r="M69" s="20">
        <v>5635174</v>
      </c>
      <c r="N69" s="20"/>
      <c r="O69" s="20">
        <v>5840511</v>
      </c>
      <c r="P69" s="20">
        <v>-729284</v>
      </c>
      <c r="Q69" s="20">
        <v>5111227</v>
      </c>
      <c r="R69" s="20">
        <v>2507755</v>
      </c>
      <c r="S69" s="20">
        <v>5829395</v>
      </c>
      <c r="T69" s="20">
        <v>12717344</v>
      </c>
      <c r="U69" s="20">
        <v>21054494</v>
      </c>
      <c r="V69" s="20">
        <v>40944160</v>
      </c>
      <c r="W69" s="20">
        <v>34670724</v>
      </c>
      <c r="X69" s="20"/>
      <c r="Y69" s="19"/>
      <c r="Z69" s="22">
        <v>34670724</v>
      </c>
    </row>
    <row r="70" spans="1:26" ht="13.5" hidden="1">
      <c r="A70" s="38" t="s">
        <v>107</v>
      </c>
      <c r="B70" s="18">
        <v>18839703</v>
      </c>
      <c r="C70" s="18"/>
      <c r="D70" s="19">
        <v>21702624</v>
      </c>
      <c r="E70" s="20">
        <v>21702624</v>
      </c>
      <c r="F70" s="20">
        <v>1746845</v>
      </c>
      <c r="G70" s="20">
        <v>2337152</v>
      </c>
      <c r="H70" s="20">
        <v>1829850</v>
      </c>
      <c r="I70" s="20">
        <v>5913847</v>
      </c>
      <c r="J70" s="20">
        <v>1613897</v>
      </c>
      <c r="K70" s="20">
        <v>1719562</v>
      </c>
      <c r="L70" s="20"/>
      <c r="M70" s="20">
        <v>3333459</v>
      </c>
      <c r="N70" s="20"/>
      <c r="O70" s="20">
        <v>2877264</v>
      </c>
      <c r="P70" s="20">
        <v>299184</v>
      </c>
      <c r="Q70" s="20">
        <v>3176448</v>
      </c>
      <c r="R70" s="20">
        <v>1325840</v>
      </c>
      <c r="S70" s="20">
        <v>3183742</v>
      </c>
      <c r="T70" s="20">
        <v>201104</v>
      </c>
      <c r="U70" s="20">
        <v>4710686</v>
      </c>
      <c r="V70" s="20">
        <v>17134440</v>
      </c>
      <c r="W70" s="20">
        <v>21702624</v>
      </c>
      <c r="X70" s="20"/>
      <c r="Y70" s="19"/>
      <c r="Z70" s="22">
        <v>21702624</v>
      </c>
    </row>
    <row r="71" spans="1:26" ht="13.5" hidden="1">
      <c r="A71" s="38" t="s">
        <v>108</v>
      </c>
      <c r="B71" s="18">
        <v>4838712</v>
      </c>
      <c r="C71" s="18"/>
      <c r="D71" s="19">
        <v>5311600</v>
      </c>
      <c r="E71" s="20">
        <v>5311600</v>
      </c>
      <c r="F71" s="20">
        <v>447911</v>
      </c>
      <c r="G71" s="20">
        <v>335798</v>
      </c>
      <c r="H71" s="20">
        <v>265103</v>
      </c>
      <c r="I71" s="20">
        <v>1048812</v>
      </c>
      <c r="J71" s="20">
        <v>441549</v>
      </c>
      <c r="K71" s="20">
        <v>403135</v>
      </c>
      <c r="L71" s="20"/>
      <c r="M71" s="20">
        <v>844684</v>
      </c>
      <c r="N71" s="20"/>
      <c r="O71" s="20">
        <v>2234651</v>
      </c>
      <c r="P71" s="20">
        <v>-1756942</v>
      </c>
      <c r="Q71" s="20">
        <v>477709</v>
      </c>
      <c r="R71" s="20">
        <v>453030</v>
      </c>
      <c r="S71" s="20">
        <v>1917335</v>
      </c>
      <c r="T71" s="20">
        <v>11786326</v>
      </c>
      <c r="U71" s="20">
        <v>14156691</v>
      </c>
      <c r="V71" s="20">
        <v>16527896</v>
      </c>
      <c r="W71" s="20">
        <v>5311600</v>
      </c>
      <c r="X71" s="20"/>
      <c r="Y71" s="19"/>
      <c r="Z71" s="22">
        <v>5311600</v>
      </c>
    </row>
    <row r="72" spans="1:26" ht="13.5" hidden="1">
      <c r="A72" s="38" t="s">
        <v>109</v>
      </c>
      <c r="B72" s="18">
        <v>4925589</v>
      </c>
      <c r="C72" s="18"/>
      <c r="D72" s="19">
        <v>4893100</v>
      </c>
      <c r="E72" s="20">
        <v>4893100</v>
      </c>
      <c r="F72" s="20">
        <v>431970</v>
      </c>
      <c r="G72" s="20">
        <v>436085</v>
      </c>
      <c r="H72" s="20">
        <v>436203</v>
      </c>
      <c r="I72" s="20">
        <v>1304258</v>
      </c>
      <c r="J72" s="20">
        <v>436020</v>
      </c>
      <c r="K72" s="20">
        <v>436742</v>
      </c>
      <c r="L72" s="20"/>
      <c r="M72" s="20">
        <v>872762</v>
      </c>
      <c r="N72" s="20"/>
      <c r="O72" s="20">
        <v>436257</v>
      </c>
      <c r="P72" s="20">
        <v>436223</v>
      </c>
      <c r="Q72" s="20">
        <v>872480</v>
      </c>
      <c r="R72" s="20">
        <v>436314</v>
      </c>
      <c r="S72" s="20">
        <v>435979</v>
      </c>
      <c r="T72" s="20">
        <v>437546</v>
      </c>
      <c r="U72" s="20">
        <v>1309839</v>
      </c>
      <c r="V72" s="20">
        <v>4359339</v>
      </c>
      <c r="W72" s="20">
        <v>4893100</v>
      </c>
      <c r="X72" s="20"/>
      <c r="Y72" s="19"/>
      <c r="Z72" s="22">
        <v>4893100</v>
      </c>
    </row>
    <row r="73" spans="1:26" ht="13.5" hidden="1">
      <c r="A73" s="38" t="s">
        <v>110</v>
      </c>
      <c r="B73" s="18">
        <v>2715185</v>
      </c>
      <c r="C73" s="18"/>
      <c r="D73" s="19">
        <v>2763400</v>
      </c>
      <c r="E73" s="20">
        <v>2763400</v>
      </c>
      <c r="F73" s="20">
        <v>292076</v>
      </c>
      <c r="G73" s="20">
        <v>292193</v>
      </c>
      <c r="H73" s="20">
        <v>292079</v>
      </c>
      <c r="I73" s="20">
        <v>876348</v>
      </c>
      <c r="J73" s="20">
        <v>292076</v>
      </c>
      <c r="K73" s="20">
        <v>292193</v>
      </c>
      <c r="L73" s="20"/>
      <c r="M73" s="20">
        <v>584269</v>
      </c>
      <c r="N73" s="20"/>
      <c r="O73" s="20">
        <v>292339</v>
      </c>
      <c r="P73" s="20">
        <v>292251</v>
      </c>
      <c r="Q73" s="20">
        <v>584590</v>
      </c>
      <c r="R73" s="20">
        <v>292571</v>
      </c>
      <c r="S73" s="20">
        <v>292339</v>
      </c>
      <c r="T73" s="20">
        <v>292368</v>
      </c>
      <c r="U73" s="20">
        <v>877278</v>
      </c>
      <c r="V73" s="20">
        <v>2922485</v>
      </c>
      <c r="W73" s="20">
        <v>2763400</v>
      </c>
      <c r="X73" s="20"/>
      <c r="Y73" s="19"/>
      <c r="Z73" s="22">
        <v>2763400</v>
      </c>
    </row>
    <row r="74" spans="1:26" ht="13.5" hidden="1">
      <c r="A74" s="38" t="s">
        <v>111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112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114</v>
      </c>
      <c r="B76" s="31">
        <v>36965254</v>
      </c>
      <c r="C76" s="31"/>
      <c r="D76" s="32">
        <v>38156179</v>
      </c>
      <c r="E76" s="33">
        <v>38156179</v>
      </c>
      <c r="F76" s="33">
        <v>2462759</v>
      </c>
      <c r="G76" s="33">
        <v>2563704</v>
      </c>
      <c r="H76" s="33">
        <v>3658705</v>
      </c>
      <c r="I76" s="33">
        <v>8685168</v>
      </c>
      <c r="J76" s="33">
        <v>3099081</v>
      </c>
      <c r="K76" s="33">
        <v>2851632</v>
      </c>
      <c r="L76" s="33">
        <v>3178260</v>
      </c>
      <c r="M76" s="33">
        <v>9128973</v>
      </c>
      <c r="N76" s="33">
        <v>3170337</v>
      </c>
      <c r="O76" s="33">
        <v>6222238</v>
      </c>
      <c r="P76" s="33">
        <v>-204188</v>
      </c>
      <c r="Q76" s="33">
        <v>9188387</v>
      </c>
      <c r="R76" s="33">
        <v>2830042</v>
      </c>
      <c r="S76" s="33">
        <v>6151518</v>
      </c>
      <c r="T76" s="33">
        <v>3302121</v>
      </c>
      <c r="U76" s="33">
        <v>12283681</v>
      </c>
      <c r="V76" s="33">
        <v>39286209</v>
      </c>
      <c r="W76" s="33">
        <v>38156179</v>
      </c>
      <c r="X76" s="33"/>
      <c r="Y76" s="32"/>
      <c r="Z76" s="34">
        <v>38156179</v>
      </c>
    </row>
    <row r="77" spans="1:26" ht="13.5" hidden="1">
      <c r="A77" s="36" t="s">
        <v>31</v>
      </c>
      <c r="B77" s="18">
        <v>7477676</v>
      </c>
      <c r="C77" s="18"/>
      <c r="D77" s="19">
        <v>3485455</v>
      </c>
      <c r="E77" s="20">
        <v>3485455</v>
      </c>
      <c r="F77" s="20">
        <v>215378</v>
      </c>
      <c r="G77" s="20">
        <v>187341</v>
      </c>
      <c r="H77" s="20">
        <v>1302977</v>
      </c>
      <c r="I77" s="20">
        <v>1705696</v>
      </c>
      <c r="J77" s="20">
        <v>315539</v>
      </c>
      <c r="K77" s="20"/>
      <c r="L77" s="20">
        <v>380864</v>
      </c>
      <c r="M77" s="20">
        <v>696403</v>
      </c>
      <c r="N77" s="20">
        <v>382277</v>
      </c>
      <c r="O77" s="20">
        <v>381727</v>
      </c>
      <c r="P77" s="20">
        <v>525096</v>
      </c>
      <c r="Q77" s="20">
        <v>1289100</v>
      </c>
      <c r="R77" s="20">
        <v>322287</v>
      </c>
      <c r="S77" s="20">
        <v>322123</v>
      </c>
      <c r="T77" s="20">
        <v>547097</v>
      </c>
      <c r="U77" s="20">
        <v>1191507</v>
      </c>
      <c r="V77" s="20">
        <v>4882706</v>
      </c>
      <c r="W77" s="20">
        <v>3485455</v>
      </c>
      <c r="X77" s="20"/>
      <c r="Y77" s="19"/>
      <c r="Z77" s="22">
        <v>3485455</v>
      </c>
    </row>
    <row r="78" spans="1:26" ht="13.5" hidden="1">
      <c r="A78" s="37" t="s">
        <v>32</v>
      </c>
      <c r="B78" s="18">
        <v>29383413</v>
      </c>
      <c r="C78" s="18"/>
      <c r="D78" s="19">
        <v>34670724</v>
      </c>
      <c r="E78" s="20">
        <v>34670724</v>
      </c>
      <c r="F78" s="20">
        <v>2247381</v>
      </c>
      <c r="G78" s="20">
        <v>2376363</v>
      </c>
      <c r="H78" s="20">
        <v>2355728</v>
      </c>
      <c r="I78" s="20">
        <v>6979472</v>
      </c>
      <c r="J78" s="20">
        <v>2783542</v>
      </c>
      <c r="K78" s="20">
        <v>2851632</v>
      </c>
      <c r="L78" s="20">
        <v>2797396</v>
      </c>
      <c r="M78" s="20">
        <v>8432570</v>
      </c>
      <c r="N78" s="20">
        <v>2788060</v>
      </c>
      <c r="O78" s="20">
        <v>5840511</v>
      </c>
      <c r="P78" s="20">
        <v>-729284</v>
      </c>
      <c r="Q78" s="20">
        <v>7899287</v>
      </c>
      <c r="R78" s="20">
        <v>2507755</v>
      </c>
      <c r="S78" s="20">
        <v>5829395</v>
      </c>
      <c r="T78" s="20">
        <v>2755024</v>
      </c>
      <c r="U78" s="20">
        <v>11092174</v>
      </c>
      <c r="V78" s="20">
        <v>34403503</v>
      </c>
      <c r="W78" s="20">
        <v>34670724</v>
      </c>
      <c r="X78" s="20"/>
      <c r="Y78" s="19"/>
      <c r="Z78" s="22">
        <v>34670724</v>
      </c>
    </row>
    <row r="79" spans="1:26" ht="13.5" hidden="1">
      <c r="A79" s="38" t="s">
        <v>107</v>
      </c>
      <c r="B79" s="18">
        <v>16827261</v>
      </c>
      <c r="C79" s="18"/>
      <c r="D79" s="19">
        <v>21702624</v>
      </c>
      <c r="E79" s="20">
        <v>21702624</v>
      </c>
      <c r="F79" s="20">
        <v>1767332</v>
      </c>
      <c r="G79" s="20">
        <v>1903338</v>
      </c>
      <c r="H79" s="20">
        <v>1869189</v>
      </c>
      <c r="I79" s="20">
        <v>5539859</v>
      </c>
      <c r="J79" s="20">
        <v>1613897</v>
      </c>
      <c r="K79" s="20">
        <v>1719562</v>
      </c>
      <c r="L79" s="20">
        <v>1352030</v>
      </c>
      <c r="M79" s="20">
        <v>4685489</v>
      </c>
      <c r="N79" s="20">
        <v>1495172</v>
      </c>
      <c r="O79" s="20">
        <v>2877264</v>
      </c>
      <c r="P79" s="20">
        <v>299184</v>
      </c>
      <c r="Q79" s="20">
        <v>4671620</v>
      </c>
      <c r="R79" s="20">
        <v>1325840</v>
      </c>
      <c r="S79" s="20">
        <v>3183742</v>
      </c>
      <c r="T79" s="20">
        <v>2091776</v>
      </c>
      <c r="U79" s="20">
        <v>6601358</v>
      </c>
      <c r="V79" s="20">
        <v>21498326</v>
      </c>
      <c r="W79" s="20">
        <v>21702624</v>
      </c>
      <c r="X79" s="20"/>
      <c r="Y79" s="19"/>
      <c r="Z79" s="22">
        <v>21702624</v>
      </c>
    </row>
    <row r="80" spans="1:26" ht="13.5" hidden="1">
      <c r="A80" s="38" t="s">
        <v>108</v>
      </c>
      <c r="B80" s="18">
        <v>4915378</v>
      </c>
      <c r="C80" s="18"/>
      <c r="D80" s="19">
        <v>5311600</v>
      </c>
      <c r="E80" s="20">
        <v>5311600</v>
      </c>
      <c r="F80" s="20">
        <v>256729</v>
      </c>
      <c r="G80" s="20">
        <v>234199</v>
      </c>
      <c r="H80" s="20">
        <v>253368</v>
      </c>
      <c r="I80" s="20">
        <v>744296</v>
      </c>
      <c r="J80" s="20">
        <v>441549</v>
      </c>
      <c r="K80" s="20">
        <v>403135</v>
      </c>
      <c r="L80" s="20">
        <v>716977</v>
      </c>
      <c r="M80" s="20">
        <v>1561661</v>
      </c>
      <c r="N80" s="20">
        <v>564254</v>
      </c>
      <c r="O80" s="20">
        <v>2234651</v>
      </c>
      <c r="P80" s="20">
        <v>-1756942</v>
      </c>
      <c r="Q80" s="20">
        <v>1041963</v>
      </c>
      <c r="R80" s="20">
        <v>453030</v>
      </c>
      <c r="S80" s="20">
        <v>1917335</v>
      </c>
      <c r="T80" s="20">
        <v>369626</v>
      </c>
      <c r="U80" s="20">
        <v>2739991</v>
      </c>
      <c r="V80" s="20">
        <v>6087911</v>
      </c>
      <c r="W80" s="20">
        <v>5311600</v>
      </c>
      <c r="X80" s="20"/>
      <c r="Y80" s="19"/>
      <c r="Z80" s="22">
        <v>5311600</v>
      </c>
    </row>
    <row r="81" spans="1:26" ht="13.5" hidden="1">
      <c r="A81" s="38" t="s">
        <v>109</v>
      </c>
      <c r="B81" s="18">
        <v>4925589</v>
      </c>
      <c r="C81" s="18"/>
      <c r="D81" s="19">
        <v>4893100</v>
      </c>
      <c r="E81" s="20">
        <v>4893100</v>
      </c>
      <c r="F81" s="20">
        <v>134812</v>
      </c>
      <c r="G81" s="20">
        <v>142270</v>
      </c>
      <c r="H81" s="20">
        <v>134137</v>
      </c>
      <c r="I81" s="20">
        <v>411219</v>
      </c>
      <c r="J81" s="20">
        <v>436020</v>
      </c>
      <c r="K81" s="20">
        <v>436742</v>
      </c>
      <c r="L81" s="20">
        <v>436167</v>
      </c>
      <c r="M81" s="20">
        <v>1308929</v>
      </c>
      <c r="N81" s="20">
        <v>436353</v>
      </c>
      <c r="O81" s="20">
        <v>436257</v>
      </c>
      <c r="P81" s="20">
        <v>436223</v>
      </c>
      <c r="Q81" s="20">
        <v>1308833</v>
      </c>
      <c r="R81" s="20">
        <v>436314</v>
      </c>
      <c r="S81" s="20">
        <v>435979</v>
      </c>
      <c r="T81" s="20">
        <v>182879</v>
      </c>
      <c r="U81" s="20">
        <v>1055172</v>
      </c>
      <c r="V81" s="20">
        <v>4084153</v>
      </c>
      <c r="W81" s="20">
        <v>4893100</v>
      </c>
      <c r="X81" s="20"/>
      <c r="Y81" s="19"/>
      <c r="Z81" s="22">
        <v>4893100</v>
      </c>
    </row>
    <row r="82" spans="1:26" ht="13.5" hidden="1">
      <c r="A82" s="38" t="s">
        <v>110</v>
      </c>
      <c r="B82" s="18">
        <v>2715185</v>
      </c>
      <c r="C82" s="18"/>
      <c r="D82" s="19">
        <v>2763400</v>
      </c>
      <c r="E82" s="20">
        <v>2763400</v>
      </c>
      <c r="F82" s="20">
        <v>82737</v>
      </c>
      <c r="G82" s="20">
        <v>93111</v>
      </c>
      <c r="H82" s="20">
        <v>94322</v>
      </c>
      <c r="I82" s="20">
        <v>270170</v>
      </c>
      <c r="J82" s="20">
        <v>292076</v>
      </c>
      <c r="K82" s="20">
        <v>292193</v>
      </c>
      <c r="L82" s="20">
        <v>292222</v>
      </c>
      <c r="M82" s="20">
        <v>876491</v>
      </c>
      <c r="N82" s="20">
        <v>292281</v>
      </c>
      <c r="O82" s="20">
        <v>292339</v>
      </c>
      <c r="P82" s="20">
        <v>292251</v>
      </c>
      <c r="Q82" s="20">
        <v>876871</v>
      </c>
      <c r="R82" s="20">
        <v>292571</v>
      </c>
      <c r="S82" s="20">
        <v>292339</v>
      </c>
      <c r="T82" s="20">
        <v>110743</v>
      </c>
      <c r="U82" s="20">
        <v>695653</v>
      </c>
      <c r="V82" s="20">
        <v>2719185</v>
      </c>
      <c r="W82" s="20">
        <v>2763400</v>
      </c>
      <c r="X82" s="20"/>
      <c r="Y82" s="19"/>
      <c r="Z82" s="22">
        <v>2763400</v>
      </c>
    </row>
    <row r="83" spans="1:26" ht="13.5" hidden="1">
      <c r="A83" s="38" t="s">
        <v>111</v>
      </c>
      <c r="B83" s="18"/>
      <c r="C83" s="18"/>
      <c r="D83" s="19"/>
      <c r="E83" s="20"/>
      <c r="F83" s="20">
        <v>5771</v>
      </c>
      <c r="G83" s="20">
        <v>3445</v>
      </c>
      <c r="H83" s="20">
        <v>4712</v>
      </c>
      <c r="I83" s="20">
        <v>13928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13928</v>
      </c>
      <c r="W83" s="20"/>
      <c r="X83" s="20"/>
      <c r="Y83" s="19"/>
      <c r="Z83" s="22"/>
    </row>
    <row r="84" spans="1:26" ht="13.5" hidden="1">
      <c r="A84" s="39" t="s">
        <v>112</v>
      </c>
      <c r="B84" s="27">
        <v>104165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2014-08-04T09:12:22Z</dcterms:created>
  <dcterms:modified xsi:type="dcterms:W3CDTF">2014-08-04T09:12:22Z</dcterms:modified>
  <cp:category/>
  <cp:version/>
  <cp:contentType/>
  <cp:contentStatus/>
</cp:coreProperties>
</file>