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KU" sheetId="1" r:id="rId1"/>
    <sheet name="JHB" sheetId="2" r:id="rId2"/>
    <sheet name="TSH" sheetId="3" r:id="rId3"/>
    <sheet name="GT421" sheetId="4" r:id="rId4"/>
    <sheet name="GT422" sheetId="5" r:id="rId5"/>
    <sheet name="GT423" sheetId="6" r:id="rId6"/>
    <sheet name="DC42" sheetId="7" r:id="rId7"/>
    <sheet name="GT481" sheetId="8" r:id="rId8"/>
    <sheet name="GT482" sheetId="9" r:id="rId9"/>
    <sheet name="GT483" sheetId="10" r:id="rId10"/>
    <sheet name="GT484" sheetId="11" r:id="rId11"/>
    <sheet name="DC48" sheetId="12" r:id="rId12"/>
    <sheet name="Summary" sheetId="13" r:id="rId13"/>
  </sheets>
  <definedNames>
    <definedName name="_xlnm.Print_Area" localSheetId="6">'DC42'!$A$1:$Z$66</definedName>
    <definedName name="_xlnm.Print_Area" localSheetId="11">'DC48'!$A$1:$Z$66</definedName>
    <definedName name="_xlnm.Print_Area" localSheetId="0">'EKU'!$A$1:$Z$66</definedName>
    <definedName name="_xlnm.Print_Area" localSheetId="3">'GT421'!$A$1:$Z$66</definedName>
    <definedName name="_xlnm.Print_Area" localSheetId="4">'GT422'!$A$1:$Z$66</definedName>
    <definedName name="_xlnm.Print_Area" localSheetId="5">'GT423'!$A$1:$Z$66</definedName>
    <definedName name="_xlnm.Print_Area" localSheetId="7">'GT481'!$A$1:$Z$66</definedName>
    <definedName name="_xlnm.Print_Area" localSheetId="8">'GT482'!$A$1:$Z$66</definedName>
    <definedName name="_xlnm.Print_Area" localSheetId="9">'GT483'!$A$1:$Z$66</definedName>
    <definedName name="_xlnm.Print_Area" localSheetId="10">'GT484'!$A$1:$Z$66</definedName>
    <definedName name="_xlnm.Print_Area" localSheetId="1">'JHB'!$A$1:$Z$66</definedName>
    <definedName name="_xlnm.Print_Area" localSheetId="12">'Summary'!$A$1:$Z$66</definedName>
    <definedName name="_xlnm.Print_Area" localSheetId="2">'TSH'!$A$1:$Z$66</definedName>
  </definedNames>
  <calcPr fullCalcOnLoad="1"/>
</workbook>
</file>

<file path=xl/sharedStrings.xml><?xml version="1.0" encoding="utf-8"?>
<sst xmlns="http://schemas.openxmlformats.org/spreadsheetml/2006/main" count="1443" uniqueCount="103">
  <si>
    <t>Gauteng: Ekurhuleni Metro(EKU)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</si>
  <si>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</si>
  <si>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</si>
  <si>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</si>
  <si>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</si>
  <si>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</si>
  <si>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</si>
  <si>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</si>
  <si>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</si>
  <si>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</si>
  <si>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</si>
  <si>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</si>
  <si>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</si>
  <si>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</si>
  <si>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</si>
  <si>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</si>
  <si>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</si>
  <si>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</si>
  <si>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</si>
  <si>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</si>
  <si>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</si>
  <si>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</si>
  <si>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</si>
  <si>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</si>
  <si>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</si>
  <si>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</si>
  <si>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</si>
  <si>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</si>
  <si>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</si>
  <si>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</si>
  <si>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</si>
  <si>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</si>
  <si>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</si>
  <si>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</si>
  <si>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</si>
  <si>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</si>
  <si>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</si>
  <si>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</si>
  <si>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</si>
  <si>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</si>
  <si>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</si>
  <si>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</si>
  <si>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</si>
  <si>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</si>
  <si>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</si>
  <si>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</si>
  <si>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</si>
  <si>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</si>
  <si>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</si>
  <si>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</si>
  <si>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</si>
  <si>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</si>
  <si>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</si>
  <si>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</si>
  <si>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</si>
  <si>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</si>
  <si>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</si>
  <si>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</si>
  <si>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</si>
  <si>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</si>
  <si>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</si>
  <si>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</si>
  <si>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</si>
  <si>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</si>
  <si>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</si>
  <si>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</si>
  <si>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Johannesburg(JHB) - Table C1 Schedule Quarterly Budget Statement Summary for 4th Quarter ended 30 June 2014 (Figures Finalised as at 2014/08/01)</t>
  </si>
  <si>
    <t>Gauteng: City Of Tshwane(TSH) - Table C1 Schedule Quarterly Budget Statement Summary for 4th Quarter ended 30 June 2014 (Figures Finalised as at 2014/08/01)</t>
  </si>
  <si>
    <t>Gauteng: Emfuleni(GT421) - Table C1 Schedule Quarterly Budget Statement Summary for 4th Quarter ended 30 June 2014 (Figures Finalised as at 2014/08/01)</t>
  </si>
  <si>
    <t>Gauteng: Midvaal(GT422) - Table C1 Schedule Quarterly Budget Statement Summary for 4th Quarter ended 30 June 2014 (Figures Finalised as at 2014/08/01)</t>
  </si>
  <si>
    <t>Gauteng: Lesedi(GT423) - Table C1 Schedule Quarterly Budget Statement Summary for 4th Quarter ended 30 June 2014 (Figures Finalised as at 2014/08/01)</t>
  </si>
  <si>
    <t>Gauteng: Sedibeng(DC42) - Table C1 Schedule Quarterly Budget Statement Summary for 4th Quarter ended 30 June 2014 (Figures Finalised as at 2014/08/01)</t>
  </si>
  <si>
    <t>Gauteng: Mogale City(GT481) - Table C1 Schedule Quarterly Budget Statement Summary for 4th Quarter ended 30 June 2014 (Figures Finalised as at 2014/08/01)</t>
  </si>
  <si>
    <t>Gauteng: Randfontein(GT482) - Table C1 Schedule Quarterly Budget Statement Summary for 4th Quarter ended 30 June 2014 (Figures Finalised as at 2014/08/01)</t>
  </si>
  <si>
    <t>Gauteng: Westonaria(GT483) - Table C1 Schedule Quarterly Budget Statement Summary for 4th Quarter ended 30 June 2014 (Figures Finalised as at 2014/08/01)</t>
  </si>
  <si>
    <t>Gauteng: Merafong City(GT484) - Table C1 Schedule Quarterly Budget Statement Summary for 4th Quarter ended 30 June 2014 (Figures Finalised as at 2014/08/01)</t>
  </si>
  <si>
    <t>Gauteng: West Rand(DC48) - Table C1 Schedule Quarterly Budget Statement Summary for 4th Quarter ended 30 June 2014 (Figures Finalised as at 2014/08/01)</t>
  </si>
  <si>
    <t>Summary - Table C1 Schedule Quarterly Budget Statement Summary for 4th Quarter ended 30 June 2014 (Figures Finalised as at 2014/08/01)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</si>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</sst>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3" fillId="0" borderId="12" xfId="0" applyNumberFormat="1" applyFont="1" applyBorder="1" applyAlignment="1">
      <alignment/>
    </xf>
    <xf numFmtId="172" fontId="21" fillId="0" borderId="13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172" fontId="21" fillId="0" borderId="15" xfId="0" applyNumberFormat="1" applyFont="1" applyBorder="1" applyAlignment="1">
      <alignment/>
    </xf>
    <xf numFmtId="172" fontId="21" fillId="0" borderId="16" xfId="0" applyNumberFormat="1" applyFont="1" applyBorder="1" applyAlignment="1">
      <alignment/>
    </xf>
    <xf numFmtId="172" fontId="23" fillId="0" borderId="17" xfId="0" applyNumberFormat="1" applyFont="1" applyBorder="1" applyAlignment="1">
      <alignment/>
    </xf>
    <xf numFmtId="172" fontId="23" fillId="0" borderId="18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4" fontId="23" fillId="0" borderId="20" xfId="0" applyNumberFormat="1" applyFont="1" applyFill="1" applyBorder="1" applyAlignment="1" applyProtection="1">
      <alignment/>
      <protection/>
    </xf>
    <xf numFmtId="174" fontId="23" fillId="0" borderId="11" xfId="0" applyNumberFormat="1" applyFont="1" applyFill="1" applyBorder="1" applyAlignment="1">
      <alignment/>
    </xf>
    <xf numFmtId="174" fontId="23" fillId="0" borderId="21" xfId="0" applyNumberFormat="1" applyFont="1" applyFill="1" applyBorder="1" applyAlignment="1">
      <alignment/>
    </xf>
    <xf numFmtId="174" fontId="21" fillId="0" borderId="20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>
      <alignment/>
    </xf>
    <xf numFmtId="174" fontId="23" fillId="0" borderId="13" xfId="0" applyNumberFormat="1" applyFont="1" applyFill="1" applyBorder="1" applyAlignment="1" applyProtection="1">
      <alignment/>
      <protection/>
    </xf>
    <xf numFmtId="174" fontId="23" fillId="0" borderId="14" xfId="0" applyNumberFormat="1" applyFont="1" applyFill="1" applyBorder="1" applyAlignment="1">
      <alignment/>
    </xf>
    <xf numFmtId="174" fontId="23" fillId="0" borderId="15" xfId="0" applyNumberFormat="1" applyFont="1" applyFill="1" applyBorder="1" applyAlignment="1">
      <alignment/>
    </xf>
    <xf numFmtId="174" fontId="23" fillId="0" borderId="27" xfId="0" applyNumberFormat="1" applyFont="1" applyFill="1" applyBorder="1" applyAlignment="1">
      <alignment/>
    </xf>
    <xf numFmtId="174" fontId="23" fillId="0" borderId="23" xfId="0" applyNumberFormat="1" applyFont="1" applyFill="1" applyBorder="1" applyAlignment="1" applyProtection="1">
      <alignment/>
      <protection/>
    </xf>
    <xf numFmtId="174" fontId="23" fillId="0" borderId="12" xfId="0" applyNumberFormat="1" applyFont="1" applyFill="1" applyBorder="1" applyAlignment="1">
      <alignment/>
    </xf>
    <xf numFmtId="174" fontId="23" fillId="0" borderId="24" xfId="0" applyNumberFormat="1" applyFont="1" applyFill="1" applyBorder="1" applyAlignment="1">
      <alignment/>
    </xf>
    <xf numFmtId="174" fontId="23" fillId="0" borderId="28" xfId="0" applyNumberFormat="1" applyFont="1" applyFill="1" applyBorder="1" applyAlignment="1">
      <alignment/>
    </xf>
    <xf numFmtId="174" fontId="23" fillId="0" borderId="13" xfId="0" applyNumberFormat="1" applyFont="1" applyBorder="1" applyAlignment="1">
      <alignment/>
    </xf>
    <xf numFmtId="174" fontId="23" fillId="0" borderId="14" xfId="0" applyNumberFormat="1" applyFont="1" applyBorder="1" applyAlignment="1">
      <alignment/>
    </xf>
    <xf numFmtId="174" fontId="23" fillId="0" borderId="15" xfId="0" applyNumberFormat="1" applyFont="1" applyBorder="1" applyAlignment="1">
      <alignment/>
    </xf>
    <xf numFmtId="174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/>
      <protection/>
    </xf>
    <xf numFmtId="174" fontId="23" fillId="0" borderId="11" xfId="0" applyNumberFormat="1" applyFont="1" applyBorder="1" applyAlignment="1" applyProtection="1">
      <alignment/>
      <protection/>
    </xf>
    <xf numFmtId="174" fontId="23" fillId="0" borderId="21" xfId="0" applyNumberFormat="1" applyFont="1" applyBorder="1" applyAlignment="1" applyProtection="1">
      <alignment/>
      <protection/>
    </xf>
    <xf numFmtId="174" fontId="23" fillId="0" borderId="18" xfId="0" applyNumberFormat="1" applyFont="1" applyBorder="1" applyAlignment="1" applyProtection="1">
      <alignment/>
      <protection/>
    </xf>
    <xf numFmtId="172" fontId="23" fillId="0" borderId="10" xfId="0" applyNumberFormat="1" applyFont="1" applyBorder="1" applyAlignment="1" applyProtection="1">
      <alignment/>
      <protection/>
    </xf>
    <xf numFmtId="174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4" fontId="23" fillId="0" borderId="11" xfId="0" applyNumberFormat="1" applyFont="1" applyFill="1" applyBorder="1" applyAlignment="1" applyProtection="1">
      <alignment/>
      <protection/>
    </xf>
    <xf numFmtId="174" fontId="23" fillId="0" borderId="21" xfId="0" applyNumberFormat="1" applyFont="1" applyFill="1" applyBorder="1" applyAlignment="1" applyProtection="1">
      <alignment/>
      <protection/>
    </xf>
    <xf numFmtId="172" fontId="23" fillId="0" borderId="11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4" fontId="21" fillId="0" borderId="40" xfId="0" applyNumberFormat="1" applyFont="1" applyFill="1" applyBorder="1" applyAlignment="1" applyProtection="1">
      <alignment vertical="top"/>
      <protection/>
    </xf>
    <xf numFmtId="174" fontId="21" fillId="0" borderId="41" xfId="0" applyNumberFormat="1" applyFont="1" applyFill="1" applyBorder="1" applyAlignment="1" applyProtection="1">
      <alignment vertical="top"/>
      <protection/>
    </xf>
    <xf numFmtId="174" fontId="21" fillId="0" borderId="42" xfId="0" applyNumberFormat="1" applyFont="1" applyFill="1" applyBorder="1" applyAlignment="1" applyProtection="1">
      <alignment vertical="top"/>
      <protection/>
    </xf>
    <xf numFmtId="172" fontId="21" fillId="0" borderId="41" xfId="0" applyNumberFormat="1" applyFont="1" applyFill="1" applyBorder="1" applyAlignment="1" applyProtection="1">
      <alignment vertical="top"/>
      <protection/>
    </xf>
    <xf numFmtId="174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4" fontId="21" fillId="0" borderId="40" xfId="0" applyNumberFormat="1" applyFont="1" applyFill="1" applyBorder="1" applyAlignment="1" applyProtection="1">
      <alignment/>
      <protection/>
    </xf>
    <xf numFmtId="174" fontId="21" fillId="0" borderId="41" xfId="0" applyNumberFormat="1" applyFont="1" applyFill="1" applyBorder="1" applyAlignment="1" applyProtection="1">
      <alignment/>
      <protection/>
    </xf>
    <xf numFmtId="174" fontId="21" fillId="0" borderId="42" xfId="0" applyNumberFormat="1" applyFont="1" applyFill="1" applyBorder="1" applyAlignment="1" applyProtection="1">
      <alignment/>
      <protection/>
    </xf>
    <xf numFmtId="174" fontId="21" fillId="0" borderId="43" xfId="0" applyNumberFormat="1" applyFont="1" applyFill="1" applyBorder="1" applyAlignment="1" applyProtection="1">
      <alignment/>
      <protection/>
    </xf>
    <xf numFmtId="174" fontId="21" fillId="0" borderId="44" xfId="0" applyNumberFormat="1" applyFont="1" applyFill="1" applyBorder="1" applyAlignment="1" applyProtection="1">
      <alignment/>
      <protection/>
    </xf>
    <xf numFmtId="174" fontId="21" fillId="0" borderId="45" xfId="0" applyNumberFormat="1" applyFont="1" applyFill="1" applyBorder="1" applyAlignment="1" applyProtection="1">
      <alignment/>
      <protection/>
    </xf>
    <xf numFmtId="174" fontId="21" fillId="0" borderId="46" xfId="0" applyNumberFormat="1" applyFont="1" applyFill="1" applyBorder="1" applyAlignment="1" applyProtection="1">
      <alignment/>
      <protection/>
    </xf>
    <xf numFmtId="172" fontId="21" fillId="0" borderId="45" xfId="0" applyNumberFormat="1" applyFont="1" applyFill="1" applyBorder="1" applyAlignment="1" applyProtection="1">
      <alignment/>
      <protection/>
    </xf>
    <xf numFmtId="174" fontId="21" fillId="0" borderId="47" xfId="0" applyNumberFormat="1" applyFont="1" applyFill="1" applyBorder="1" applyAlignment="1" applyProtection="1">
      <alignment/>
      <protection/>
    </xf>
    <xf numFmtId="174" fontId="23" fillId="0" borderId="48" xfId="0" applyNumberFormat="1" applyFont="1" applyFill="1" applyBorder="1" applyAlignment="1" applyProtection="1">
      <alignment/>
      <protection/>
    </xf>
    <xf numFmtId="174" fontId="23" fillId="0" borderId="49" xfId="0" applyNumberFormat="1" applyFont="1" applyFill="1" applyBorder="1" applyAlignment="1" applyProtection="1">
      <alignment/>
      <protection/>
    </xf>
    <xf numFmtId="174" fontId="23" fillId="0" borderId="50" xfId="0" applyNumberFormat="1" applyFont="1" applyFill="1" applyBorder="1" applyAlignment="1" applyProtection="1">
      <alignment/>
      <protection/>
    </xf>
    <xf numFmtId="172" fontId="23" fillId="0" borderId="49" xfId="0" applyNumberFormat="1" applyFont="1" applyFill="1" applyBorder="1" applyAlignment="1" applyProtection="1">
      <alignment/>
      <protection/>
    </xf>
    <xf numFmtId="174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4" fontId="21" fillId="0" borderId="44" xfId="0" applyNumberFormat="1" applyFont="1" applyFill="1" applyBorder="1" applyAlignment="1" applyProtection="1">
      <alignment vertical="top"/>
      <protection/>
    </xf>
    <xf numFmtId="174" fontId="21" fillId="0" borderId="45" xfId="0" applyNumberFormat="1" applyFont="1" applyFill="1" applyBorder="1" applyAlignment="1" applyProtection="1">
      <alignment vertical="top"/>
      <protection/>
    </xf>
    <xf numFmtId="174" fontId="21" fillId="0" borderId="46" xfId="0" applyNumberFormat="1" applyFont="1" applyFill="1" applyBorder="1" applyAlignment="1" applyProtection="1">
      <alignment vertical="top"/>
      <protection/>
    </xf>
    <xf numFmtId="172" fontId="21" fillId="0" borderId="45" xfId="0" applyNumberFormat="1" applyFont="1" applyFill="1" applyBorder="1" applyAlignment="1" applyProtection="1">
      <alignment vertical="top"/>
      <protection/>
    </xf>
    <xf numFmtId="174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2" fontId="23" fillId="0" borderId="11" xfId="0" applyNumberFormat="1" applyFont="1" applyBorder="1" applyAlignment="1" applyProtection="1">
      <alignment/>
      <protection/>
    </xf>
    <xf numFmtId="174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4" fontId="23" fillId="0" borderId="17" xfId="0" applyNumberFormat="1" applyFont="1" applyBorder="1" applyAlignment="1" applyProtection="1">
      <alignment/>
      <protection/>
    </xf>
    <xf numFmtId="174" fontId="23" fillId="0" borderId="10" xfId="0" applyNumberFormat="1" applyFont="1" applyBorder="1" applyAlignment="1" applyProtection="1">
      <alignment/>
      <protection/>
    </xf>
    <xf numFmtId="174" fontId="21" fillId="0" borderId="11" xfId="0" applyNumberFormat="1" applyFont="1" applyFill="1" applyBorder="1" applyAlignment="1" applyProtection="1">
      <alignment/>
      <protection/>
    </xf>
    <xf numFmtId="174" fontId="21" fillId="0" borderId="21" xfId="0" applyNumberFormat="1" applyFont="1" applyFill="1" applyBorder="1" applyAlignment="1" applyProtection="1">
      <alignment/>
      <protection/>
    </xf>
    <xf numFmtId="172" fontId="21" fillId="0" borderId="11" xfId="0" applyNumberFormat="1" applyFont="1" applyFill="1" applyBorder="1" applyAlignment="1" applyProtection="1">
      <alignment/>
      <protection/>
    </xf>
    <xf numFmtId="174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4" fontId="21" fillId="0" borderId="20" xfId="0" applyNumberFormat="1" applyFont="1" applyBorder="1" applyAlignment="1" applyProtection="1">
      <alignment/>
      <protection/>
    </xf>
    <xf numFmtId="174" fontId="21" fillId="0" borderId="11" xfId="0" applyNumberFormat="1" applyFont="1" applyBorder="1" applyAlignment="1" applyProtection="1">
      <alignment/>
      <protection/>
    </xf>
    <xf numFmtId="174" fontId="21" fillId="0" borderId="21" xfId="0" applyNumberFormat="1" applyFont="1" applyBorder="1" applyAlignment="1" applyProtection="1">
      <alignment/>
      <protection/>
    </xf>
    <xf numFmtId="172" fontId="21" fillId="0" borderId="11" xfId="0" applyNumberFormat="1" applyFont="1" applyBorder="1" applyAlignment="1" applyProtection="1">
      <alignment/>
      <protection/>
    </xf>
    <xf numFmtId="174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4" fontId="23" fillId="0" borderId="23" xfId="0" applyNumberFormat="1" applyFont="1" applyBorder="1" applyAlignment="1" applyProtection="1">
      <alignment/>
      <protection/>
    </xf>
    <xf numFmtId="174" fontId="23" fillId="0" borderId="12" xfId="0" applyNumberFormat="1" applyFont="1" applyBorder="1" applyAlignment="1" applyProtection="1">
      <alignment/>
      <protection/>
    </xf>
    <xf numFmtId="174" fontId="23" fillId="0" borderId="24" xfId="0" applyNumberFormat="1" applyFont="1" applyBorder="1" applyAlignment="1" applyProtection="1">
      <alignment/>
      <protection/>
    </xf>
    <xf numFmtId="172" fontId="23" fillId="0" borderId="12" xfId="0" applyNumberFormat="1" applyFont="1" applyBorder="1" applyAlignment="1" applyProtection="1">
      <alignment/>
      <protection/>
    </xf>
    <xf numFmtId="174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 horizontal="left" wrapText="1"/>
      <protection/>
    </xf>
    <xf numFmtId="174" fontId="23" fillId="0" borderId="54" xfId="0" applyNumberFormat="1" applyFont="1" applyBorder="1" applyAlignment="1" applyProtection="1">
      <alignment horizontal="left" wrapText="1"/>
      <protection/>
    </xf>
    <xf numFmtId="174" fontId="23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4" fontId="23" fillId="0" borderId="54" xfId="0" applyNumberFormat="1" applyFont="1" applyBorder="1" applyAlignment="1" applyProtection="1">
      <alignment/>
      <protection/>
    </xf>
    <xf numFmtId="174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4" fontId="23" fillId="0" borderId="55" xfId="0" applyNumberFormat="1" applyFont="1" applyBorder="1" applyAlignment="1" applyProtection="1">
      <alignment/>
      <protection/>
    </xf>
    <xf numFmtId="174" fontId="23" fillId="0" borderId="25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2874963166</v>
      </c>
      <c r="C5" s="18">
        <v>0</v>
      </c>
      <c r="D5" s="63">
        <v>3602668433</v>
      </c>
      <c r="E5" s="64">
        <v>3741358771</v>
      </c>
      <c r="F5" s="64">
        <v>360760828</v>
      </c>
      <c r="G5" s="64">
        <v>299704072</v>
      </c>
      <c r="H5" s="64">
        <v>313785769</v>
      </c>
      <c r="I5" s="64">
        <v>974250669</v>
      </c>
      <c r="J5" s="64">
        <v>310397025</v>
      </c>
      <c r="K5" s="64">
        <v>341552856</v>
      </c>
      <c r="L5" s="64">
        <v>329619158</v>
      </c>
      <c r="M5" s="64">
        <v>981569039</v>
      </c>
      <c r="N5" s="64">
        <v>330100337</v>
      </c>
      <c r="O5" s="64">
        <v>295658096</v>
      </c>
      <c r="P5" s="64">
        <v>286574997</v>
      </c>
      <c r="Q5" s="64">
        <v>912333430</v>
      </c>
      <c r="R5" s="64">
        <v>320651951</v>
      </c>
      <c r="S5" s="64">
        <v>307752898</v>
      </c>
      <c r="T5" s="64">
        <v>280822821</v>
      </c>
      <c r="U5" s="64">
        <v>909227670</v>
      </c>
      <c r="V5" s="64">
        <v>3777380808</v>
      </c>
      <c r="W5" s="64">
        <v>3741358771</v>
      </c>
      <c r="X5" s="64">
        <v>36022037</v>
      </c>
      <c r="Y5" s="65">
        <v>0.96</v>
      </c>
      <c r="Z5" s="66">
        <v>3741358771</v>
      </c>
    </row>
    <row r="6" spans="1:26" ht="13.5">
      <c r="A6" s="62" t="s">
        <v>32</v>
      </c>
      <c r="B6" s="18">
        <v>13500276495</v>
      </c>
      <c r="C6" s="18">
        <v>0</v>
      </c>
      <c r="D6" s="63">
        <v>16154612579</v>
      </c>
      <c r="E6" s="64">
        <v>16194597579</v>
      </c>
      <c r="F6" s="64">
        <v>1435862561</v>
      </c>
      <c r="G6" s="64">
        <v>1533329590</v>
      </c>
      <c r="H6" s="64">
        <v>1573352427</v>
      </c>
      <c r="I6" s="64">
        <v>4542544578</v>
      </c>
      <c r="J6" s="64">
        <v>1227682883</v>
      </c>
      <c r="K6" s="64">
        <v>1289574704</v>
      </c>
      <c r="L6" s="64">
        <v>1183645940</v>
      </c>
      <c r="M6" s="64">
        <v>3700903527</v>
      </c>
      <c r="N6" s="64">
        <v>1169119098</v>
      </c>
      <c r="O6" s="64">
        <v>1197582710</v>
      </c>
      <c r="P6" s="64">
        <v>1191809356</v>
      </c>
      <c r="Q6" s="64">
        <v>3558511164</v>
      </c>
      <c r="R6" s="64">
        <v>1178699697</v>
      </c>
      <c r="S6" s="64">
        <v>1232041007</v>
      </c>
      <c r="T6" s="64">
        <v>1220295413</v>
      </c>
      <c r="U6" s="64">
        <v>3631036117</v>
      </c>
      <c r="V6" s="64">
        <v>15432995386</v>
      </c>
      <c r="W6" s="64">
        <v>16194597579</v>
      </c>
      <c r="X6" s="64">
        <v>-761602193</v>
      </c>
      <c r="Y6" s="65">
        <v>-4.7</v>
      </c>
      <c r="Z6" s="66">
        <v>16194597579</v>
      </c>
    </row>
    <row r="7" spans="1:26" ht="13.5">
      <c r="A7" s="62" t="s">
        <v>33</v>
      </c>
      <c r="B7" s="18">
        <v>239543249</v>
      </c>
      <c r="C7" s="18">
        <v>0</v>
      </c>
      <c r="D7" s="63">
        <v>195615000</v>
      </c>
      <c r="E7" s="64">
        <v>195615000</v>
      </c>
      <c r="F7" s="64">
        <v>20229863</v>
      </c>
      <c r="G7" s="64">
        <v>20085437</v>
      </c>
      <c r="H7" s="64">
        <v>18301134</v>
      </c>
      <c r="I7" s="64">
        <v>58616434</v>
      </c>
      <c r="J7" s="64">
        <v>17412367</v>
      </c>
      <c r="K7" s="64">
        <v>17314759</v>
      </c>
      <c r="L7" s="64">
        <v>17148773</v>
      </c>
      <c r="M7" s="64">
        <v>51875899</v>
      </c>
      <c r="N7" s="64">
        <v>22012397</v>
      </c>
      <c r="O7" s="64">
        <v>22717469</v>
      </c>
      <c r="P7" s="64">
        <v>40281105</v>
      </c>
      <c r="Q7" s="64">
        <v>85010971</v>
      </c>
      <c r="R7" s="64">
        <v>29914479</v>
      </c>
      <c r="S7" s="64">
        <v>29704411</v>
      </c>
      <c r="T7" s="64">
        <v>115173081</v>
      </c>
      <c r="U7" s="64">
        <v>174791971</v>
      </c>
      <c r="V7" s="64">
        <v>370295275</v>
      </c>
      <c r="W7" s="64">
        <v>195615000</v>
      </c>
      <c r="X7" s="64">
        <v>174680275</v>
      </c>
      <c r="Y7" s="65">
        <v>89.3</v>
      </c>
      <c r="Z7" s="66">
        <v>195615000</v>
      </c>
    </row>
    <row r="8" spans="1:26" ht="13.5">
      <c r="A8" s="62" t="s">
        <v>34</v>
      </c>
      <c r="B8" s="18">
        <v>3638073453</v>
      </c>
      <c r="C8" s="18">
        <v>0</v>
      </c>
      <c r="D8" s="63">
        <v>2618494975</v>
      </c>
      <c r="E8" s="64">
        <v>2680741810</v>
      </c>
      <c r="F8" s="64">
        <v>865298789</v>
      </c>
      <c r="G8" s="64">
        <v>43938056</v>
      </c>
      <c r="H8" s="64">
        <v>2446583</v>
      </c>
      <c r="I8" s="64">
        <v>911683428</v>
      </c>
      <c r="J8" s="64">
        <v>92282745</v>
      </c>
      <c r="K8" s="64">
        <v>664762010</v>
      </c>
      <c r="L8" s="64">
        <v>25423580</v>
      </c>
      <c r="M8" s="64">
        <v>782468335</v>
      </c>
      <c r="N8" s="64">
        <v>9082821</v>
      </c>
      <c r="O8" s="64">
        <v>118483777</v>
      </c>
      <c r="P8" s="64">
        <v>500374248</v>
      </c>
      <c r="Q8" s="64">
        <v>627940846</v>
      </c>
      <c r="R8" s="64">
        <v>19765265</v>
      </c>
      <c r="S8" s="64">
        <v>18287040</v>
      </c>
      <c r="T8" s="64">
        <v>43362521</v>
      </c>
      <c r="U8" s="64">
        <v>81414826</v>
      </c>
      <c r="V8" s="64">
        <v>2403507435</v>
      </c>
      <c r="W8" s="64">
        <v>2680741810</v>
      </c>
      <c r="X8" s="64">
        <v>-277234375</v>
      </c>
      <c r="Y8" s="65">
        <v>-10.34</v>
      </c>
      <c r="Z8" s="66">
        <v>2680741810</v>
      </c>
    </row>
    <row r="9" spans="1:26" ht="13.5">
      <c r="A9" s="62" t="s">
        <v>35</v>
      </c>
      <c r="B9" s="18">
        <v>882064794</v>
      </c>
      <c r="C9" s="18">
        <v>0</v>
      </c>
      <c r="D9" s="63">
        <v>2196251800</v>
      </c>
      <c r="E9" s="64">
        <v>2197164894</v>
      </c>
      <c r="F9" s="64">
        <v>84282564</v>
      </c>
      <c r="G9" s="64">
        <v>553931220</v>
      </c>
      <c r="H9" s="64">
        <v>77026370</v>
      </c>
      <c r="I9" s="64">
        <v>715240154</v>
      </c>
      <c r="J9" s="64">
        <v>86436275</v>
      </c>
      <c r="K9" s="64">
        <v>78297842</v>
      </c>
      <c r="L9" s="64">
        <v>537221716</v>
      </c>
      <c r="M9" s="64">
        <v>701955833</v>
      </c>
      <c r="N9" s="64">
        <v>95563426</v>
      </c>
      <c r="O9" s="64">
        <v>79311074</v>
      </c>
      <c r="P9" s="64">
        <v>529217956</v>
      </c>
      <c r="Q9" s="64">
        <v>704092456</v>
      </c>
      <c r="R9" s="64">
        <v>86494157</v>
      </c>
      <c r="S9" s="64">
        <v>79651020</v>
      </c>
      <c r="T9" s="64">
        <v>89057613</v>
      </c>
      <c r="U9" s="64">
        <v>255202790</v>
      </c>
      <c r="V9" s="64">
        <v>2376491233</v>
      </c>
      <c r="W9" s="64">
        <v>2197164894</v>
      </c>
      <c r="X9" s="64">
        <v>179326339</v>
      </c>
      <c r="Y9" s="65">
        <v>8.16</v>
      </c>
      <c r="Z9" s="66">
        <v>2197164894</v>
      </c>
    </row>
    <row r="10" spans="1:26" ht="25.5">
      <c r="A10" s="67" t="s">
        <v>87</v>
      </c>
      <c r="B10" s="68">
        <f>SUM(B5:B9)</f>
        <v>21134921157</v>
      </c>
      <c r="C10" s="68">
        <f>SUM(C5:C9)</f>
        <v>0</v>
      </c>
      <c r="D10" s="69">
        <f aca="true" t="shared" si="0" ref="D10:Z10">SUM(D5:D9)</f>
        <v>24767642787</v>
      </c>
      <c r="E10" s="70">
        <f t="shared" si="0"/>
        <v>25009478054</v>
      </c>
      <c r="F10" s="70">
        <f t="shared" si="0"/>
        <v>2766434605</v>
      </c>
      <c r="G10" s="70">
        <f t="shared" si="0"/>
        <v>2450988375</v>
      </c>
      <c r="H10" s="70">
        <f t="shared" si="0"/>
        <v>1984912283</v>
      </c>
      <c r="I10" s="70">
        <f t="shared" si="0"/>
        <v>7202335263</v>
      </c>
      <c r="J10" s="70">
        <f t="shared" si="0"/>
        <v>1734211295</v>
      </c>
      <c r="K10" s="70">
        <f t="shared" si="0"/>
        <v>2391502171</v>
      </c>
      <c r="L10" s="70">
        <f t="shared" si="0"/>
        <v>2093059167</v>
      </c>
      <c r="M10" s="70">
        <f t="shared" si="0"/>
        <v>6218772633</v>
      </c>
      <c r="N10" s="70">
        <f t="shared" si="0"/>
        <v>1625878079</v>
      </c>
      <c r="O10" s="70">
        <f t="shared" si="0"/>
        <v>1713753126</v>
      </c>
      <c r="P10" s="70">
        <f t="shared" si="0"/>
        <v>2548257662</v>
      </c>
      <c r="Q10" s="70">
        <f t="shared" si="0"/>
        <v>5887888867</v>
      </c>
      <c r="R10" s="70">
        <f t="shared" si="0"/>
        <v>1635525549</v>
      </c>
      <c r="S10" s="70">
        <f t="shared" si="0"/>
        <v>1667436376</v>
      </c>
      <c r="T10" s="70">
        <f t="shared" si="0"/>
        <v>1748711449</v>
      </c>
      <c r="U10" s="70">
        <f t="shared" si="0"/>
        <v>5051673374</v>
      </c>
      <c r="V10" s="70">
        <f t="shared" si="0"/>
        <v>24360670137</v>
      </c>
      <c r="W10" s="70">
        <f t="shared" si="0"/>
        <v>25009478054</v>
      </c>
      <c r="X10" s="70">
        <f t="shared" si="0"/>
        <v>-648807917</v>
      </c>
      <c r="Y10" s="71">
        <f>+IF(W10&lt;&gt;0,(X10/W10)*100,0)</f>
        <v>-2.5942481310449823</v>
      </c>
      <c r="Z10" s="72">
        <f t="shared" si="0"/>
        <v>25009478054</v>
      </c>
    </row>
    <row r="11" spans="1:26" ht="13.5">
      <c r="A11" s="62" t="s">
        <v>36</v>
      </c>
      <c r="B11" s="18">
        <v>4276570696</v>
      </c>
      <c r="C11" s="18">
        <v>0</v>
      </c>
      <c r="D11" s="63">
        <v>5134072657</v>
      </c>
      <c r="E11" s="64">
        <v>5157836724</v>
      </c>
      <c r="F11" s="64">
        <v>383054363</v>
      </c>
      <c r="G11" s="64">
        <v>367324481</v>
      </c>
      <c r="H11" s="64">
        <v>371308028</v>
      </c>
      <c r="I11" s="64">
        <v>1121686872</v>
      </c>
      <c r="J11" s="64">
        <v>374587935</v>
      </c>
      <c r="K11" s="64">
        <v>379574265</v>
      </c>
      <c r="L11" s="64">
        <v>388867158</v>
      </c>
      <c r="M11" s="64">
        <v>1143029358</v>
      </c>
      <c r="N11" s="64">
        <v>390071827</v>
      </c>
      <c r="O11" s="64">
        <v>381916810</v>
      </c>
      <c r="P11" s="64">
        <v>391352856</v>
      </c>
      <c r="Q11" s="64">
        <v>1163341493</v>
      </c>
      <c r="R11" s="64">
        <v>392268393</v>
      </c>
      <c r="S11" s="64">
        <v>391413111</v>
      </c>
      <c r="T11" s="64">
        <v>360128304</v>
      </c>
      <c r="U11" s="64">
        <v>1143809808</v>
      </c>
      <c r="V11" s="64">
        <v>4571867531</v>
      </c>
      <c r="W11" s="64">
        <v>5157836724</v>
      </c>
      <c r="X11" s="64">
        <v>-585969193</v>
      </c>
      <c r="Y11" s="65">
        <v>-11.36</v>
      </c>
      <c r="Z11" s="66">
        <v>5157836724</v>
      </c>
    </row>
    <row r="12" spans="1:26" ht="13.5">
      <c r="A12" s="62" t="s">
        <v>37</v>
      </c>
      <c r="B12" s="18">
        <v>87954568</v>
      </c>
      <c r="C12" s="18">
        <v>0</v>
      </c>
      <c r="D12" s="63">
        <v>97285812</v>
      </c>
      <c r="E12" s="64">
        <v>92785812</v>
      </c>
      <c r="F12" s="64">
        <v>7412207</v>
      </c>
      <c r="G12" s="64">
        <v>7412207</v>
      </c>
      <c r="H12" s="64">
        <v>7380019</v>
      </c>
      <c r="I12" s="64">
        <v>22204433</v>
      </c>
      <c r="J12" s="64">
        <v>7391821</v>
      </c>
      <c r="K12" s="64">
        <v>7384902</v>
      </c>
      <c r="L12" s="64">
        <v>7415425</v>
      </c>
      <c r="M12" s="64">
        <v>22192148</v>
      </c>
      <c r="N12" s="64">
        <v>7412207</v>
      </c>
      <c r="O12" s="64">
        <v>11270365</v>
      </c>
      <c r="P12" s="64">
        <v>7788994</v>
      </c>
      <c r="Q12" s="64">
        <v>26471566</v>
      </c>
      <c r="R12" s="64">
        <v>7932881</v>
      </c>
      <c r="S12" s="64">
        <v>7739510</v>
      </c>
      <c r="T12" s="64">
        <v>7600728</v>
      </c>
      <c r="U12" s="64">
        <v>23273119</v>
      </c>
      <c r="V12" s="64">
        <v>94141266</v>
      </c>
      <c r="W12" s="64">
        <v>92785812</v>
      </c>
      <c r="X12" s="64">
        <v>1355454</v>
      </c>
      <c r="Y12" s="65">
        <v>1.46</v>
      </c>
      <c r="Z12" s="66">
        <v>92785812</v>
      </c>
    </row>
    <row r="13" spans="1:26" ht="13.5">
      <c r="A13" s="62" t="s">
        <v>88</v>
      </c>
      <c r="B13" s="18">
        <v>2055904602</v>
      </c>
      <c r="C13" s="18">
        <v>0</v>
      </c>
      <c r="D13" s="63">
        <v>1312895549</v>
      </c>
      <c r="E13" s="64">
        <v>1312895549</v>
      </c>
      <c r="F13" s="64">
        <v>109407961</v>
      </c>
      <c r="G13" s="64">
        <v>109407963</v>
      </c>
      <c r="H13" s="64">
        <v>109407963</v>
      </c>
      <c r="I13" s="64">
        <v>328223887</v>
      </c>
      <c r="J13" s="64">
        <v>109407963</v>
      </c>
      <c r="K13" s="64">
        <v>109407963</v>
      </c>
      <c r="L13" s="64">
        <v>109407963</v>
      </c>
      <c r="M13" s="64">
        <v>328223889</v>
      </c>
      <c r="N13" s="64">
        <v>109407963</v>
      </c>
      <c r="O13" s="64">
        <v>109407963</v>
      </c>
      <c r="P13" s="64">
        <v>109407963</v>
      </c>
      <c r="Q13" s="64">
        <v>328223889</v>
      </c>
      <c r="R13" s="64">
        <v>109407963</v>
      </c>
      <c r="S13" s="64">
        <v>105587355</v>
      </c>
      <c r="T13" s="64">
        <v>113228566</v>
      </c>
      <c r="U13" s="64">
        <v>328223884</v>
      </c>
      <c r="V13" s="64">
        <v>1312895549</v>
      </c>
      <c r="W13" s="64">
        <v>1312895549</v>
      </c>
      <c r="X13" s="64">
        <v>0</v>
      </c>
      <c r="Y13" s="65">
        <v>0</v>
      </c>
      <c r="Z13" s="66">
        <v>1312895549</v>
      </c>
    </row>
    <row r="14" spans="1:26" ht="13.5">
      <c r="A14" s="62" t="s">
        <v>38</v>
      </c>
      <c r="B14" s="18">
        <v>522865540</v>
      </c>
      <c r="C14" s="18">
        <v>0</v>
      </c>
      <c r="D14" s="63">
        <v>685215331</v>
      </c>
      <c r="E14" s="64">
        <v>673514305</v>
      </c>
      <c r="F14" s="64">
        <v>40151491</v>
      </c>
      <c r="G14" s="64">
        <v>0</v>
      </c>
      <c r="H14" s="64">
        <v>79007773</v>
      </c>
      <c r="I14" s="64">
        <v>119159264</v>
      </c>
      <c r="J14" s="64">
        <v>40044780</v>
      </c>
      <c r="K14" s="64">
        <v>0</v>
      </c>
      <c r="L14" s="64">
        <v>79136559</v>
      </c>
      <c r="M14" s="64">
        <v>119181339</v>
      </c>
      <c r="N14" s="64">
        <v>40151491</v>
      </c>
      <c r="O14" s="64">
        <v>32627761</v>
      </c>
      <c r="P14" s="64">
        <v>40354340</v>
      </c>
      <c r="Q14" s="64">
        <v>113133592</v>
      </c>
      <c r="R14" s="64">
        <v>207552</v>
      </c>
      <c r="S14" s="64">
        <v>79103624</v>
      </c>
      <c r="T14" s="64">
        <v>5610571</v>
      </c>
      <c r="U14" s="64">
        <v>84921747</v>
      </c>
      <c r="V14" s="64">
        <v>436395942</v>
      </c>
      <c r="W14" s="64">
        <v>673514305</v>
      </c>
      <c r="X14" s="64">
        <v>-237118363</v>
      </c>
      <c r="Y14" s="65">
        <v>-35.21</v>
      </c>
      <c r="Z14" s="66">
        <v>673514305</v>
      </c>
    </row>
    <row r="15" spans="1:26" ht="13.5">
      <c r="A15" s="62" t="s">
        <v>39</v>
      </c>
      <c r="B15" s="18">
        <v>10692819127</v>
      </c>
      <c r="C15" s="18">
        <v>0</v>
      </c>
      <c r="D15" s="63">
        <v>11805092612</v>
      </c>
      <c r="E15" s="64">
        <v>11841679742</v>
      </c>
      <c r="F15" s="64">
        <v>1211402808</v>
      </c>
      <c r="G15" s="64">
        <v>1204527892</v>
      </c>
      <c r="H15" s="64">
        <v>839105679</v>
      </c>
      <c r="I15" s="64">
        <v>3255036379</v>
      </c>
      <c r="J15" s="64">
        <v>912804119</v>
      </c>
      <c r="K15" s="64">
        <v>839429211</v>
      </c>
      <c r="L15" s="64">
        <v>821759068</v>
      </c>
      <c r="M15" s="64">
        <v>2573992398</v>
      </c>
      <c r="N15" s="64">
        <v>815919334</v>
      </c>
      <c r="O15" s="64">
        <v>839274911</v>
      </c>
      <c r="P15" s="64">
        <v>823935352</v>
      </c>
      <c r="Q15" s="64">
        <v>2479129597</v>
      </c>
      <c r="R15" s="64">
        <v>875664552</v>
      </c>
      <c r="S15" s="64">
        <v>876679558</v>
      </c>
      <c r="T15" s="64">
        <v>1162892876</v>
      </c>
      <c r="U15" s="64">
        <v>2915236986</v>
      </c>
      <c r="V15" s="64">
        <v>11223395360</v>
      </c>
      <c r="W15" s="64">
        <v>11841679742</v>
      </c>
      <c r="X15" s="64">
        <v>-618284382</v>
      </c>
      <c r="Y15" s="65">
        <v>-5.22</v>
      </c>
      <c r="Z15" s="66">
        <v>11841679742</v>
      </c>
    </row>
    <row r="16" spans="1:26" ht="13.5">
      <c r="A16" s="73" t="s">
        <v>40</v>
      </c>
      <c r="B16" s="18">
        <v>960645420</v>
      </c>
      <c r="C16" s="18">
        <v>0</v>
      </c>
      <c r="D16" s="63">
        <v>1003678823</v>
      </c>
      <c r="E16" s="64">
        <v>999198823</v>
      </c>
      <c r="F16" s="64">
        <v>13779031</v>
      </c>
      <c r="G16" s="64">
        <v>80934803</v>
      </c>
      <c r="H16" s="64">
        <v>93184308</v>
      </c>
      <c r="I16" s="64">
        <v>187898142</v>
      </c>
      <c r="J16" s="64">
        <v>37468852</v>
      </c>
      <c r="K16" s="64">
        <v>70018269</v>
      </c>
      <c r="L16" s="64">
        <v>88025723</v>
      </c>
      <c r="M16" s="64">
        <v>195512844</v>
      </c>
      <c r="N16" s="64">
        <v>63396325</v>
      </c>
      <c r="O16" s="64">
        <v>74356177</v>
      </c>
      <c r="P16" s="64">
        <v>70305355</v>
      </c>
      <c r="Q16" s="64">
        <v>208057857</v>
      </c>
      <c r="R16" s="64">
        <v>66110496</v>
      </c>
      <c r="S16" s="64">
        <v>58579793</v>
      </c>
      <c r="T16" s="64">
        <v>81826379</v>
      </c>
      <c r="U16" s="64">
        <v>206516668</v>
      </c>
      <c r="V16" s="64">
        <v>797985511</v>
      </c>
      <c r="W16" s="64">
        <v>999198823</v>
      </c>
      <c r="X16" s="64">
        <v>-201213312</v>
      </c>
      <c r="Y16" s="65">
        <v>-20.14</v>
      </c>
      <c r="Z16" s="66">
        <v>999198823</v>
      </c>
    </row>
    <row r="17" spans="1:26" ht="13.5">
      <c r="A17" s="62" t="s">
        <v>41</v>
      </c>
      <c r="B17" s="18">
        <v>2570760556</v>
      </c>
      <c r="C17" s="18">
        <v>0</v>
      </c>
      <c r="D17" s="63">
        <v>4595696073</v>
      </c>
      <c r="E17" s="64">
        <v>4264804468</v>
      </c>
      <c r="F17" s="64">
        <v>122725918</v>
      </c>
      <c r="G17" s="64">
        <v>235809896</v>
      </c>
      <c r="H17" s="64">
        <v>437808893</v>
      </c>
      <c r="I17" s="64">
        <v>796344707</v>
      </c>
      <c r="J17" s="64">
        <v>484389724</v>
      </c>
      <c r="K17" s="64">
        <v>306536390</v>
      </c>
      <c r="L17" s="64">
        <v>278583690</v>
      </c>
      <c r="M17" s="64">
        <v>1069509804</v>
      </c>
      <c r="N17" s="64">
        <v>194635135</v>
      </c>
      <c r="O17" s="64">
        <v>270918921</v>
      </c>
      <c r="P17" s="64">
        <v>134249683</v>
      </c>
      <c r="Q17" s="64">
        <v>599803739</v>
      </c>
      <c r="R17" s="64">
        <v>158063655</v>
      </c>
      <c r="S17" s="64">
        <v>195598001</v>
      </c>
      <c r="T17" s="64">
        <v>425540617</v>
      </c>
      <c r="U17" s="64">
        <v>779202273</v>
      </c>
      <c r="V17" s="64">
        <v>3244860523</v>
      </c>
      <c r="W17" s="64">
        <v>4264804468</v>
      </c>
      <c r="X17" s="64">
        <v>-1019943945</v>
      </c>
      <c r="Y17" s="65">
        <v>-23.92</v>
      </c>
      <c r="Z17" s="66">
        <v>4264804468</v>
      </c>
    </row>
    <row r="18" spans="1:26" ht="13.5">
      <c r="A18" s="74" t="s">
        <v>42</v>
      </c>
      <c r="B18" s="75">
        <f>SUM(B11:B17)</f>
        <v>21167520509</v>
      </c>
      <c r="C18" s="75">
        <f>SUM(C11:C17)</f>
        <v>0</v>
      </c>
      <c r="D18" s="76">
        <f aca="true" t="shared" si="1" ref="D18:Z18">SUM(D11:D17)</f>
        <v>24633936857</v>
      </c>
      <c r="E18" s="77">
        <f t="shared" si="1"/>
        <v>24342715423</v>
      </c>
      <c r="F18" s="77">
        <f t="shared" si="1"/>
        <v>1887933779</v>
      </c>
      <c r="G18" s="77">
        <f t="shared" si="1"/>
        <v>2005417242</v>
      </c>
      <c r="H18" s="77">
        <f t="shared" si="1"/>
        <v>1937202663</v>
      </c>
      <c r="I18" s="77">
        <f t="shared" si="1"/>
        <v>5830553684</v>
      </c>
      <c r="J18" s="77">
        <f t="shared" si="1"/>
        <v>1966095194</v>
      </c>
      <c r="K18" s="77">
        <f t="shared" si="1"/>
        <v>1712351000</v>
      </c>
      <c r="L18" s="77">
        <f t="shared" si="1"/>
        <v>1773195586</v>
      </c>
      <c r="M18" s="77">
        <f t="shared" si="1"/>
        <v>5451641780</v>
      </c>
      <c r="N18" s="77">
        <f t="shared" si="1"/>
        <v>1620994282</v>
      </c>
      <c r="O18" s="77">
        <f t="shared" si="1"/>
        <v>1719772908</v>
      </c>
      <c r="P18" s="77">
        <f t="shared" si="1"/>
        <v>1577394543</v>
      </c>
      <c r="Q18" s="77">
        <f t="shared" si="1"/>
        <v>4918161733</v>
      </c>
      <c r="R18" s="77">
        <f t="shared" si="1"/>
        <v>1609655492</v>
      </c>
      <c r="S18" s="77">
        <f t="shared" si="1"/>
        <v>1714700952</v>
      </c>
      <c r="T18" s="77">
        <f t="shared" si="1"/>
        <v>2156828041</v>
      </c>
      <c r="U18" s="77">
        <f t="shared" si="1"/>
        <v>5481184485</v>
      </c>
      <c r="V18" s="77">
        <f t="shared" si="1"/>
        <v>21681541682</v>
      </c>
      <c r="W18" s="77">
        <f t="shared" si="1"/>
        <v>24342715423</v>
      </c>
      <c r="X18" s="77">
        <f t="shared" si="1"/>
        <v>-2661173741</v>
      </c>
      <c r="Y18" s="71">
        <f>+IF(W18&lt;&gt;0,(X18/W18)*100,0)</f>
        <v>-10.932115397798281</v>
      </c>
      <c r="Z18" s="78">
        <f t="shared" si="1"/>
        <v>24342715423</v>
      </c>
    </row>
    <row r="19" spans="1:26" ht="13.5">
      <c r="A19" s="74" t="s">
        <v>43</v>
      </c>
      <c r="B19" s="79">
        <f>+B10-B18</f>
        <v>-32599352</v>
      </c>
      <c r="C19" s="79">
        <f>+C10-C18</f>
        <v>0</v>
      </c>
      <c r="D19" s="80">
        <f aca="true" t="shared" si="2" ref="D19:Z19">+D10-D18</f>
        <v>133705930</v>
      </c>
      <c r="E19" s="81">
        <f t="shared" si="2"/>
        <v>666762631</v>
      </c>
      <c r="F19" s="81">
        <f t="shared" si="2"/>
        <v>878500826</v>
      </c>
      <c r="G19" s="81">
        <f t="shared" si="2"/>
        <v>445571133</v>
      </c>
      <c r="H19" s="81">
        <f t="shared" si="2"/>
        <v>47709620</v>
      </c>
      <c r="I19" s="81">
        <f t="shared" si="2"/>
        <v>1371781579</v>
      </c>
      <c r="J19" s="81">
        <f t="shared" si="2"/>
        <v>-231883899</v>
      </c>
      <c r="K19" s="81">
        <f t="shared" si="2"/>
        <v>679151171</v>
      </c>
      <c r="L19" s="81">
        <f t="shared" si="2"/>
        <v>319863581</v>
      </c>
      <c r="M19" s="81">
        <f t="shared" si="2"/>
        <v>767130853</v>
      </c>
      <c r="N19" s="81">
        <f t="shared" si="2"/>
        <v>4883797</v>
      </c>
      <c r="O19" s="81">
        <f t="shared" si="2"/>
        <v>-6019782</v>
      </c>
      <c r="P19" s="81">
        <f t="shared" si="2"/>
        <v>970863119</v>
      </c>
      <c r="Q19" s="81">
        <f t="shared" si="2"/>
        <v>969727134</v>
      </c>
      <c r="R19" s="81">
        <f t="shared" si="2"/>
        <v>25870057</v>
      </c>
      <c r="S19" s="81">
        <f t="shared" si="2"/>
        <v>-47264576</v>
      </c>
      <c r="T19" s="81">
        <f t="shared" si="2"/>
        <v>-408116592</v>
      </c>
      <c r="U19" s="81">
        <f t="shared" si="2"/>
        <v>-429511111</v>
      </c>
      <c r="V19" s="81">
        <f t="shared" si="2"/>
        <v>2679128455</v>
      </c>
      <c r="W19" s="81">
        <f>IF(E10=E18,0,W10-W18)</f>
        <v>666762631</v>
      </c>
      <c r="X19" s="81">
        <f t="shared" si="2"/>
        <v>2012365824</v>
      </c>
      <c r="Y19" s="82">
        <f>+IF(W19&lt;&gt;0,(X19/W19)*100,0)</f>
        <v>301.81142890114967</v>
      </c>
      <c r="Z19" s="83">
        <f t="shared" si="2"/>
        <v>666762631</v>
      </c>
    </row>
    <row r="20" spans="1:26" ht="13.5">
      <c r="A20" s="62" t="s">
        <v>44</v>
      </c>
      <c r="B20" s="18">
        <v>1108485030</v>
      </c>
      <c r="C20" s="18">
        <v>0</v>
      </c>
      <c r="D20" s="63">
        <v>1691438196</v>
      </c>
      <c r="E20" s="64">
        <v>1816896764</v>
      </c>
      <c r="F20" s="64">
        <v>26761872</v>
      </c>
      <c r="G20" s="64">
        <v>74606948</v>
      </c>
      <c r="H20" s="64">
        <v>110660029</v>
      </c>
      <c r="I20" s="64">
        <v>212028849</v>
      </c>
      <c r="J20" s="64">
        <v>166734376</v>
      </c>
      <c r="K20" s="64">
        <v>139200606</v>
      </c>
      <c r="L20" s="64">
        <v>128385691</v>
      </c>
      <c r="M20" s="64">
        <v>434320673</v>
      </c>
      <c r="N20" s="64">
        <v>38303875</v>
      </c>
      <c r="O20" s="64">
        <v>86086571</v>
      </c>
      <c r="P20" s="64">
        <v>51220643</v>
      </c>
      <c r="Q20" s="64">
        <v>175611089</v>
      </c>
      <c r="R20" s="64">
        <v>65283053</v>
      </c>
      <c r="S20" s="64">
        <v>95648804</v>
      </c>
      <c r="T20" s="64">
        <v>411266227</v>
      </c>
      <c r="U20" s="64">
        <v>572198084</v>
      </c>
      <c r="V20" s="64">
        <v>1394158695</v>
      </c>
      <c r="W20" s="64">
        <v>1816896764</v>
      </c>
      <c r="X20" s="64">
        <v>-422738069</v>
      </c>
      <c r="Y20" s="65">
        <v>-23.27</v>
      </c>
      <c r="Z20" s="66">
        <v>1816896764</v>
      </c>
    </row>
    <row r="21" spans="1:26" ht="13.5">
      <c r="A21" s="62" t="s">
        <v>89</v>
      </c>
      <c r="B21" s="84">
        <v>0</v>
      </c>
      <c r="C21" s="84">
        <v>0</v>
      </c>
      <c r="D21" s="85">
        <v>-130000000</v>
      </c>
      <c r="E21" s="86">
        <v>-130000000</v>
      </c>
      <c r="F21" s="86">
        <v>0</v>
      </c>
      <c r="G21" s="86">
        <v>-21666666</v>
      </c>
      <c r="H21" s="86">
        <v>-10833334</v>
      </c>
      <c r="I21" s="86">
        <v>-32500000</v>
      </c>
      <c r="J21" s="86">
        <v>-10833334</v>
      </c>
      <c r="K21" s="86">
        <v>-10833334</v>
      </c>
      <c r="L21" s="86">
        <v>-10833334</v>
      </c>
      <c r="M21" s="86">
        <v>-32500002</v>
      </c>
      <c r="N21" s="86">
        <v>-10833334</v>
      </c>
      <c r="O21" s="86">
        <v>-10833334</v>
      </c>
      <c r="P21" s="86">
        <v>-10833334</v>
      </c>
      <c r="Q21" s="86">
        <v>-32500002</v>
      </c>
      <c r="R21" s="86">
        <v>-10833334</v>
      </c>
      <c r="S21" s="86">
        <v>-10833334</v>
      </c>
      <c r="T21" s="86">
        <v>-10833328</v>
      </c>
      <c r="U21" s="86">
        <v>-32499996</v>
      </c>
      <c r="V21" s="86">
        <v>-130000000</v>
      </c>
      <c r="W21" s="86">
        <v>-130000000</v>
      </c>
      <c r="X21" s="86">
        <v>0</v>
      </c>
      <c r="Y21" s="87">
        <v>0</v>
      </c>
      <c r="Z21" s="88">
        <v>-130000000</v>
      </c>
    </row>
    <row r="22" spans="1:26" ht="25.5">
      <c r="A22" s="89" t="s">
        <v>90</v>
      </c>
      <c r="B22" s="90">
        <f>SUM(B19:B21)</f>
        <v>1075885678</v>
      </c>
      <c r="C22" s="90">
        <f>SUM(C19:C21)</f>
        <v>0</v>
      </c>
      <c r="D22" s="91">
        <f aca="true" t="shared" si="3" ref="D22:Z22">SUM(D19:D21)</f>
        <v>1695144126</v>
      </c>
      <c r="E22" s="92">
        <f t="shared" si="3"/>
        <v>2353659395</v>
      </c>
      <c r="F22" s="92">
        <f t="shared" si="3"/>
        <v>905262698</v>
      </c>
      <c r="G22" s="92">
        <f t="shared" si="3"/>
        <v>498511415</v>
      </c>
      <c r="H22" s="92">
        <f t="shared" si="3"/>
        <v>147536315</v>
      </c>
      <c r="I22" s="92">
        <f t="shared" si="3"/>
        <v>1551310428</v>
      </c>
      <c r="J22" s="92">
        <f t="shared" si="3"/>
        <v>-75982857</v>
      </c>
      <c r="K22" s="92">
        <f t="shared" si="3"/>
        <v>807518443</v>
      </c>
      <c r="L22" s="92">
        <f t="shared" si="3"/>
        <v>437415938</v>
      </c>
      <c r="M22" s="92">
        <f t="shared" si="3"/>
        <v>1168951524</v>
      </c>
      <c r="N22" s="92">
        <f t="shared" si="3"/>
        <v>32354338</v>
      </c>
      <c r="O22" s="92">
        <f t="shared" si="3"/>
        <v>69233455</v>
      </c>
      <c r="P22" s="92">
        <f t="shared" si="3"/>
        <v>1011250428</v>
      </c>
      <c r="Q22" s="92">
        <f t="shared" si="3"/>
        <v>1112838221</v>
      </c>
      <c r="R22" s="92">
        <f t="shared" si="3"/>
        <v>80319776</v>
      </c>
      <c r="S22" s="92">
        <f t="shared" si="3"/>
        <v>37550894</v>
      </c>
      <c r="T22" s="92">
        <f t="shared" si="3"/>
        <v>-7683693</v>
      </c>
      <c r="U22" s="92">
        <f t="shared" si="3"/>
        <v>110186977</v>
      </c>
      <c r="V22" s="92">
        <f t="shared" si="3"/>
        <v>3943287150</v>
      </c>
      <c r="W22" s="92">
        <f t="shared" si="3"/>
        <v>2353659395</v>
      </c>
      <c r="X22" s="92">
        <f t="shared" si="3"/>
        <v>1589627755</v>
      </c>
      <c r="Y22" s="93">
        <f>+IF(W22&lt;&gt;0,(X22/W22)*100,0)</f>
        <v>67.53856392207506</v>
      </c>
      <c r="Z22" s="94">
        <f t="shared" si="3"/>
        <v>2353659395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1075885678</v>
      </c>
      <c r="C24" s="79">
        <f>SUM(C22:C23)</f>
        <v>0</v>
      </c>
      <c r="D24" s="80">
        <f aca="true" t="shared" si="4" ref="D24:Z24">SUM(D22:D23)</f>
        <v>1695144126</v>
      </c>
      <c r="E24" s="81">
        <f t="shared" si="4"/>
        <v>2353659395</v>
      </c>
      <c r="F24" s="81">
        <f t="shared" si="4"/>
        <v>905262698</v>
      </c>
      <c r="G24" s="81">
        <f t="shared" si="4"/>
        <v>498511415</v>
      </c>
      <c r="H24" s="81">
        <f t="shared" si="4"/>
        <v>147536315</v>
      </c>
      <c r="I24" s="81">
        <f t="shared" si="4"/>
        <v>1551310428</v>
      </c>
      <c r="J24" s="81">
        <f t="shared" si="4"/>
        <v>-75982857</v>
      </c>
      <c r="K24" s="81">
        <f t="shared" si="4"/>
        <v>807518443</v>
      </c>
      <c r="L24" s="81">
        <f t="shared" si="4"/>
        <v>437415938</v>
      </c>
      <c r="M24" s="81">
        <f t="shared" si="4"/>
        <v>1168951524</v>
      </c>
      <c r="N24" s="81">
        <f t="shared" si="4"/>
        <v>32354338</v>
      </c>
      <c r="O24" s="81">
        <f t="shared" si="4"/>
        <v>69233455</v>
      </c>
      <c r="P24" s="81">
        <f t="shared" si="4"/>
        <v>1011250428</v>
      </c>
      <c r="Q24" s="81">
        <f t="shared" si="4"/>
        <v>1112838221</v>
      </c>
      <c r="R24" s="81">
        <f t="shared" si="4"/>
        <v>80319776</v>
      </c>
      <c r="S24" s="81">
        <f t="shared" si="4"/>
        <v>37550894</v>
      </c>
      <c r="T24" s="81">
        <f t="shared" si="4"/>
        <v>-7683693</v>
      </c>
      <c r="U24" s="81">
        <f t="shared" si="4"/>
        <v>110186977</v>
      </c>
      <c r="V24" s="81">
        <f t="shared" si="4"/>
        <v>3943287150</v>
      </c>
      <c r="W24" s="81">
        <f t="shared" si="4"/>
        <v>2353659395</v>
      </c>
      <c r="X24" s="81">
        <f t="shared" si="4"/>
        <v>1589627755</v>
      </c>
      <c r="Y24" s="82">
        <f>+IF(W24&lt;&gt;0,(X24/W24)*100,0)</f>
        <v>67.53856392207506</v>
      </c>
      <c r="Z24" s="83">
        <f t="shared" si="4"/>
        <v>2353659395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2370436994</v>
      </c>
      <c r="C27" s="21">
        <v>0</v>
      </c>
      <c r="D27" s="103">
        <v>2980932710</v>
      </c>
      <c r="E27" s="104">
        <v>2987419379</v>
      </c>
      <c r="F27" s="104">
        <v>27723489</v>
      </c>
      <c r="G27" s="104">
        <v>101727618</v>
      </c>
      <c r="H27" s="104">
        <v>158071302</v>
      </c>
      <c r="I27" s="104">
        <v>287522409</v>
      </c>
      <c r="J27" s="104">
        <v>250637219</v>
      </c>
      <c r="K27" s="104">
        <v>237572741</v>
      </c>
      <c r="L27" s="104">
        <v>240566710</v>
      </c>
      <c r="M27" s="104">
        <v>728776670</v>
      </c>
      <c r="N27" s="104">
        <v>96325825</v>
      </c>
      <c r="O27" s="104">
        <v>109075921</v>
      </c>
      <c r="P27" s="104">
        <v>116624137</v>
      </c>
      <c r="Q27" s="104">
        <v>322025883</v>
      </c>
      <c r="R27" s="104">
        <v>133283043</v>
      </c>
      <c r="S27" s="104">
        <v>147682508</v>
      </c>
      <c r="T27" s="104">
        <v>751996132</v>
      </c>
      <c r="U27" s="104">
        <v>1032961683</v>
      </c>
      <c r="V27" s="104">
        <v>2371286645</v>
      </c>
      <c r="W27" s="104">
        <v>2987419379</v>
      </c>
      <c r="X27" s="104">
        <v>-616132734</v>
      </c>
      <c r="Y27" s="105">
        <v>-20.62</v>
      </c>
      <c r="Z27" s="106">
        <v>2987419379</v>
      </c>
    </row>
    <row r="28" spans="1:26" ht="13.5">
      <c r="A28" s="107" t="s">
        <v>44</v>
      </c>
      <c r="B28" s="18">
        <v>1122129238</v>
      </c>
      <c r="C28" s="18">
        <v>0</v>
      </c>
      <c r="D28" s="63">
        <v>1691438196</v>
      </c>
      <c r="E28" s="64">
        <v>1816896764</v>
      </c>
      <c r="F28" s="64">
        <v>26761872</v>
      </c>
      <c r="G28" s="64">
        <v>74992158</v>
      </c>
      <c r="H28" s="64">
        <v>107619121</v>
      </c>
      <c r="I28" s="64">
        <v>209373151</v>
      </c>
      <c r="J28" s="64">
        <v>170114683</v>
      </c>
      <c r="K28" s="64">
        <v>148489191</v>
      </c>
      <c r="L28" s="64">
        <v>132995067</v>
      </c>
      <c r="M28" s="64">
        <v>451598941</v>
      </c>
      <c r="N28" s="64">
        <v>40470070</v>
      </c>
      <c r="O28" s="64">
        <v>87888939</v>
      </c>
      <c r="P28" s="64">
        <v>51968644</v>
      </c>
      <c r="Q28" s="64">
        <v>180327653</v>
      </c>
      <c r="R28" s="64">
        <v>65283052</v>
      </c>
      <c r="S28" s="64">
        <v>95948680</v>
      </c>
      <c r="T28" s="64">
        <v>421915572</v>
      </c>
      <c r="U28" s="64">
        <v>583147304</v>
      </c>
      <c r="V28" s="64">
        <v>1424447049</v>
      </c>
      <c r="W28" s="64">
        <v>1816896764</v>
      </c>
      <c r="X28" s="64">
        <v>-392449715</v>
      </c>
      <c r="Y28" s="65">
        <v>-21.6</v>
      </c>
      <c r="Z28" s="66">
        <v>1816896764</v>
      </c>
    </row>
    <row r="29" spans="1:26" ht="13.5">
      <c r="A29" s="62" t="s">
        <v>92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965257955</v>
      </c>
      <c r="C30" s="18">
        <v>0</v>
      </c>
      <c r="D30" s="63">
        <v>1040089185</v>
      </c>
      <c r="E30" s="64">
        <v>895943301</v>
      </c>
      <c r="F30" s="64">
        <v>788118</v>
      </c>
      <c r="G30" s="64">
        <v>25180747</v>
      </c>
      <c r="H30" s="64">
        <v>43207422</v>
      </c>
      <c r="I30" s="64">
        <v>69176287</v>
      </c>
      <c r="J30" s="64">
        <v>58553835</v>
      </c>
      <c r="K30" s="64">
        <v>59833945</v>
      </c>
      <c r="L30" s="64">
        <v>76759296</v>
      </c>
      <c r="M30" s="64">
        <v>195147076</v>
      </c>
      <c r="N30" s="64">
        <v>42158011</v>
      </c>
      <c r="O30" s="64">
        <v>11562448</v>
      </c>
      <c r="P30" s="64">
        <v>57034626</v>
      </c>
      <c r="Q30" s="64">
        <v>110755085</v>
      </c>
      <c r="R30" s="64">
        <v>50081114</v>
      </c>
      <c r="S30" s="64">
        <v>40880124</v>
      </c>
      <c r="T30" s="64">
        <v>244993232</v>
      </c>
      <c r="U30" s="64">
        <v>335954470</v>
      </c>
      <c r="V30" s="64">
        <v>711032918</v>
      </c>
      <c r="W30" s="64">
        <v>895943301</v>
      </c>
      <c r="X30" s="64">
        <v>-184910383</v>
      </c>
      <c r="Y30" s="65">
        <v>-20.64</v>
      </c>
      <c r="Z30" s="66">
        <v>895943301</v>
      </c>
    </row>
    <row r="31" spans="1:26" ht="13.5">
      <c r="A31" s="62" t="s">
        <v>49</v>
      </c>
      <c r="B31" s="18">
        <v>283049804</v>
      </c>
      <c r="C31" s="18">
        <v>0</v>
      </c>
      <c r="D31" s="63">
        <v>249405329</v>
      </c>
      <c r="E31" s="64">
        <v>274579314</v>
      </c>
      <c r="F31" s="64">
        <v>173499</v>
      </c>
      <c r="G31" s="64">
        <v>1554713</v>
      </c>
      <c r="H31" s="64">
        <v>7244759</v>
      </c>
      <c r="I31" s="64">
        <v>8972971</v>
      </c>
      <c r="J31" s="64">
        <v>21968701</v>
      </c>
      <c r="K31" s="64">
        <v>29249605</v>
      </c>
      <c r="L31" s="64">
        <v>30812350</v>
      </c>
      <c r="M31" s="64">
        <v>82030656</v>
      </c>
      <c r="N31" s="64">
        <v>13697743</v>
      </c>
      <c r="O31" s="64">
        <v>9624534</v>
      </c>
      <c r="P31" s="64">
        <v>7620865</v>
      </c>
      <c r="Q31" s="64">
        <v>30943142</v>
      </c>
      <c r="R31" s="64">
        <v>17918878</v>
      </c>
      <c r="S31" s="64">
        <v>10853708</v>
      </c>
      <c r="T31" s="64">
        <v>85087327</v>
      </c>
      <c r="U31" s="64">
        <v>113859913</v>
      </c>
      <c r="V31" s="64">
        <v>235806682</v>
      </c>
      <c r="W31" s="64">
        <v>274579314</v>
      </c>
      <c r="X31" s="64">
        <v>-38772632</v>
      </c>
      <c r="Y31" s="65">
        <v>-14.12</v>
      </c>
      <c r="Z31" s="66">
        <v>274579314</v>
      </c>
    </row>
    <row r="32" spans="1:26" ht="13.5">
      <c r="A32" s="74" t="s">
        <v>50</v>
      </c>
      <c r="B32" s="21">
        <f>SUM(B28:B31)</f>
        <v>2370436997</v>
      </c>
      <c r="C32" s="21">
        <f>SUM(C28:C31)</f>
        <v>0</v>
      </c>
      <c r="D32" s="103">
        <f aca="true" t="shared" si="5" ref="D32:Z32">SUM(D28:D31)</f>
        <v>2980932710</v>
      </c>
      <c r="E32" s="104">
        <f t="shared" si="5"/>
        <v>2987419379</v>
      </c>
      <c r="F32" s="104">
        <f t="shared" si="5"/>
        <v>27723489</v>
      </c>
      <c r="G32" s="104">
        <f t="shared" si="5"/>
        <v>101727618</v>
      </c>
      <c r="H32" s="104">
        <f t="shared" si="5"/>
        <v>158071302</v>
      </c>
      <c r="I32" s="104">
        <f t="shared" si="5"/>
        <v>287522409</v>
      </c>
      <c r="J32" s="104">
        <f t="shared" si="5"/>
        <v>250637219</v>
      </c>
      <c r="K32" s="104">
        <f t="shared" si="5"/>
        <v>237572741</v>
      </c>
      <c r="L32" s="104">
        <f t="shared" si="5"/>
        <v>240566713</v>
      </c>
      <c r="M32" s="104">
        <f t="shared" si="5"/>
        <v>728776673</v>
      </c>
      <c r="N32" s="104">
        <f t="shared" si="5"/>
        <v>96325824</v>
      </c>
      <c r="O32" s="104">
        <f t="shared" si="5"/>
        <v>109075921</v>
      </c>
      <c r="P32" s="104">
        <f t="shared" si="5"/>
        <v>116624135</v>
      </c>
      <c r="Q32" s="104">
        <f t="shared" si="5"/>
        <v>322025880</v>
      </c>
      <c r="R32" s="104">
        <f t="shared" si="5"/>
        <v>133283044</v>
      </c>
      <c r="S32" s="104">
        <f t="shared" si="5"/>
        <v>147682512</v>
      </c>
      <c r="T32" s="104">
        <f t="shared" si="5"/>
        <v>751996131</v>
      </c>
      <c r="U32" s="104">
        <f t="shared" si="5"/>
        <v>1032961687</v>
      </c>
      <c r="V32" s="104">
        <f t="shared" si="5"/>
        <v>2371286649</v>
      </c>
      <c r="W32" s="104">
        <f t="shared" si="5"/>
        <v>2987419379</v>
      </c>
      <c r="X32" s="104">
        <f t="shared" si="5"/>
        <v>-616132730</v>
      </c>
      <c r="Y32" s="105">
        <f>+IF(W32&lt;&gt;0,(X32/W32)*100,0)</f>
        <v>-20.624246275266596</v>
      </c>
      <c r="Z32" s="106">
        <f t="shared" si="5"/>
        <v>2987419379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7930507011</v>
      </c>
      <c r="C35" s="18">
        <v>0</v>
      </c>
      <c r="D35" s="63">
        <v>6767395717</v>
      </c>
      <c r="E35" s="64">
        <v>6767395717</v>
      </c>
      <c r="F35" s="64">
        <v>7009013075</v>
      </c>
      <c r="G35" s="64">
        <v>8437208811</v>
      </c>
      <c r="H35" s="64">
        <v>7982180347</v>
      </c>
      <c r="I35" s="64">
        <v>7982180347</v>
      </c>
      <c r="J35" s="64">
        <v>7503299107</v>
      </c>
      <c r="K35" s="64">
        <v>8624548060</v>
      </c>
      <c r="L35" s="64">
        <v>9524287441</v>
      </c>
      <c r="M35" s="64">
        <v>9524287441</v>
      </c>
      <c r="N35" s="64">
        <v>9627584842</v>
      </c>
      <c r="O35" s="64">
        <v>10152130468</v>
      </c>
      <c r="P35" s="64">
        <v>10973991327</v>
      </c>
      <c r="Q35" s="64">
        <v>10973991327</v>
      </c>
      <c r="R35" s="64">
        <v>11121954814</v>
      </c>
      <c r="S35" s="64">
        <v>11138950883</v>
      </c>
      <c r="T35" s="64">
        <v>10775402194</v>
      </c>
      <c r="U35" s="64">
        <v>10775402194</v>
      </c>
      <c r="V35" s="64">
        <v>10775402194</v>
      </c>
      <c r="W35" s="64">
        <v>6767395717</v>
      </c>
      <c r="X35" s="64">
        <v>4008006477</v>
      </c>
      <c r="Y35" s="65">
        <v>59.23</v>
      </c>
      <c r="Z35" s="66">
        <v>6767395717</v>
      </c>
    </row>
    <row r="36" spans="1:26" ht="13.5">
      <c r="A36" s="62" t="s">
        <v>53</v>
      </c>
      <c r="B36" s="18">
        <v>43987765863</v>
      </c>
      <c r="C36" s="18">
        <v>0</v>
      </c>
      <c r="D36" s="63">
        <v>49030986970</v>
      </c>
      <c r="E36" s="64">
        <v>49030986970</v>
      </c>
      <c r="F36" s="64">
        <v>43520634016</v>
      </c>
      <c r="G36" s="64">
        <v>43769224691</v>
      </c>
      <c r="H36" s="64">
        <v>43731912188</v>
      </c>
      <c r="I36" s="64">
        <v>43731912188</v>
      </c>
      <c r="J36" s="64">
        <v>43842051028</v>
      </c>
      <c r="K36" s="64">
        <v>43958657838</v>
      </c>
      <c r="L36" s="64">
        <v>44091123832</v>
      </c>
      <c r="M36" s="64">
        <v>44091123832</v>
      </c>
      <c r="N36" s="64">
        <v>43990582879</v>
      </c>
      <c r="O36" s="64">
        <v>43926900658</v>
      </c>
      <c r="P36" s="64">
        <v>43919871353</v>
      </c>
      <c r="Q36" s="64">
        <v>43919871353</v>
      </c>
      <c r="R36" s="64">
        <v>43881569519</v>
      </c>
      <c r="S36" s="64">
        <v>43852498924</v>
      </c>
      <c r="T36" s="64">
        <v>43677256480</v>
      </c>
      <c r="U36" s="64">
        <v>43677256480</v>
      </c>
      <c r="V36" s="64">
        <v>43677256480</v>
      </c>
      <c r="W36" s="64">
        <v>49030986970</v>
      </c>
      <c r="X36" s="64">
        <v>-5353730490</v>
      </c>
      <c r="Y36" s="65">
        <v>-10.92</v>
      </c>
      <c r="Z36" s="66">
        <v>49030986970</v>
      </c>
    </row>
    <row r="37" spans="1:26" ht="13.5">
      <c r="A37" s="62" t="s">
        <v>54</v>
      </c>
      <c r="B37" s="18">
        <v>4898634909</v>
      </c>
      <c r="C37" s="18">
        <v>0</v>
      </c>
      <c r="D37" s="63">
        <v>4518132716</v>
      </c>
      <c r="E37" s="64">
        <v>4518132716</v>
      </c>
      <c r="F37" s="64">
        <v>3670152594</v>
      </c>
      <c r="G37" s="64">
        <v>4074835268</v>
      </c>
      <c r="H37" s="64">
        <v>3591953010</v>
      </c>
      <c r="I37" s="64">
        <v>3591953010</v>
      </c>
      <c r="J37" s="64">
        <v>3422090874</v>
      </c>
      <c r="K37" s="64">
        <v>4016655952</v>
      </c>
      <c r="L37" s="64">
        <v>5331403801</v>
      </c>
      <c r="M37" s="64">
        <v>5331403801</v>
      </c>
      <c r="N37" s="64">
        <v>5440852399</v>
      </c>
      <c r="O37" s="64">
        <v>5977670086</v>
      </c>
      <c r="P37" s="64">
        <v>5936089482</v>
      </c>
      <c r="Q37" s="64">
        <v>5936089482</v>
      </c>
      <c r="R37" s="64">
        <v>5979860694</v>
      </c>
      <c r="S37" s="64">
        <v>5350641780</v>
      </c>
      <c r="T37" s="64">
        <v>5314564032</v>
      </c>
      <c r="U37" s="64">
        <v>5314564032</v>
      </c>
      <c r="V37" s="64">
        <v>5314564032</v>
      </c>
      <c r="W37" s="64">
        <v>4518132716</v>
      </c>
      <c r="X37" s="64">
        <v>796431316</v>
      </c>
      <c r="Y37" s="65">
        <v>17.63</v>
      </c>
      <c r="Z37" s="66">
        <v>4518132716</v>
      </c>
    </row>
    <row r="38" spans="1:26" ht="13.5">
      <c r="A38" s="62" t="s">
        <v>55</v>
      </c>
      <c r="B38" s="18">
        <v>6899838055</v>
      </c>
      <c r="C38" s="18">
        <v>0</v>
      </c>
      <c r="D38" s="63">
        <v>7565414599</v>
      </c>
      <c r="E38" s="64">
        <v>7565414599</v>
      </c>
      <c r="F38" s="64">
        <v>7209264865</v>
      </c>
      <c r="G38" s="64">
        <v>6692319261</v>
      </c>
      <c r="H38" s="64">
        <v>6688503983</v>
      </c>
      <c r="I38" s="64">
        <v>6688503983</v>
      </c>
      <c r="J38" s="64">
        <v>6695502665</v>
      </c>
      <c r="K38" s="64">
        <v>6699021432</v>
      </c>
      <c r="L38" s="64">
        <v>6777160382</v>
      </c>
      <c r="M38" s="64">
        <v>6777160382</v>
      </c>
      <c r="N38" s="64">
        <v>6786993563</v>
      </c>
      <c r="O38" s="64">
        <v>6779048447</v>
      </c>
      <c r="P38" s="64">
        <v>6775021302</v>
      </c>
      <c r="Q38" s="64">
        <v>6775021302</v>
      </c>
      <c r="R38" s="64">
        <v>6894730796</v>
      </c>
      <c r="S38" s="64">
        <v>7652943990</v>
      </c>
      <c r="T38" s="64">
        <v>7177719403</v>
      </c>
      <c r="U38" s="64">
        <v>7177719403</v>
      </c>
      <c r="V38" s="64">
        <v>7177719403</v>
      </c>
      <c r="W38" s="64">
        <v>7565414599</v>
      </c>
      <c r="X38" s="64">
        <v>-387695196</v>
      </c>
      <c r="Y38" s="65">
        <v>-5.12</v>
      </c>
      <c r="Z38" s="66">
        <v>7565414599</v>
      </c>
    </row>
    <row r="39" spans="1:26" ht="13.5">
      <c r="A39" s="62" t="s">
        <v>56</v>
      </c>
      <c r="B39" s="18">
        <v>40119799910</v>
      </c>
      <c r="C39" s="18">
        <v>0</v>
      </c>
      <c r="D39" s="63">
        <v>43714835372</v>
      </c>
      <c r="E39" s="64">
        <v>43714835372</v>
      </c>
      <c r="F39" s="64">
        <v>39650229632</v>
      </c>
      <c r="G39" s="64">
        <v>41439278973</v>
      </c>
      <c r="H39" s="64">
        <v>41433635542</v>
      </c>
      <c r="I39" s="64">
        <v>41433635542</v>
      </c>
      <c r="J39" s="64">
        <v>41227756596</v>
      </c>
      <c r="K39" s="64">
        <v>41867528514</v>
      </c>
      <c r="L39" s="64">
        <v>41506847090</v>
      </c>
      <c r="M39" s="64">
        <v>41506847090</v>
      </c>
      <c r="N39" s="64">
        <v>41390321759</v>
      </c>
      <c r="O39" s="64">
        <v>41322312593</v>
      </c>
      <c r="P39" s="64">
        <v>42182751896</v>
      </c>
      <c r="Q39" s="64">
        <v>42182751896</v>
      </c>
      <c r="R39" s="64">
        <v>42128932843</v>
      </c>
      <c r="S39" s="64">
        <v>41987864038</v>
      </c>
      <c r="T39" s="64">
        <v>41960375238</v>
      </c>
      <c r="U39" s="64">
        <v>41960375238</v>
      </c>
      <c r="V39" s="64">
        <v>41960375238</v>
      </c>
      <c r="W39" s="64">
        <v>43714835372</v>
      </c>
      <c r="X39" s="64">
        <v>-1754460134</v>
      </c>
      <c r="Y39" s="65">
        <v>-4.01</v>
      </c>
      <c r="Z39" s="66">
        <v>43714835372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3534219359</v>
      </c>
      <c r="C42" s="18">
        <v>0</v>
      </c>
      <c r="D42" s="63">
        <v>3275662103</v>
      </c>
      <c r="E42" s="64">
        <v>3275662103</v>
      </c>
      <c r="F42" s="64">
        <v>-307734681</v>
      </c>
      <c r="G42" s="64">
        <v>254150367</v>
      </c>
      <c r="H42" s="64">
        <v>-262277663</v>
      </c>
      <c r="I42" s="64">
        <v>-315861977</v>
      </c>
      <c r="J42" s="64">
        <v>295991103</v>
      </c>
      <c r="K42" s="64">
        <v>1423972776</v>
      </c>
      <c r="L42" s="64">
        <v>291359037</v>
      </c>
      <c r="M42" s="64">
        <v>2011322916</v>
      </c>
      <c r="N42" s="64">
        <v>220015537</v>
      </c>
      <c r="O42" s="64">
        <v>595763959</v>
      </c>
      <c r="P42" s="64">
        <v>1016942964</v>
      </c>
      <c r="Q42" s="64">
        <v>1832722460</v>
      </c>
      <c r="R42" s="64">
        <v>329164847</v>
      </c>
      <c r="S42" s="64">
        <v>-543801077</v>
      </c>
      <c r="T42" s="64">
        <v>-88973694</v>
      </c>
      <c r="U42" s="64">
        <v>-303609924</v>
      </c>
      <c r="V42" s="64">
        <v>3224573475</v>
      </c>
      <c r="W42" s="64">
        <v>3275662103</v>
      </c>
      <c r="X42" s="64">
        <v>-51088628</v>
      </c>
      <c r="Y42" s="65">
        <v>-1.56</v>
      </c>
      <c r="Z42" s="66">
        <v>3275662103</v>
      </c>
    </row>
    <row r="43" spans="1:26" ht="13.5">
      <c r="A43" s="62" t="s">
        <v>59</v>
      </c>
      <c r="B43" s="18">
        <v>-2703818964</v>
      </c>
      <c r="C43" s="18">
        <v>0</v>
      </c>
      <c r="D43" s="63">
        <v>-2867367376</v>
      </c>
      <c r="E43" s="64">
        <v>-2867367376</v>
      </c>
      <c r="F43" s="64">
        <v>-7936429</v>
      </c>
      <c r="G43" s="64">
        <v>-154987753</v>
      </c>
      <c r="H43" s="64">
        <v>-153474813</v>
      </c>
      <c r="I43" s="64">
        <v>-316398995</v>
      </c>
      <c r="J43" s="64">
        <v>-288856940</v>
      </c>
      <c r="K43" s="64">
        <v>-307342845</v>
      </c>
      <c r="L43" s="64">
        <v>-241384539</v>
      </c>
      <c r="M43" s="64">
        <v>-837584324</v>
      </c>
      <c r="N43" s="64">
        <v>-90195082</v>
      </c>
      <c r="O43" s="64">
        <v>-127053814</v>
      </c>
      <c r="P43" s="64">
        <v>-183706731</v>
      </c>
      <c r="Q43" s="64">
        <v>-400955627</v>
      </c>
      <c r="R43" s="64">
        <v>-152434200</v>
      </c>
      <c r="S43" s="64">
        <v>-157844832</v>
      </c>
      <c r="T43" s="64">
        <v>-19314194</v>
      </c>
      <c r="U43" s="64">
        <v>-329593226</v>
      </c>
      <c r="V43" s="64">
        <v>-1884532172</v>
      </c>
      <c r="W43" s="64">
        <v>-2867367376</v>
      </c>
      <c r="X43" s="64">
        <v>982835204</v>
      </c>
      <c r="Y43" s="65">
        <v>-34.28</v>
      </c>
      <c r="Z43" s="66">
        <v>-2867367376</v>
      </c>
    </row>
    <row r="44" spans="1:26" ht="13.5">
      <c r="A44" s="62" t="s">
        <v>60</v>
      </c>
      <c r="B44" s="18">
        <v>705552541</v>
      </c>
      <c r="C44" s="18">
        <v>0</v>
      </c>
      <c r="D44" s="63">
        <v>247038852</v>
      </c>
      <c r="E44" s="64">
        <v>247038852</v>
      </c>
      <c r="F44" s="64">
        <v>3169242</v>
      </c>
      <c r="G44" s="64">
        <v>954077</v>
      </c>
      <c r="H44" s="64">
        <v>170729</v>
      </c>
      <c r="I44" s="64">
        <v>4294048</v>
      </c>
      <c r="J44" s="64">
        <v>-3604875</v>
      </c>
      <c r="K44" s="64">
        <v>-35803654</v>
      </c>
      <c r="L44" s="64">
        <v>-66109821</v>
      </c>
      <c r="M44" s="64">
        <v>-105518350</v>
      </c>
      <c r="N44" s="64">
        <v>5892868</v>
      </c>
      <c r="O44" s="64">
        <v>-5990996</v>
      </c>
      <c r="P44" s="64">
        <v>-2638597</v>
      </c>
      <c r="Q44" s="64">
        <v>-2736725</v>
      </c>
      <c r="R44" s="64">
        <v>-1015816</v>
      </c>
      <c r="S44" s="64">
        <v>760034322</v>
      </c>
      <c r="T44" s="64">
        <v>-476295534</v>
      </c>
      <c r="U44" s="64">
        <v>282722972</v>
      </c>
      <c r="V44" s="64">
        <v>178761945</v>
      </c>
      <c r="W44" s="64">
        <v>247038852</v>
      </c>
      <c r="X44" s="64">
        <v>-68276907</v>
      </c>
      <c r="Y44" s="65">
        <v>-27.64</v>
      </c>
      <c r="Z44" s="66">
        <v>247038852</v>
      </c>
    </row>
    <row r="45" spans="1:26" ht="13.5">
      <c r="A45" s="74" t="s">
        <v>61</v>
      </c>
      <c r="B45" s="21">
        <v>4374377024</v>
      </c>
      <c r="C45" s="21">
        <v>0</v>
      </c>
      <c r="D45" s="103">
        <v>3637717194</v>
      </c>
      <c r="E45" s="104">
        <v>3637717194</v>
      </c>
      <c r="F45" s="104">
        <v>4061875155</v>
      </c>
      <c r="G45" s="104">
        <v>4161991846</v>
      </c>
      <c r="H45" s="104">
        <v>3746410099</v>
      </c>
      <c r="I45" s="104">
        <v>3746410099</v>
      </c>
      <c r="J45" s="104">
        <v>3749939387</v>
      </c>
      <c r="K45" s="104">
        <v>4830765664</v>
      </c>
      <c r="L45" s="104">
        <v>4814630341</v>
      </c>
      <c r="M45" s="104">
        <v>4814630341</v>
      </c>
      <c r="N45" s="104">
        <v>4950343664</v>
      </c>
      <c r="O45" s="104">
        <v>5413062813</v>
      </c>
      <c r="P45" s="104">
        <v>6243660449</v>
      </c>
      <c r="Q45" s="104">
        <v>4950343664</v>
      </c>
      <c r="R45" s="104">
        <v>6419375280</v>
      </c>
      <c r="S45" s="104">
        <v>6477763693</v>
      </c>
      <c r="T45" s="104">
        <v>5893180271</v>
      </c>
      <c r="U45" s="104">
        <v>5893180271</v>
      </c>
      <c r="V45" s="104">
        <v>5893180271</v>
      </c>
      <c r="W45" s="104">
        <v>3637717194</v>
      </c>
      <c r="X45" s="104">
        <v>2255463077</v>
      </c>
      <c r="Y45" s="105">
        <v>62</v>
      </c>
      <c r="Z45" s="106">
        <v>3637717194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93</v>
      </c>
      <c r="B47" s="119" t="s">
        <v>78</v>
      </c>
      <c r="C47" s="119"/>
      <c r="D47" s="120" t="s">
        <v>79</v>
      </c>
      <c r="E47" s="121" t="s">
        <v>80</v>
      </c>
      <c r="F47" s="122"/>
      <c r="G47" s="122"/>
      <c r="H47" s="122"/>
      <c r="I47" s="123" t="s">
        <v>81</v>
      </c>
      <c r="J47" s="122"/>
      <c r="K47" s="122"/>
      <c r="L47" s="122"/>
      <c r="M47" s="123" t="s">
        <v>82</v>
      </c>
      <c r="N47" s="124"/>
      <c r="O47" s="124"/>
      <c r="P47" s="124"/>
      <c r="Q47" s="123" t="s">
        <v>83</v>
      </c>
      <c r="R47" s="124"/>
      <c r="S47" s="124"/>
      <c r="T47" s="124"/>
      <c r="U47" s="123" t="s">
        <v>84</v>
      </c>
      <c r="V47" s="123" t="s">
        <v>85</v>
      </c>
      <c r="W47" s="123" t="s">
        <v>86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1269372124</v>
      </c>
      <c r="C49" s="56">
        <v>0</v>
      </c>
      <c r="D49" s="133">
        <v>439828953</v>
      </c>
      <c r="E49" s="58">
        <v>352049724</v>
      </c>
      <c r="F49" s="58">
        <v>0</v>
      </c>
      <c r="G49" s="58">
        <v>0</v>
      </c>
      <c r="H49" s="58">
        <v>0</v>
      </c>
      <c r="I49" s="58">
        <v>345905593</v>
      </c>
      <c r="J49" s="58">
        <v>0</v>
      </c>
      <c r="K49" s="58">
        <v>0</v>
      </c>
      <c r="L49" s="58">
        <v>0</v>
      </c>
      <c r="M49" s="58">
        <v>298829068</v>
      </c>
      <c r="N49" s="58">
        <v>0</v>
      </c>
      <c r="O49" s="58">
        <v>0</v>
      </c>
      <c r="P49" s="58">
        <v>0</v>
      </c>
      <c r="Q49" s="58">
        <v>268201521</v>
      </c>
      <c r="R49" s="58">
        <v>0</v>
      </c>
      <c r="S49" s="58">
        <v>0</v>
      </c>
      <c r="T49" s="58">
        <v>0</v>
      </c>
      <c r="U49" s="58">
        <v>1808733701</v>
      </c>
      <c r="V49" s="58">
        <v>5953343566</v>
      </c>
      <c r="W49" s="58">
        <v>10736264250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2170954257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2170954257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91.93877747759885</v>
      </c>
      <c r="C58" s="5">
        <f>IF(C67=0,0,+(C76/C67)*100)</f>
        <v>0</v>
      </c>
      <c r="D58" s="6">
        <f aca="true" t="shared" si="6" ref="D58:Z58">IF(D67=0,0,+(D76/D67)*100)</f>
        <v>92.96776309403934</v>
      </c>
      <c r="E58" s="7">
        <f t="shared" si="6"/>
        <v>92.14003762140442</v>
      </c>
      <c r="F58" s="7">
        <f t="shared" si="6"/>
        <v>55.82937656149842</v>
      </c>
      <c r="G58" s="7">
        <f t="shared" si="6"/>
        <v>143.22858279265367</v>
      </c>
      <c r="H58" s="7">
        <f t="shared" si="6"/>
        <v>100</v>
      </c>
      <c r="I58" s="7">
        <f t="shared" si="6"/>
        <v>100.00000005381462</v>
      </c>
      <c r="J58" s="7">
        <f t="shared" si="6"/>
        <v>99.99999993594304</v>
      </c>
      <c r="K58" s="7">
        <f t="shared" si="6"/>
        <v>83.60966161654163</v>
      </c>
      <c r="L58" s="7">
        <f t="shared" si="6"/>
        <v>71.05621993213354</v>
      </c>
      <c r="M58" s="7">
        <f t="shared" si="6"/>
        <v>84.9365128316835</v>
      </c>
      <c r="N58" s="7">
        <f t="shared" si="6"/>
        <v>90.23380919624503</v>
      </c>
      <c r="O58" s="7">
        <f t="shared" si="6"/>
        <v>84.87229767322488</v>
      </c>
      <c r="P58" s="7">
        <f t="shared" si="6"/>
        <v>95.12635569456987</v>
      </c>
      <c r="Q58" s="7">
        <f t="shared" si="6"/>
        <v>90.0560438797879</v>
      </c>
      <c r="R58" s="7">
        <f t="shared" si="6"/>
        <v>98.68205876671668</v>
      </c>
      <c r="S58" s="7">
        <f t="shared" si="6"/>
        <v>95.56219911258357</v>
      </c>
      <c r="T58" s="7">
        <f t="shared" si="6"/>
        <v>78.2863258703084</v>
      </c>
      <c r="U58" s="7">
        <f t="shared" si="6"/>
        <v>90.87295457062794</v>
      </c>
      <c r="V58" s="7">
        <f t="shared" si="6"/>
        <v>91.84760710978883</v>
      </c>
      <c r="W58" s="7">
        <f t="shared" si="6"/>
        <v>92.14003762140442</v>
      </c>
      <c r="X58" s="7">
        <f t="shared" si="6"/>
        <v>0</v>
      </c>
      <c r="Y58" s="7">
        <f t="shared" si="6"/>
        <v>0</v>
      </c>
      <c r="Z58" s="8">
        <f t="shared" si="6"/>
        <v>92.14003762140442</v>
      </c>
    </row>
    <row r="59" spans="1:26" ht="13.5">
      <c r="A59" s="36" t="s">
        <v>31</v>
      </c>
      <c r="B59" s="9">
        <f aca="true" t="shared" si="7" ref="B59:Z66">IF(B68=0,0,+(B77/B68)*100)</f>
        <v>92.75895564358746</v>
      </c>
      <c r="C59" s="9">
        <f t="shared" si="7"/>
        <v>0</v>
      </c>
      <c r="D59" s="2">
        <f t="shared" si="7"/>
        <v>92.86781046310502</v>
      </c>
      <c r="E59" s="10">
        <f t="shared" si="7"/>
        <v>89.366863779224</v>
      </c>
      <c r="F59" s="10">
        <f t="shared" si="7"/>
        <v>100</v>
      </c>
      <c r="G59" s="10">
        <f t="shared" si="7"/>
        <v>67.92787333429156</v>
      </c>
      <c r="H59" s="10">
        <f t="shared" si="7"/>
        <v>83.46118030235593</v>
      </c>
      <c r="I59" s="10">
        <f t="shared" si="7"/>
        <v>84.86528650761129</v>
      </c>
      <c r="J59" s="10">
        <f t="shared" si="7"/>
        <v>84.05419226977028</v>
      </c>
      <c r="K59" s="10">
        <f t="shared" si="7"/>
        <v>74.44863119777376</v>
      </c>
      <c r="L59" s="10">
        <f t="shared" si="7"/>
        <v>-391.51421550419064</v>
      </c>
      <c r="M59" s="10">
        <f t="shared" si="7"/>
        <v>-78.73431214118925</v>
      </c>
      <c r="N59" s="10">
        <f t="shared" si="7"/>
        <v>84.5414356151853</v>
      </c>
      <c r="O59" s="10">
        <f t="shared" si="7"/>
        <v>167.6875251013769</v>
      </c>
      <c r="P59" s="10">
        <f t="shared" si="7"/>
        <v>98.08639099202229</v>
      </c>
      <c r="Q59" s="10">
        <f t="shared" si="7"/>
        <v>115.76939481200384</v>
      </c>
      <c r="R59" s="10">
        <f t="shared" si="7"/>
        <v>82.91988006913871</v>
      </c>
      <c r="S59" s="10">
        <f t="shared" si="7"/>
        <v>93.50460502053798</v>
      </c>
      <c r="T59" s="10">
        <f t="shared" si="7"/>
        <v>93.18384996513446</v>
      </c>
      <c r="U59" s="10">
        <f t="shared" si="7"/>
        <v>89.69471714392354</v>
      </c>
      <c r="V59" s="10">
        <f t="shared" si="7"/>
        <v>51.0733737814619</v>
      </c>
      <c r="W59" s="10">
        <f t="shared" si="7"/>
        <v>89.366863779224</v>
      </c>
      <c r="X59" s="10">
        <f t="shared" si="7"/>
        <v>0</v>
      </c>
      <c r="Y59" s="10">
        <f t="shared" si="7"/>
        <v>0</v>
      </c>
      <c r="Z59" s="11">
        <f t="shared" si="7"/>
        <v>89.366863779224</v>
      </c>
    </row>
    <row r="60" spans="1:26" ht="13.5">
      <c r="A60" s="37" t="s">
        <v>32</v>
      </c>
      <c r="B60" s="12">
        <f t="shared" si="7"/>
        <v>91.6146160086479</v>
      </c>
      <c r="C60" s="12">
        <f t="shared" si="7"/>
        <v>0</v>
      </c>
      <c r="D60" s="3">
        <f t="shared" si="7"/>
        <v>92.90186055287634</v>
      </c>
      <c r="E60" s="13">
        <f t="shared" si="7"/>
        <v>92.67248276957015</v>
      </c>
      <c r="F60" s="13">
        <f t="shared" si="7"/>
        <v>44.20252747296195</v>
      </c>
      <c r="G60" s="13">
        <f t="shared" si="7"/>
        <v>158.3043210559838</v>
      </c>
      <c r="H60" s="13">
        <f t="shared" si="7"/>
        <v>103.18487340408188</v>
      </c>
      <c r="I60" s="13">
        <f t="shared" si="7"/>
        <v>103.14651115791426</v>
      </c>
      <c r="J60" s="13">
        <f t="shared" si="7"/>
        <v>103.91592924082498</v>
      </c>
      <c r="K60" s="13">
        <f t="shared" si="7"/>
        <v>85.54653317703415</v>
      </c>
      <c r="L60" s="13">
        <f t="shared" si="7"/>
        <v>194.918437772025</v>
      </c>
      <c r="M60" s="13">
        <f t="shared" si="7"/>
        <v>126.62012583717912</v>
      </c>
      <c r="N60" s="13">
        <f t="shared" si="7"/>
        <v>91.4970968167351</v>
      </c>
      <c r="O60" s="13">
        <f t="shared" si="7"/>
        <v>64.62566364205442</v>
      </c>
      <c r="P60" s="13">
        <f t="shared" si="7"/>
        <v>94.32240503404809</v>
      </c>
      <c r="Q60" s="13">
        <f t="shared" si="7"/>
        <v>83.400020913915</v>
      </c>
      <c r="R60" s="13">
        <f t="shared" si="7"/>
        <v>102.82330097179961</v>
      </c>
      <c r="S60" s="13">
        <f t="shared" si="7"/>
        <v>95.96084361500478</v>
      </c>
      <c r="T60" s="13">
        <f t="shared" si="7"/>
        <v>74.44338398082628</v>
      </c>
      <c r="U60" s="13">
        <f t="shared" si="7"/>
        <v>90.95707050495307</v>
      </c>
      <c r="V60" s="13">
        <f t="shared" si="7"/>
        <v>101.35458281280665</v>
      </c>
      <c r="W60" s="13">
        <f t="shared" si="7"/>
        <v>92.67248276957015</v>
      </c>
      <c r="X60" s="13">
        <f t="shared" si="7"/>
        <v>0</v>
      </c>
      <c r="Y60" s="13">
        <f t="shared" si="7"/>
        <v>0</v>
      </c>
      <c r="Z60" s="14">
        <f t="shared" si="7"/>
        <v>92.67248276957015</v>
      </c>
    </row>
    <row r="61" spans="1:26" ht="13.5">
      <c r="A61" s="38" t="s">
        <v>95</v>
      </c>
      <c r="B61" s="12">
        <f t="shared" si="7"/>
        <v>94.75436390857142</v>
      </c>
      <c r="C61" s="12">
        <f t="shared" si="7"/>
        <v>0</v>
      </c>
      <c r="D61" s="3">
        <f t="shared" si="7"/>
        <v>92.81966385825659</v>
      </c>
      <c r="E61" s="13">
        <f t="shared" si="7"/>
        <v>92.81966385825659</v>
      </c>
      <c r="F61" s="13">
        <f t="shared" si="7"/>
        <v>33.974671172523706</v>
      </c>
      <c r="G61" s="13">
        <f t="shared" si="7"/>
        <v>158.05829873001656</v>
      </c>
      <c r="H61" s="13">
        <f t="shared" si="7"/>
        <v>100</v>
      </c>
      <c r="I61" s="13">
        <f t="shared" si="7"/>
        <v>100.00000005903291</v>
      </c>
      <c r="J61" s="13">
        <f t="shared" si="7"/>
        <v>100</v>
      </c>
      <c r="K61" s="13">
        <f t="shared" si="7"/>
        <v>91.56249511935883</v>
      </c>
      <c r="L61" s="13">
        <f t="shared" si="7"/>
        <v>19.76788908657154</v>
      </c>
      <c r="M61" s="13">
        <f t="shared" si="7"/>
        <v>70.90450588088483</v>
      </c>
      <c r="N61" s="13">
        <f t="shared" si="7"/>
        <v>101.68066872601128</v>
      </c>
      <c r="O61" s="13">
        <f t="shared" si="7"/>
        <v>64.35289673727573</v>
      </c>
      <c r="P61" s="13">
        <f t="shared" si="7"/>
        <v>99.29806469396877</v>
      </c>
      <c r="Q61" s="13">
        <f t="shared" si="7"/>
        <v>88.45736994071854</v>
      </c>
      <c r="R61" s="13">
        <f t="shared" si="7"/>
        <v>90.69724498208716</v>
      </c>
      <c r="S61" s="13">
        <f t="shared" si="7"/>
        <v>103.25957614015708</v>
      </c>
      <c r="T61" s="13">
        <f t="shared" si="7"/>
        <v>89.1887515384866</v>
      </c>
      <c r="U61" s="13">
        <f t="shared" si="7"/>
        <v>94.27236315387097</v>
      </c>
      <c r="V61" s="13">
        <f t="shared" si="7"/>
        <v>89.37726164328313</v>
      </c>
      <c r="W61" s="13">
        <f t="shared" si="7"/>
        <v>92.81966385825659</v>
      </c>
      <c r="X61" s="13">
        <f t="shared" si="7"/>
        <v>0</v>
      </c>
      <c r="Y61" s="13">
        <f t="shared" si="7"/>
        <v>0</v>
      </c>
      <c r="Z61" s="14">
        <f t="shared" si="7"/>
        <v>92.81966385825659</v>
      </c>
    </row>
    <row r="62" spans="1:26" ht="13.5">
      <c r="A62" s="38" t="s">
        <v>96</v>
      </c>
      <c r="B62" s="12">
        <f t="shared" si="7"/>
        <v>86.60499144792729</v>
      </c>
      <c r="C62" s="12">
        <f t="shared" si="7"/>
        <v>0</v>
      </c>
      <c r="D62" s="3">
        <f t="shared" si="7"/>
        <v>92.99999995105789</v>
      </c>
      <c r="E62" s="13">
        <f t="shared" si="7"/>
        <v>92.28309060276992</v>
      </c>
      <c r="F62" s="13">
        <f t="shared" si="7"/>
        <v>57.41615480937071</v>
      </c>
      <c r="G62" s="13">
        <f t="shared" si="7"/>
        <v>171.2261277106699</v>
      </c>
      <c r="H62" s="13">
        <f t="shared" si="7"/>
        <v>112.60004656134979</v>
      </c>
      <c r="I62" s="13">
        <f t="shared" si="7"/>
        <v>112.81558746436531</v>
      </c>
      <c r="J62" s="13">
        <f t="shared" si="7"/>
        <v>111.72513856158174</v>
      </c>
      <c r="K62" s="13">
        <f t="shared" si="7"/>
        <v>87.41526925449799</v>
      </c>
      <c r="L62" s="13">
        <f t="shared" si="7"/>
        <v>-799.3473571541128</v>
      </c>
      <c r="M62" s="13">
        <f t="shared" si="7"/>
        <v>-185.29580829112138</v>
      </c>
      <c r="N62" s="13">
        <f t="shared" si="7"/>
        <v>76.22951893617015</v>
      </c>
      <c r="O62" s="13">
        <f t="shared" si="7"/>
        <v>30.80705111936539</v>
      </c>
      <c r="P62" s="13">
        <f t="shared" si="7"/>
        <v>66.60070045453632</v>
      </c>
      <c r="Q62" s="13">
        <f t="shared" si="7"/>
        <v>57.4679387651996</v>
      </c>
      <c r="R62" s="13">
        <f t="shared" si="7"/>
        <v>64.53906439684958</v>
      </c>
      <c r="S62" s="13">
        <f t="shared" si="7"/>
        <v>68.79147508458475</v>
      </c>
      <c r="T62" s="13">
        <f t="shared" si="7"/>
        <v>69.07776688533554</v>
      </c>
      <c r="U62" s="13">
        <f t="shared" si="7"/>
        <v>67.46834800057248</v>
      </c>
      <c r="V62" s="13">
        <f t="shared" si="7"/>
        <v>11.427655357965493</v>
      </c>
      <c r="W62" s="13">
        <f t="shared" si="7"/>
        <v>92.28309060276992</v>
      </c>
      <c r="X62" s="13">
        <f t="shared" si="7"/>
        <v>0</v>
      </c>
      <c r="Y62" s="13">
        <f t="shared" si="7"/>
        <v>0</v>
      </c>
      <c r="Z62" s="14">
        <f t="shared" si="7"/>
        <v>92.28309060276992</v>
      </c>
    </row>
    <row r="63" spans="1:26" ht="13.5">
      <c r="A63" s="38" t="s">
        <v>97</v>
      </c>
      <c r="B63" s="12">
        <f t="shared" si="7"/>
        <v>97.82493428963484</v>
      </c>
      <c r="C63" s="12">
        <f t="shared" si="7"/>
        <v>0</v>
      </c>
      <c r="D63" s="3">
        <f t="shared" si="7"/>
        <v>93.0000001807934</v>
      </c>
      <c r="E63" s="13">
        <f t="shared" si="7"/>
        <v>90.89321877220885</v>
      </c>
      <c r="F63" s="13">
        <f t="shared" si="7"/>
        <v>68.53531901347866</v>
      </c>
      <c r="G63" s="13">
        <f t="shared" si="7"/>
        <v>191.20802627100664</v>
      </c>
      <c r="H63" s="13">
        <f t="shared" si="7"/>
        <v>126.76424719870825</v>
      </c>
      <c r="I63" s="13">
        <f t="shared" si="7"/>
        <v>127.39060114219647</v>
      </c>
      <c r="J63" s="13">
        <f t="shared" si="7"/>
        <v>125.31112951828929</v>
      </c>
      <c r="K63" s="13">
        <f t="shared" si="7"/>
        <v>92.19324336349779</v>
      </c>
      <c r="L63" s="13">
        <f t="shared" si="7"/>
        <v>-655.4276081649723</v>
      </c>
      <c r="M63" s="13">
        <f t="shared" si="7"/>
        <v>-131.51668409949613</v>
      </c>
      <c r="N63" s="13">
        <f t="shared" si="7"/>
        <v>85.10629642947768</v>
      </c>
      <c r="O63" s="13">
        <f t="shared" si="7"/>
        <v>40.89898482920484</v>
      </c>
      <c r="P63" s="13">
        <f t="shared" si="7"/>
        <v>89.43548199341689</v>
      </c>
      <c r="Q63" s="13">
        <f t="shared" si="7"/>
        <v>71.17807551888374</v>
      </c>
      <c r="R63" s="13">
        <f t="shared" si="7"/>
        <v>65.37485462575674</v>
      </c>
      <c r="S63" s="13">
        <f t="shared" si="7"/>
        <v>73.72686973162543</v>
      </c>
      <c r="T63" s="13">
        <f t="shared" si="7"/>
        <v>74.2441334376968</v>
      </c>
      <c r="U63" s="13">
        <f t="shared" si="7"/>
        <v>71.11163762867564</v>
      </c>
      <c r="V63" s="13">
        <f t="shared" si="7"/>
        <v>31.827505450323105</v>
      </c>
      <c r="W63" s="13">
        <f t="shared" si="7"/>
        <v>90.89321877220885</v>
      </c>
      <c r="X63" s="13">
        <f t="shared" si="7"/>
        <v>0</v>
      </c>
      <c r="Y63" s="13">
        <f t="shared" si="7"/>
        <v>0</v>
      </c>
      <c r="Z63" s="14">
        <f t="shared" si="7"/>
        <v>90.89321877220885</v>
      </c>
    </row>
    <row r="64" spans="1:26" ht="13.5">
      <c r="A64" s="38" t="s">
        <v>98</v>
      </c>
      <c r="B64" s="12">
        <f t="shared" si="7"/>
        <v>89.09845013139979</v>
      </c>
      <c r="C64" s="12">
        <f t="shared" si="7"/>
        <v>0</v>
      </c>
      <c r="D64" s="3">
        <f t="shared" si="7"/>
        <v>93.0000000801518</v>
      </c>
      <c r="E64" s="13">
        <f t="shared" si="7"/>
        <v>93.0000000801518</v>
      </c>
      <c r="F64" s="13">
        <f t="shared" si="7"/>
        <v>100</v>
      </c>
      <c r="G64" s="13">
        <f t="shared" si="7"/>
        <v>100.00000138263947</v>
      </c>
      <c r="H64" s="13">
        <f t="shared" si="7"/>
        <v>100</v>
      </c>
      <c r="I64" s="13">
        <f t="shared" si="7"/>
        <v>100.00000036115493</v>
      </c>
      <c r="J64" s="13">
        <f t="shared" si="7"/>
        <v>100</v>
      </c>
      <c r="K64" s="13">
        <f t="shared" si="7"/>
        <v>61.76721391473389</v>
      </c>
      <c r="L64" s="13">
        <f t="shared" si="7"/>
        <v>-706.9444961218495</v>
      </c>
      <c r="M64" s="13">
        <f t="shared" si="7"/>
        <v>-140.33127243257834</v>
      </c>
      <c r="N64" s="13">
        <f t="shared" si="7"/>
        <v>70.23086009425025</v>
      </c>
      <c r="O64" s="13">
        <f t="shared" si="7"/>
        <v>33.90689120952097</v>
      </c>
      <c r="P64" s="13">
        <f t="shared" si="7"/>
        <v>76.4397905320244</v>
      </c>
      <c r="Q64" s="13">
        <f t="shared" si="7"/>
        <v>59.415869707020384</v>
      </c>
      <c r="R64" s="13">
        <f t="shared" si="7"/>
        <v>68.15392885094663</v>
      </c>
      <c r="S64" s="13">
        <f t="shared" si="7"/>
        <v>52.77185206475428</v>
      </c>
      <c r="T64" s="13">
        <f t="shared" si="7"/>
        <v>56.189491206858975</v>
      </c>
      <c r="U64" s="13">
        <f t="shared" si="7"/>
        <v>57.98640963887183</v>
      </c>
      <c r="V64" s="13">
        <f t="shared" si="7"/>
        <v>18.63133418678861</v>
      </c>
      <c r="W64" s="13">
        <f t="shared" si="7"/>
        <v>93.0000000801518</v>
      </c>
      <c r="X64" s="13">
        <f t="shared" si="7"/>
        <v>0</v>
      </c>
      <c r="Y64" s="13">
        <f t="shared" si="7"/>
        <v>0</v>
      </c>
      <c r="Z64" s="14">
        <f t="shared" si="7"/>
        <v>93.0000000801518</v>
      </c>
    </row>
    <row r="65" spans="1:26" ht="13.5">
      <c r="A65" s="38" t="s">
        <v>99</v>
      </c>
      <c r="B65" s="12">
        <f t="shared" si="7"/>
        <v>-243.27191221945833</v>
      </c>
      <c r="C65" s="12">
        <f t="shared" si="7"/>
        <v>0</v>
      </c>
      <c r="D65" s="3">
        <f t="shared" si="7"/>
        <v>99.99999856676042</v>
      </c>
      <c r="E65" s="13">
        <f t="shared" si="7"/>
        <v>100.02150178291768</v>
      </c>
      <c r="F65" s="13">
        <f t="shared" si="7"/>
        <v>100</v>
      </c>
      <c r="G65" s="13">
        <f t="shared" si="7"/>
        <v>99.99998340120855</v>
      </c>
      <c r="H65" s="13">
        <f t="shared" si="7"/>
        <v>99.9999767030751</v>
      </c>
      <c r="I65" s="13">
        <f t="shared" si="7"/>
        <v>99.9999866292589</v>
      </c>
      <c r="J65" s="13">
        <f t="shared" si="7"/>
        <v>99.99998951201063</v>
      </c>
      <c r="K65" s="13">
        <f t="shared" si="7"/>
        <v>-976.8688991651974</v>
      </c>
      <c r="L65" s="13">
        <f t="shared" si="7"/>
        <v>103231.57829061104</v>
      </c>
      <c r="M65" s="13">
        <f t="shared" si="7"/>
        <v>28280.96254947183</v>
      </c>
      <c r="N65" s="13">
        <f t="shared" si="7"/>
        <v>-138.14736332069882</v>
      </c>
      <c r="O65" s="13">
        <f t="shared" si="7"/>
        <v>2444.2932624092314</v>
      </c>
      <c r="P65" s="13">
        <f t="shared" si="7"/>
        <v>893.9856767895106</v>
      </c>
      <c r="Q65" s="13">
        <f t="shared" si="7"/>
        <v>939.6528819435505</v>
      </c>
      <c r="R65" s="13">
        <f t="shared" si="7"/>
        <v>3785.2373075139703</v>
      </c>
      <c r="S65" s="13">
        <f t="shared" si="7"/>
        <v>1756.3652657617479</v>
      </c>
      <c r="T65" s="13">
        <f t="shared" si="7"/>
        <v>-1505.7095641070864</v>
      </c>
      <c r="U65" s="13">
        <f t="shared" si="7"/>
        <v>1387.2351365060615</v>
      </c>
      <c r="V65" s="13">
        <f t="shared" si="7"/>
        <v>7872.184948764222</v>
      </c>
      <c r="W65" s="13">
        <f t="shared" si="7"/>
        <v>100.02150178291768</v>
      </c>
      <c r="X65" s="13">
        <f t="shared" si="7"/>
        <v>0</v>
      </c>
      <c r="Y65" s="13">
        <f t="shared" si="7"/>
        <v>0</v>
      </c>
      <c r="Z65" s="14">
        <f t="shared" si="7"/>
        <v>100.02150178291768</v>
      </c>
    </row>
    <row r="66" spans="1:26" ht="13.5">
      <c r="A66" s="39" t="s">
        <v>100</v>
      </c>
      <c r="B66" s="15">
        <f t="shared" si="7"/>
        <v>99.99999961195911</v>
      </c>
      <c r="C66" s="15">
        <f t="shared" si="7"/>
        <v>0</v>
      </c>
      <c r="D66" s="4">
        <f t="shared" si="7"/>
        <v>100.00000148726569</v>
      </c>
      <c r="E66" s="16">
        <f t="shared" si="7"/>
        <v>99.96895602890284</v>
      </c>
      <c r="F66" s="16">
        <f t="shared" si="7"/>
        <v>99.99999614751547</v>
      </c>
      <c r="G66" s="16">
        <f t="shared" si="7"/>
        <v>100.00000326814967</v>
      </c>
      <c r="H66" s="16">
        <f t="shared" si="7"/>
        <v>100.00000320537887</v>
      </c>
      <c r="I66" s="16">
        <f t="shared" si="7"/>
        <v>100.00000113955974</v>
      </c>
      <c r="J66" s="16">
        <f t="shared" si="7"/>
        <v>100</v>
      </c>
      <c r="K66" s="16">
        <f t="shared" si="7"/>
        <v>100</v>
      </c>
      <c r="L66" s="16">
        <f t="shared" si="7"/>
        <v>100.00000298846041</v>
      </c>
      <c r="M66" s="16">
        <f t="shared" si="7"/>
        <v>100.00000102005109</v>
      </c>
      <c r="N66" s="16">
        <f t="shared" si="7"/>
        <v>100.000002891187</v>
      </c>
      <c r="O66" s="16">
        <f t="shared" si="7"/>
        <v>100</v>
      </c>
      <c r="P66" s="16">
        <f t="shared" si="7"/>
        <v>99.99999632279126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100.00000055238696</v>
      </c>
      <c r="W66" s="16">
        <f t="shared" si="7"/>
        <v>99.96895602890284</v>
      </c>
      <c r="X66" s="16">
        <f t="shared" si="7"/>
        <v>0</v>
      </c>
      <c r="Y66" s="16">
        <f t="shared" si="7"/>
        <v>0</v>
      </c>
      <c r="Z66" s="17">
        <f t="shared" si="7"/>
        <v>99.96895602890284</v>
      </c>
    </row>
    <row r="67" spans="1:26" ht="13.5" hidden="1">
      <c r="A67" s="40" t="s">
        <v>101</v>
      </c>
      <c r="B67" s="23">
        <v>16560852579</v>
      </c>
      <c r="C67" s="23"/>
      <c r="D67" s="24">
        <v>19896601888</v>
      </c>
      <c r="E67" s="25">
        <v>20075339868</v>
      </c>
      <c r="F67" s="25">
        <v>1813818680</v>
      </c>
      <c r="G67" s="25">
        <v>1853345565</v>
      </c>
      <c r="H67" s="25">
        <v>1907529794</v>
      </c>
      <c r="I67" s="25">
        <v>5574694039</v>
      </c>
      <c r="J67" s="25">
        <v>1561110656</v>
      </c>
      <c r="K67" s="25">
        <v>1653248308</v>
      </c>
      <c r="L67" s="25">
        <v>1536145949</v>
      </c>
      <c r="M67" s="25">
        <v>4750504913</v>
      </c>
      <c r="N67" s="25">
        <v>1522506410</v>
      </c>
      <c r="O67" s="25">
        <v>1517358453</v>
      </c>
      <c r="P67" s="25">
        <v>1497926078</v>
      </c>
      <c r="Q67" s="25">
        <v>4537790941</v>
      </c>
      <c r="R67" s="25">
        <v>1518829178</v>
      </c>
      <c r="S67" s="25">
        <v>1560361241</v>
      </c>
      <c r="T67" s="25">
        <v>1523649517</v>
      </c>
      <c r="U67" s="25">
        <v>4602839936</v>
      </c>
      <c r="V67" s="25">
        <v>19465829829</v>
      </c>
      <c r="W67" s="25">
        <v>20075339868</v>
      </c>
      <c r="X67" s="25"/>
      <c r="Y67" s="24"/>
      <c r="Z67" s="26">
        <v>20075339868</v>
      </c>
    </row>
    <row r="68" spans="1:26" ht="13.5" hidden="1">
      <c r="A68" s="36" t="s">
        <v>31</v>
      </c>
      <c r="B68" s="18">
        <v>2802871285</v>
      </c>
      <c r="C68" s="18"/>
      <c r="D68" s="19">
        <v>3540276863</v>
      </c>
      <c r="E68" s="20">
        <v>3678967201</v>
      </c>
      <c r="F68" s="20">
        <v>351998844</v>
      </c>
      <c r="G68" s="20">
        <v>289417621</v>
      </c>
      <c r="H68" s="20">
        <v>302979807</v>
      </c>
      <c r="I68" s="20">
        <v>944396272</v>
      </c>
      <c r="J68" s="20">
        <v>301491118</v>
      </c>
      <c r="K68" s="20">
        <v>331037999</v>
      </c>
      <c r="L68" s="20">
        <v>319037963</v>
      </c>
      <c r="M68" s="20">
        <v>951567080</v>
      </c>
      <c r="N68" s="20">
        <v>318799442</v>
      </c>
      <c r="O68" s="20">
        <v>286752198</v>
      </c>
      <c r="P68" s="20">
        <v>278922182</v>
      </c>
      <c r="Q68" s="20">
        <v>884473822</v>
      </c>
      <c r="R68" s="20">
        <v>312032446</v>
      </c>
      <c r="S68" s="20">
        <v>299930367</v>
      </c>
      <c r="T68" s="20">
        <v>278369430</v>
      </c>
      <c r="U68" s="20">
        <v>890332243</v>
      </c>
      <c r="V68" s="20">
        <v>3670769417</v>
      </c>
      <c r="W68" s="20">
        <v>3678967201</v>
      </c>
      <c r="X68" s="20"/>
      <c r="Y68" s="19"/>
      <c r="Z68" s="22">
        <v>3678967201</v>
      </c>
    </row>
    <row r="69" spans="1:26" ht="13.5" hidden="1">
      <c r="A69" s="37" t="s">
        <v>32</v>
      </c>
      <c r="B69" s="18">
        <v>13500276495</v>
      </c>
      <c r="C69" s="18"/>
      <c r="D69" s="19">
        <v>16154612579</v>
      </c>
      <c r="E69" s="20">
        <v>16194597579</v>
      </c>
      <c r="F69" s="20">
        <v>1435862561</v>
      </c>
      <c r="G69" s="20">
        <v>1533329590</v>
      </c>
      <c r="H69" s="20">
        <v>1573352427</v>
      </c>
      <c r="I69" s="20">
        <v>4542544578</v>
      </c>
      <c r="J69" s="20">
        <v>1227682883</v>
      </c>
      <c r="K69" s="20">
        <v>1289574704</v>
      </c>
      <c r="L69" s="20">
        <v>1183645940</v>
      </c>
      <c r="M69" s="20">
        <v>3700903527</v>
      </c>
      <c r="N69" s="20">
        <v>1169119098</v>
      </c>
      <c r="O69" s="20">
        <v>1197582710</v>
      </c>
      <c r="P69" s="20">
        <v>1191809356</v>
      </c>
      <c r="Q69" s="20">
        <v>3558511164</v>
      </c>
      <c r="R69" s="20">
        <v>1178699697</v>
      </c>
      <c r="S69" s="20">
        <v>1232041007</v>
      </c>
      <c r="T69" s="20">
        <v>1220295413</v>
      </c>
      <c r="U69" s="20">
        <v>3631036117</v>
      </c>
      <c r="V69" s="20">
        <v>15432995386</v>
      </c>
      <c r="W69" s="20">
        <v>16194597579</v>
      </c>
      <c r="X69" s="20"/>
      <c r="Y69" s="19"/>
      <c r="Z69" s="22">
        <v>16194597579</v>
      </c>
    </row>
    <row r="70" spans="1:26" ht="13.5" hidden="1">
      <c r="A70" s="38" t="s">
        <v>95</v>
      </c>
      <c r="B70" s="18">
        <v>9692978223</v>
      </c>
      <c r="C70" s="18"/>
      <c r="D70" s="19">
        <v>11499684927</v>
      </c>
      <c r="E70" s="20">
        <v>11499684927</v>
      </c>
      <c r="F70" s="20">
        <v>1042159414</v>
      </c>
      <c r="G70" s="20">
        <v>1185169385</v>
      </c>
      <c r="H70" s="20">
        <v>1160612017</v>
      </c>
      <c r="I70" s="20">
        <v>3387940816</v>
      </c>
      <c r="J70" s="20">
        <v>812350101</v>
      </c>
      <c r="K70" s="20">
        <v>852667169</v>
      </c>
      <c r="L70" s="20">
        <v>806664957</v>
      </c>
      <c r="M70" s="20">
        <v>2471682227</v>
      </c>
      <c r="N70" s="20">
        <v>759716463</v>
      </c>
      <c r="O70" s="20">
        <v>775955182</v>
      </c>
      <c r="P70" s="20">
        <v>798660354</v>
      </c>
      <c r="Q70" s="20">
        <v>2334331999</v>
      </c>
      <c r="R70" s="20">
        <v>792173833</v>
      </c>
      <c r="S70" s="20">
        <v>787230698</v>
      </c>
      <c r="T70" s="20">
        <v>834622156</v>
      </c>
      <c r="U70" s="20">
        <v>2414026687</v>
      </c>
      <c r="V70" s="20">
        <v>10607981729</v>
      </c>
      <c r="W70" s="20">
        <v>11499684927</v>
      </c>
      <c r="X70" s="20"/>
      <c r="Y70" s="19"/>
      <c r="Z70" s="22">
        <v>11499684927</v>
      </c>
    </row>
    <row r="71" spans="1:26" ht="13.5" hidden="1">
      <c r="A71" s="38" t="s">
        <v>96</v>
      </c>
      <c r="B71" s="18">
        <v>2158532866</v>
      </c>
      <c r="C71" s="18"/>
      <c r="D71" s="19">
        <v>2574470282</v>
      </c>
      <c r="E71" s="20">
        <v>2594470282</v>
      </c>
      <c r="F71" s="20">
        <v>211124274</v>
      </c>
      <c r="G71" s="20">
        <v>201083825</v>
      </c>
      <c r="H71" s="20">
        <v>228494235</v>
      </c>
      <c r="I71" s="20">
        <v>640702334</v>
      </c>
      <c r="J71" s="20">
        <v>235924342</v>
      </c>
      <c r="K71" s="20">
        <v>228238137</v>
      </c>
      <c r="L71" s="20">
        <v>215482788</v>
      </c>
      <c r="M71" s="20">
        <v>679645267</v>
      </c>
      <c r="N71" s="20">
        <v>226375448</v>
      </c>
      <c r="O71" s="20">
        <v>237838379</v>
      </c>
      <c r="P71" s="20">
        <v>229264844</v>
      </c>
      <c r="Q71" s="20">
        <v>693478671</v>
      </c>
      <c r="R71" s="20">
        <v>218553176</v>
      </c>
      <c r="S71" s="20">
        <v>228177654</v>
      </c>
      <c r="T71" s="20">
        <v>210197733</v>
      </c>
      <c r="U71" s="20">
        <v>656928563</v>
      </c>
      <c r="V71" s="20">
        <v>2670754835</v>
      </c>
      <c r="W71" s="20">
        <v>2594470282</v>
      </c>
      <c r="X71" s="20"/>
      <c r="Y71" s="19"/>
      <c r="Z71" s="22">
        <v>2594470282</v>
      </c>
    </row>
    <row r="72" spans="1:26" ht="13.5" hidden="1">
      <c r="A72" s="38" t="s">
        <v>97</v>
      </c>
      <c r="B72" s="18">
        <v>736556552</v>
      </c>
      <c r="C72" s="18"/>
      <c r="D72" s="19">
        <v>862863308</v>
      </c>
      <c r="E72" s="20">
        <v>882863308</v>
      </c>
      <c r="F72" s="20">
        <v>73673094</v>
      </c>
      <c r="G72" s="20">
        <v>68726411</v>
      </c>
      <c r="H72" s="20">
        <v>79654413</v>
      </c>
      <c r="I72" s="20">
        <v>222053918</v>
      </c>
      <c r="J72" s="20">
        <v>80647282</v>
      </c>
      <c r="K72" s="20">
        <v>85348235</v>
      </c>
      <c r="L72" s="20">
        <v>75978016</v>
      </c>
      <c r="M72" s="20">
        <v>241973533</v>
      </c>
      <c r="N72" s="20">
        <v>78912152</v>
      </c>
      <c r="O72" s="20">
        <v>81570609</v>
      </c>
      <c r="P72" s="20">
        <v>75080652</v>
      </c>
      <c r="Q72" s="20">
        <v>235563413</v>
      </c>
      <c r="R72" s="20">
        <v>76616048</v>
      </c>
      <c r="S72" s="20">
        <v>79142294</v>
      </c>
      <c r="T72" s="20">
        <v>74239261</v>
      </c>
      <c r="U72" s="20">
        <v>229997603</v>
      </c>
      <c r="V72" s="20">
        <v>929588467</v>
      </c>
      <c r="W72" s="20">
        <v>882863308</v>
      </c>
      <c r="X72" s="20"/>
      <c r="Y72" s="19"/>
      <c r="Z72" s="22">
        <v>882863308</v>
      </c>
    </row>
    <row r="73" spans="1:26" ht="13.5" hidden="1">
      <c r="A73" s="38" t="s">
        <v>98</v>
      </c>
      <c r="B73" s="18">
        <v>846321359</v>
      </c>
      <c r="C73" s="18"/>
      <c r="D73" s="19">
        <v>1147822056</v>
      </c>
      <c r="E73" s="20">
        <v>1147822056</v>
      </c>
      <c r="F73" s="20">
        <v>104264692</v>
      </c>
      <c r="G73" s="20">
        <v>72325434</v>
      </c>
      <c r="H73" s="20">
        <v>100299350</v>
      </c>
      <c r="I73" s="20">
        <v>276889476</v>
      </c>
      <c r="J73" s="20">
        <v>89226442</v>
      </c>
      <c r="K73" s="20">
        <v>120248940</v>
      </c>
      <c r="L73" s="20">
        <v>80735908</v>
      </c>
      <c r="M73" s="20">
        <v>290211290</v>
      </c>
      <c r="N73" s="20">
        <v>96619167</v>
      </c>
      <c r="O73" s="20">
        <v>96688121</v>
      </c>
      <c r="P73" s="20">
        <v>83498969</v>
      </c>
      <c r="Q73" s="20">
        <v>276806257</v>
      </c>
      <c r="R73" s="20">
        <v>84897405</v>
      </c>
      <c r="S73" s="20">
        <v>132705549</v>
      </c>
      <c r="T73" s="20">
        <v>95271587</v>
      </c>
      <c r="U73" s="20">
        <v>312874541</v>
      </c>
      <c r="V73" s="20">
        <v>1156781564</v>
      </c>
      <c r="W73" s="20">
        <v>1147822056</v>
      </c>
      <c r="X73" s="20"/>
      <c r="Y73" s="19"/>
      <c r="Z73" s="22">
        <v>1147822056</v>
      </c>
    </row>
    <row r="74" spans="1:26" ht="13.5" hidden="1">
      <c r="A74" s="38" t="s">
        <v>99</v>
      </c>
      <c r="B74" s="18">
        <v>65887495</v>
      </c>
      <c r="C74" s="18"/>
      <c r="D74" s="19">
        <v>69772006</v>
      </c>
      <c r="E74" s="20">
        <v>69757006</v>
      </c>
      <c r="F74" s="20">
        <v>4641087</v>
      </c>
      <c r="G74" s="20">
        <v>6024535</v>
      </c>
      <c r="H74" s="20">
        <v>4292412</v>
      </c>
      <c r="I74" s="20">
        <v>14958034</v>
      </c>
      <c r="J74" s="20">
        <v>9534716</v>
      </c>
      <c r="K74" s="20">
        <v>3072223</v>
      </c>
      <c r="L74" s="20">
        <v>4784271</v>
      </c>
      <c r="M74" s="20">
        <v>17391210</v>
      </c>
      <c r="N74" s="20">
        <v>7495868</v>
      </c>
      <c r="O74" s="20">
        <v>5530419</v>
      </c>
      <c r="P74" s="20">
        <v>5304537</v>
      </c>
      <c r="Q74" s="20">
        <v>18330824</v>
      </c>
      <c r="R74" s="20">
        <v>6459235</v>
      </c>
      <c r="S74" s="20">
        <v>4784812</v>
      </c>
      <c r="T74" s="20">
        <v>5964676</v>
      </c>
      <c r="U74" s="20">
        <v>17208723</v>
      </c>
      <c r="V74" s="20">
        <v>67888791</v>
      </c>
      <c r="W74" s="20">
        <v>69757006</v>
      </c>
      <c r="X74" s="20"/>
      <c r="Y74" s="19"/>
      <c r="Z74" s="22">
        <v>69757006</v>
      </c>
    </row>
    <row r="75" spans="1:26" ht="13.5" hidden="1">
      <c r="A75" s="39" t="s">
        <v>100</v>
      </c>
      <c r="B75" s="27">
        <v>257704799</v>
      </c>
      <c r="C75" s="27"/>
      <c r="D75" s="28">
        <v>201712446</v>
      </c>
      <c r="E75" s="29">
        <v>201775088</v>
      </c>
      <c r="F75" s="29">
        <v>25957275</v>
      </c>
      <c r="G75" s="29">
        <v>30598354</v>
      </c>
      <c r="H75" s="29">
        <v>31197560</v>
      </c>
      <c r="I75" s="29">
        <v>87753189</v>
      </c>
      <c r="J75" s="29">
        <v>31936655</v>
      </c>
      <c r="K75" s="29">
        <v>32635605</v>
      </c>
      <c r="L75" s="29">
        <v>33462046</v>
      </c>
      <c r="M75" s="29">
        <v>98034306</v>
      </c>
      <c r="N75" s="29">
        <v>34587870</v>
      </c>
      <c r="O75" s="29">
        <v>33023545</v>
      </c>
      <c r="P75" s="29">
        <v>27194540</v>
      </c>
      <c r="Q75" s="29">
        <v>94805955</v>
      </c>
      <c r="R75" s="29">
        <v>28097035</v>
      </c>
      <c r="S75" s="29">
        <v>28389867</v>
      </c>
      <c r="T75" s="29">
        <v>24984674</v>
      </c>
      <c r="U75" s="29">
        <v>81471576</v>
      </c>
      <c r="V75" s="29">
        <v>362065026</v>
      </c>
      <c r="W75" s="29">
        <v>201775088</v>
      </c>
      <c r="X75" s="29"/>
      <c r="Y75" s="28"/>
      <c r="Z75" s="30">
        <v>201775088</v>
      </c>
    </row>
    <row r="76" spans="1:26" ht="13.5" hidden="1">
      <c r="A76" s="41" t="s">
        <v>102</v>
      </c>
      <c r="B76" s="31">
        <v>15225845401</v>
      </c>
      <c r="C76" s="31"/>
      <c r="D76" s="32">
        <v>18497425707</v>
      </c>
      <c r="E76" s="33">
        <v>18497425707</v>
      </c>
      <c r="F76" s="33">
        <v>1012643661</v>
      </c>
      <c r="G76" s="33">
        <v>2654520587</v>
      </c>
      <c r="H76" s="33">
        <v>1907529794</v>
      </c>
      <c r="I76" s="33">
        <v>5574694042</v>
      </c>
      <c r="J76" s="33">
        <v>1561110655</v>
      </c>
      <c r="K76" s="33">
        <v>1382275316</v>
      </c>
      <c r="L76" s="33">
        <v>1091527244</v>
      </c>
      <c r="M76" s="33">
        <v>4034913215</v>
      </c>
      <c r="N76" s="33">
        <v>1373815529</v>
      </c>
      <c r="O76" s="33">
        <v>1287816983</v>
      </c>
      <c r="P76" s="33">
        <v>1424922489</v>
      </c>
      <c r="Q76" s="33">
        <v>4086555001</v>
      </c>
      <c r="R76" s="33">
        <v>1498811902</v>
      </c>
      <c r="S76" s="33">
        <v>1491115516</v>
      </c>
      <c r="T76" s="33">
        <v>1192809226</v>
      </c>
      <c r="U76" s="33">
        <v>4182736644</v>
      </c>
      <c r="V76" s="33">
        <v>17878898902</v>
      </c>
      <c r="W76" s="33">
        <v>18497425707</v>
      </c>
      <c r="X76" s="33"/>
      <c r="Y76" s="32"/>
      <c r="Z76" s="34">
        <v>18497425707</v>
      </c>
    </row>
    <row r="77" spans="1:26" ht="13.5" hidden="1">
      <c r="A77" s="36" t="s">
        <v>31</v>
      </c>
      <c r="B77" s="18">
        <v>2599914132</v>
      </c>
      <c r="C77" s="18"/>
      <c r="D77" s="19">
        <v>3287777607</v>
      </c>
      <c r="E77" s="20">
        <v>3287777607</v>
      </c>
      <c r="F77" s="20">
        <v>351998844</v>
      </c>
      <c r="G77" s="20">
        <v>196595235</v>
      </c>
      <c r="H77" s="20">
        <v>252870523</v>
      </c>
      <c r="I77" s="20">
        <v>801464602</v>
      </c>
      <c r="J77" s="20">
        <v>253415924</v>
      </c>
      <c r="K77" s="20">
        <v>246453259</v>
      </c>
      <c r="L77" s="20">
        <v>-1249078978</v>
      </c>
      <c r="M77" s="20">
        <v>-749209795</v>
      </c>
      <c r="N77" s="20">
        <v>269517625</v>
      </c>
      <c r="O77" s="20">
        <v>480847664</v>
      </c>
      <c r="P77" s="20">
        <v>273584702</v>
      </c>
      <c r="Q77" s="20">
        <v>1023949991</v>
      </c>
      <c r="R77" s="20">
        <v>258736930</v>
      </c>
      <c r="S77" s="20">
        <v>280448705</v>
      </c>
      <c r="T77" s="20">
        <v>259395352</v>
      </c>
      <c r="U77" s="20">
        <v>798580987</v>
      </c>
      <c r="V77" s="20">
        <v>1874785785</v>
      </c>
      <c r="W77" s="20">
        <v>3287777607</v>
      </c>
      <c r="X77" s="20"/>
      <c r="Y77" s="19"/>
      <c r="Z77" s="22">
        <v>3287777607</v>
      </c>
    </row>
    <row r="78" spans="1:26" ht="13.5" hidden="1">
      <c r="A78" s="37" t="s">
        <v>32</v>
      </c>
      <c r="B78" s="18">
        <v>12368226471</v>
      </c>
      <c r="C78" s="18"/>
      <c r="D78" s="19">
        <v>15007935651</v>
      </c>
      <c r="E78" s="20">
        <v>15007935651</v>
      </c>
      <c r="F78" s="20">
        <v>634687543</v>
      </c>
      <c r="G78" s="20">
        <v>2427326997</v>
      </c>
      <c r="H78" s="20">
        <v>1623461710</v>
      </c>
      <c r="I78" s="20">
        <v>4685476250</v>
      </c>
      <c r="J78" s="20">
        <v>1275758076</v>
      </c>
      <c r="K78" s="20">
        <v>1103186452</v>
      </c>
      <c r="L78" s="20">
        <v>2307144175</v>
      </c>
      <c r="M78" s="20">
        <v>4686088703</v>
      </c>
      <c r="N78" s="20">
        <v>1069710033</v>
      </c>
      <c r="O78" s="20">
        <v>773945774</v>
      </c>
      <c r="P78" s="20">
        <v>1124143248</v>
      </c>
      <c r="Q78" s="20">
        <v>2967799055</v>
      </c>
      <c r="R78" s="20">
        <v>1211977937</v>
      </c>
      <c r="S78" s="20">
        <v>1182276944</v>
      </c>
      <c r="T78" s="20">
        <v>908429200</v>
      </c>
      <c r="U78" s="20">
        <v>3302684081</v>
      </c>
      <c r="V78" s="20">
        <v>15642048089</v>
      </c>
      <c r="W78" s="20">
        <v>15007935651</v>
      </c>
      <c r="X78" s="20"/>
      <c r="Y78" s="19"/>
      <c r="Z78" s="22">
        <v>15007935651</v>
      </c>
    </row>
    <row r="79" spans="1:26" ht="13.5" hidden="1">
      <c r="A79" s="38" t="s">
        <v>95</v>
      </c>
      <c r="B79" s="18">
        <v>9184519859</v>
      </c>
      <c r="C79" s="18"/>
      <c r="D79" s="19">
        <v>10673968894</v>
      </c>
      <c r="E79" s="20">
        <v>10673968894</v>
      </c>
      <c r="F79" s="20">
        <v>354070234</v>
      </c>
      <c r="G79" s="20">
        <v>1873258567</v>
      </c>
      <c r="H79" s="20">
        <v>1160612017</v>
      </c>
      <c r="I79" s="20">
        <v>3387940818</v>
      </c>
      <c r="J79" s="20">
        <v>812350101</v>
      </c>
      <c r="K79" s="20">
        <v>780723335</v>
      </c>
      <c r="L79" s="20">
        <v>159460634</v>
      </c>
      <c r="M79" s="20">
        <v>1752534070</v>
      </c>
      <c r="N79" s="20">
        <v>772484780</v>
      </c>
      <c r="O79" s="20">
        <v>499349637</v>
      </c>
      <c r="P79" s="20">
        <v>793054275</v>
      </c>
      <c r="Q79" s="20">
        <v>2064888692</v>
      </c>
      <c r="R79" s="20">
        <v>718479842</v>
      </c>
      <c r="S79" s="20">
        <v>812891082</v>
      </c>
      <c r="T79" s="20">
        <v>744389081</v>
      </c>
      <c r="U79" s="20">
        <v>2275760005</v>
      </c>
      <c r="V79" s="20">
        <v>9481123585</v>
      </c>
      <c r="W79" s="20">
        <v>10673968894</v>
      </c>
      <c r="X79" s="20"/>
      <c r="Y79" s="19"/>
      <c r="Z79" s="22">
        <v>10673968894</v>
      </c>
    </row>
    <row r="80" spans="1:26" ht="13.5" hidden="1">
      <c r="A80" s="38" t="s">
        <v>96</v>
      </c>
      <c r="B80" s="18">
        <v>1869397204</v>
      </c>
      <c r="C80" s="18"/>
      <c r="D80" s="19">
        <v>2394257361</v>
      </c>
      <c r="E80" s="20">
        <v>2394257361</v>
      </c>
      <c r="F80" s="20">
        <v>121219440</v>
      </c>
      <c r="G80" s="20">
        <v>344308047</v>
      </c>
      <c r="H80" s="20">
        <v>257284615</v>
      </c>
      <c r="I80" s="20">
        <v>722812102</v>
      </c>
      <c r="J80" s="20">
        <v>263586798</v>
      </c>
      <c r="K80" s="20">
        <v>199514982</v>
      </c>
      <c r="L80" s="20">
        <v>-1722455971</v>
      </c>
      <c r="M80" s="20">
        <v>-1259354191</v>
      </c>
      <c r="N80" s="20">
        <v>172564915</v>
      </c>
      <c r="O80" s="20">
        <v>73270991</v>
      </c>
      <c r="P80" s="20">
        <v>152691992</v>
      </c>
      <c r="Q80" s="20">
        <v>398527898</v>
      </c>
      <c r="R80" s="20">
        <v>141052175</v>
      </c>
      <c r="S80" s="20">
        <v>156966774</v>
      </c>
      <c r="T80" s="20">
        <v>145199900</v>
      </c>
      <c r="U80" s="20">
        <v>443218849</v>
      </c>
      <c r="V80" s="20">
        <v>305204658</v>
      </c>
      <c r="W80" s="20">
        <v>2394257361</v>
      </c>
      <c r="X80" s="20"/>
      <c r="Y80" s="19"/>
      <c r="Z80" s="22">
        <v>2394257361</v>
      </c>
    </row>
    <row r="81" spans="1:26" ht="13.5" hidden="1">
      <c r="A81" s="38" t="s">
        <v>97</v>
      </c>
      <c r="B81" s="18">
        <v>720535963</v>
      </c>
      <c r="C81" s="18"/>
      <c r="D81" s="19">
        <v>802462878</v>
      </c>
      <c r="E81" s="20">
        <v>802462878</v>
      </c>
      <c r="F81" s="20">
        <v>50492090</v>
      </c>
      <c r="G81" s="20">
        <v>131410414</v>
      </c>
      <c r="H81" s="20">
        <v>100973317</v>
      </c>
      <c r="I81" s="20">
        <v>282875821</v>
      </c>
      <c r="J81" s="20">
        <v>101060020</v>
      </c>
      <c r="K81" s="20">
        <v>78685306</v>
      </c>
      <c r="L81" s="20">
        <v>-497980893</v>
      </c>
      <c r="M81" s="20">
        <v>-318235567</v>
      </c>
      <c r="N81" s="20">
        <v>67159210</v>
      </c>
      <c r="O81" s="20">
        <v>33361551</v>
      </c>
      <c r="P81" s="20">
        <v>67148743</v>
      </c>
      <c r="Q81" s="20">
        <v>167669504</v>
      </c>
      <c r="R81" s="20">
        <v>50087630</v>
      </c>
      <c r="S81" s="20">
        <v>58349136</v>
      </c>
      <c r="T81" s="20">
        <v>55118296</v>
      </c>
      <c r="U81" s="20">
        <v>163555062</v>
      </c>
      <c r="V81" s="20">
        <v>295864820</v>
      </c>
      <c r="W81" s="20">
        <v>802462878</v>
      </c>
      <c r="X81" s="20"/>
      <c r="Y81" s="19"/>
      <c r="Z81" s="22">
        <v>802462878</v>
      </c>
    </row>
    <row r="82" spans="1:26" ht="13.5" hidden="1">
      <c r="A82" s="38" t="s">
        <v>98</v>
      </c>
      <c r="B82" s="18">
        <v>754059214</v>
      </c>
      <c r="C82" s="18"/>
      <c r="D82" s="19">
        <v>1067474513</v>
      </c>
      <c r="E82" s="20">
        <v>1067474513</v>
      </c>
      <c r="F82" s="20">
        <v>104264692</v>
      </c>
      <c r="G82" s="20">
        <v>72325435</v>
      </c>
      <c r="H82" s="20">
        <v>100299350</v>
      </c>
      <c r="I82" s="20">
        <v>276889477</v>
      </c>
      <c r="J82" s="20">
        <v>89226442</v>
      </c>
      <c r="K82" s="20">
        <v>74274420</v>
      </c>
      <c r="L82" s="20">
        <v>-570758058</v>
      </c>
      <c r="M82" s="20">
        <v>-407257196</v>
      </c>
      <c r="N82" s="20">
        <v>67856472</v>
      </c>
      <c r="O82" s="20">
        <v>32783936</v>
      </c>
      <c r="P82" s="20">
        <v>63826437</v>
      </c>
      <c r="Q82" s="20">
        <v>164466845</v>
      </c>
      <c r="R82" s="20">
        <v>57860917</v>
      </c>
      <c r="S82" s="20">
        <v>70031176</v>
      </c>
      <c r="T82" s="20">
        <v>53532620</v>
      </c>
      <c r="U82" s="20">
        <v>181424713</v>
      </c>
      <c r="V82" s="20">
        <v>215523839</v>
      </c>
      <c r="W82" s="20">
        <v>1067474513</v>
      </c>
      <c r="X82" s="20"/>
      <c r="Y82" s="19"/>
      <c r="Z82" s="22">
        <v>1067474513</v>
      </c>
    </row>
    <row r="83" spans="1:26" ht="13.5" hidden="1">
      <c r="A83" s="38" t="s">
        <v>99</v>
      </c>
      <c r="B83" s="18">
        <v>-160285769</v>
      </c>
      <c r="C83" s="18"/>
      <c r="D83" s="19">
        <v>69772005</v>
      </c>
      <c r="E83" s="20">
        <v>69772005</v>
      </c>
      <c r="F83" s="20">
        <v>4641087</v>
      </c>
      <c r="G83" s="20">
        <v>6024534</v>
      </c>
      <c r="H83" s="20">
        <v>4292411</v>
      </c>
      <c r="I83" s="20">
        <v>14958032</v>
      </c>
      <c r="J83" s="20">
        <v>9534715</v>
      </c>
      <c r="K83" s="20">
        <v>-30011591</v>
      </c>
      <c r="L83" s="20">
        <v>4938878463</v>
      </c>
      <c r="M83" s="20">
        <v>4918401587</v>
      </c>
      <c r="N83" s="20">
        <v>-10355344</v>
      </c>
      <c r="O83" s="20">
        <v>135179659</v>
      </c>
      <c r="P83" s="20">
        <v>47421801</v>
      </c>
      <c r="Q83" s="20">
        <v>172246116</v>
      </c>
      <c r="R83" s="20">
        <v>244497373</v>
      </c>
      <c r="S83" s="20">
        <v>84038776</v>
      </c>
      <c r="T83" s="20">
        <v>-89810697</v>
      </c>
      <c r="U83" s="20">
        <v>238725452</v>
      </c>
      <c r="V83" s="20">
        <v>5344331187</v>
      </c>
      <c r="W83" s="20">
        <v>69772005</v>
      </c>
      <c r="X83" s="20"/>
      <c r="Y83" s="19"/>
      <c r="Z83" s="22">
        <v>69772005</v>
      </c>
    </row>
    <row r="84" spans="1:26" ht="13.5" hidden="1">
      <c r="A84" s="39" t="s">
        <v>100</v>
      </c>
      <c r="B84" s="27">
        <v>257704798</v>
      </c>
      <c r="C84" s="27"/>
      <c r="D84" s="28">
        <v>201712449</v>
      </c>
      <c r="E84" s="29">
        <v>201712449</v>
      </c>
      <c r="F84" s="29">
        <v>25957274</v>
      </c>
      <c r="G84" s="29">
        <v>30598355</v>
      </c>
      <c r="H84" s="29">
        <v>31197561</v>
      </c>
      <c r="I84" s="29">
        <v>87753190</v>
      </c>
      <c r="J84" s="29">
        <v>31936655</v>
      </c>
      <c r="K84" s="29">
        <v>32635605</v>
      </c>
      <c r="L84" s="29">
        <v>33462047</v>
      </c>
      <c r="M84" s="29">
        <v>98034307</v>
      </c>
      <c r="N84" s="29">
        <v>34587871</v>
      </c>
      <c r="O84" s="29">
        <v>33023545</v>
      </c>
      <c r="P84" s="29">
        <v>27194539</v>
      </c>
      <c r="Q84" s="29">
        <v>94805955</v>
      </c>
      <c r="R84" s="29">
        <v>28097035</v>
      </c>
      <c r="S84" s="29">
        <v>28389867</v>
      </c>
      <c r="T84" s="29">
        <v>24984674</v>
      </c>
      <c r="U84" s="29">
        <v>81471576</v>
      </c>
      <c r="V84" s="29">
        <v>362065028</v>
      </c>
      <c r="W84" s="29">
        <v>201712449</v>
      </c>
      <c r="X84" s="29"/>
      <c r="Y84" s="28"/>
      <c r="Z84" s="30">
        <v>201712449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31401676</v>
      </c>
      <c r="C5" s="18">
        <v>0</v>
      </c>
      <c r="D5" s="63">
        <v>36195209</v>
      </c>
      <c r="E5" s="64">
        <v>34147077</v>
      </c>
      <c r="F5" s="64">
        <v>2371389</v>
      </c>
      <c r="G5" s="64">
        <v>2392687</v>
      </c>
      <c r="H5" s="64">
        <v>2514071</v>
      </c>
      <c r="I5" s="64">
        <v>7278147</v>
      </c>
      <c r="J5" s="64">
        <v>2962333</v>
      </c>
      <c r="K5" s="64">
        <v>2149059</v>
      </c>
      <c r="L5" s="64">
        <v>2571058</v>
      </c>
      <c r="M5" s="64">
        <v>7682450</v>
      </c>
      <c r="N5" s="64">
        <v>2362276</v>
      </c>
      <c r="O5" s="64">
        <v>2355697</v>
      </c>
      <c r="P5" s="64">
        <v>0</v>
      </c>
      <c r="Q5" s="64">
        <v>4717973</v>
      </c>
      <c r="R5" s="64">
        <v>0</v>
      </c>
      <c r="S5" s="64">
        <v>0</v>
      </c>
      <c r="T5" s="64">
        <v>-2366103</v>
      </c>
      <c r="U5" s="64">
        <v>-2366103</v>
      </c>
      <c r="V5" s="64">
        <v>17312467</v>
      </c>
      <c r="W5" s="64">
        <v>34147077</v>
      </c>
      <c r="X5" s="64">
        <v>-16834610</v>
      </c>
      <c r="Y5" s="65">
        <v>-49.3</v>
      </c>
      <c r="Z5" s="66">
        <v>34147077</v>
      </c>
    </row>
    <row r="6" spans="1:26" ht="13.5">
      <c r="A6" s="62" t="s">
        <v>32</v>
      </c>
      <c r="B6" s="18">
        <v>190182381</v>
      </c>
      <c r="C6" s="18">
        <v>0</v>
      </c>
      <c r="D6" s="63">
        <v>255630000</v>
      </c>
      <c r="E6" s="64">
        <v>234732356</v>
      </c>
      <c r="F6" s="64">
        <v>17351037</v>
      </c>
      <c r="G6" s="64">
        <v>16144226</v>
      </c>
      <c r="H6" s="64">
        <v>17177914</v>
      </c>
      <c r="I6" s="64">
        <v>50673177</v>
      </c>
      <c r="J6" s="64">
        <v>14924340</v>
      </c>
      <c r="K6" s="64">
        <v>16157227</v>
      </c>
      <c r="L6" s="64">
        <v>15855508</v>
      </c>
      <c r="M6" s="64">
        <v>46937075</v>
      </c>
      <c r="N6" s="64">
        <v>13183351</v>
      </c>
      <c r="O6" s="64">
        <v>12711981</v>
      </c>
      <c r="P6" s="64">
        <v>10219138</v>
      </c>
      <c r="Q6" s="64">
        <v>36114470</v>
      </c>
      <c r="R6" s="64">
        <v>15122743</v>
      </c>
      <c r="S6" s="64">
        <v>-17135166</v>
      </c>
      <c r="T6" s="64">
        <v>-17135166</v>
      </c>
      <c r="U6" s="64">
        <v>-19147589</v>
      </c>
      <c r="V6" s="64">
        <v>114577133</v>
      </c>
      <c r="W6" s="64">
        <v>234732356</v>
      </c>
      <c r="X6" s="64">
        <v>-120155223</v>
      </c>
      <c r="Y6" s="65">
        <v>-51.19</v>
      </c>
      <c r="Z6" s="66">
        <v>234732356</v>
      </c>
    </row>
    <row r="7" spans="1:26" ht="13.5">
      <c r="A7" s="62" t="s">
        <v>33</v>
      </c>
      <c r="B7" s="18">
        <v>550750</v>
      </c>
      <c r="C7" s="18">
        <v>0</v>
      </c>
      <c r="D7" s="63">
        <v>578000</v>
      </c>
      <c r="E7" s="64">
        <v>545000</v>
      </c>
      <c r="F7" s="64">
        <v>0</v>
      </c>
      <c r="G7" s="64">
        <v>0</v>
      </c>
      <c r="H7" s="64">
        <v>0</v>
      </c>
      <c r="I7" s="64">
        <v>0</v>
      </c>
      <c r="J7" s="64">
        <v>340091</v>
      </c>
      <c r="K7" s="64">
        <v>1508428</v>
      </c>
      <c r="L7" s="64">
        <v>92871</v>
      </c>
      <c r="M7" s="64">
        <v>1941390</v>
      </c>
      <c r="N7" s="64">
        <v>0</v>
      </c>
      <c r="O7" s="64">
        <v>0</v>
      </c>
      <c r="P7" s="64">
        <v>1373374</v>
      </c>
      <c r="Q7" s="64">
        <v>1373374</v>
      </c>
      <c r="R7" s="64">
        <v>1391033</v>
      </c>
      <c r="S7" s="64">
        <v>-1382977</v>
      </c>
      <c r="T7" s="64">
        <v>-1382977</v>
      </c>
      <c r="U7" s="64">
        <v>-1374921</v>
      </c>
      <c r="V7" s="64">
        <v>1939843</v>
      </c>
      <c r="W7" s="64">
        <v>545000</v>
      </c>
      <c r="X7" s="64">
        <v>1394843</v>
      </c>
      <c r="Y7" s="65">
        <v>255.93</v>
      </c>
      <c r="Z7" s="66">
        <v>545000</v>
      </c>
    </row>
    <row r="8" spans="1:26" ht="13.5">
      <c r="A8" s="62" t="s">
        <v>34</v>
      </c>
      <c r="B8" s="18">
        <v>102372582</v>
      </c>
      <c r="C8" s="18">
        <v>0</v>
      </c>
      <c r="D8" s="63">
        <v>115514001</v>
      </c>
      <c r="E8" s="64">
        <v>108261105</v>
      </c>
      <c r="F8" s="64">
        <v>45032000</v>
      </c>
      <c r="G8" s="64">
        <v>3490000</v>
      </c>
      <c r="H8" s="64">
        <v>888195</v>
      </c>
      <c r="I8" s="64">
        <v>49410195</v>
      </c>
      <c r="J8" s="64">
        <v>0</v>
      </c>
      <c r="K8" s="64">
        <v>35786000</v>
      </c>
      <c r="L8" s="64">
        <v>0</v>
      </c>
      <c r="M8" s="64">
        <v>35786000</v>
      </c>
      <c r="N8" s="64">
        <v>2800000</v>
      </c>
      <c r="O8" s="64">
        <v>0</v>
      </c>
      <c r="P8" s="64">
        <v>91404000</v>
      </c>
      <c r="Q8" s="64">
        <v>94204000</v>
      </c>
      <c r="R8" s="64">
        <v>0</v>
      </c>
      <c r="S8" s="64">
        <v>63175000</v>
      </c>
      <c r="T8" s="64">
        <v>63175000</v>
      </c>
      <c r="U8" s="64">
        <v>126350000</v>
      </c>
      <c r="V8" s="64">
        <v>305750195</v>
      </c>
      <c r="W8" s="64">
        <v>108261105</v>
      </c>
      <c r="X8" s="64">
        <v>197489090</v>
      </c>
      <c r="Y8" s="65">
        <v>182.42</v>
      </c>
      <c r="Z8" s="66">
        <v>108261105</v>
      </c>
    </row>
    <row r="9" spans="1:26" ht="13.5">
      <c r="A9" s="62" t="s">
        <v>35</v>
      </c>
      <c r="B9" s="18">
        <v>51049503</v>
      </c>
      <c r="C9" s="18">
        <v>0</v>
      </c>
      <c r="D9" s="63">
        <v>50471791</v>
      </c>
      <c r="E9" s="64">
        <v>40744236</v>
      </c>
      <c r="F9" s="64">
        <v>3046789</v>
      </c>
      <c r="G9" s="64">
        <v>1539556</v>
      </c>
      <c r="H9" s="64">
        <v>4808612</v>
      </c>
      <c r="I9" s="64">
        <v>9394957</v>
      </c>
      <c r="J9" s="64">
        <v>3645857</v>
      </c>
      <c r="K9" s="64">
        <v>622107</v>
      </c>
      <c r="L9" s="64">
        <v>2152157</v>
      </c>
      <c r="M9" s="64">
        <v>6420121</v>
      </c>
      <c r="N9" s="64">
        <v>2791014</v>
      </c>
      <c r="O9" s="64">
        <v>3128149</v>
      </c>
      <c r="P9" s="64">
        <v>1465671</v>
      </c>
      <c r="Q9" s="64">
        <v>7384834</v>
      </c>
      <c r="R9" s="64">
        <v>1867507</v>
      </c>
      <c r="S9" s="64">
        <v>-2950532</v>
      </c>
      <c r="T9" s="64">
        <v>-2950532</v>
      </c>
      <c r="U9" s="64">
        <v>-4033557</v>
      </c>
      <c r="V9" s="64">
        <v>19166355</v>
      </c>
      <c r="W9" s="64">
        <v>40744236</v>
      </c>
      <c r="X9" s="64">
        <v>-21577881</v>
      </c>
      <c r="Y9" s="65">
        <v>-52.96</v>
      </c>
      <c r="Z9" s="66">
        <v>40744236</v>
      </c>
    </row>
    <row r="10" spans="1:26" ht="25.5">
      <c r="A10" s="67" t="s">
        <v>87</v>
      </c>
      <c r="B10" s="68">
        <f>SUM(B5:B9)</f>
        <v>375556892</v>
      </c>
      <c r="C10" s="68">
        <f>SUM(C5:C9)</f>
        <v>0</v>
      </c>
      <c r="D10" s="69">
        <f aca="true" t="shared" si="0" ref="D10:Z10">SUM(D5:D9)</f>
        <v>458389001</v>
      </c>
      <c r="E10" s="70">
        <f t="shared" si="0"/>
        <v>418429774</v>
      </c>
      <c r="F10" s="70">
        <f t="shared" si="0"/>
        <v>67801215</v>
      </c>
      <c r="G10" s="70">
        <f t="shared" si="0"/>
        <v>23566469</v>
      </c>
      <c r="H10" s="70">
        <f t="shared" si="0"/>
        <v>25388792</v>
      </c>
      <c r="I10" s="70">
        <f t="shared" si="0"/>
        <v>116756476</v>
      </c>
      <c r="J10" s="70">
        <f t="shared" si="0"/>
        <v>21872621</v>
      </c>
      <c r="K10" s="70">
        <f t="shared" si="0"/>
        <v>56222821</v>
      </c>
      <c r="L10" s="70">
        <f t="shared" si="0"/>
        <v>20671594</v>
      </c>
      <c r="M10" s="70">
        <f t="shared" si="0"/>
        <v>98767036</v>
      </c>
      <c r="N10" s="70">
        <f t="shared" si="0"/>
        <v>21136641</v>
      </c>
      <c r="O10" s="70">
        <f t="shared" si="0"/>
        <v>18195827</v>
      </c>
      <c r="P10" s="70">
        <f t="shared" si="0"/>
        <v>104462183</v>
      </c>
      <c r="Q10" s="70">
        <f t="shared" si="0"/>
        <v>143794651</v>
      </c>
      <c r="R10" s="70">
        <f t="shared" si="0"/>
        <v>18381283</v>
      </c>
      <c r="S10" s="70">
        <f t="shared" si="0"/>
        <v>41706325</v>
      </c>
      <c r="T10" s="70">
        <f t="shared" si="0"/>
        <v>39340222</v>
      </c>
      <c r="U10" s="70">
        <f t="shared" si="0"/>
        <v>99427830</v>
      </c>
      <c r="V10" s="70">
        <f t="shared" si="0"/>
        <v>458745993</v>
      </c>
      <c r="W10" s="70">
        <f t="shared" si="0"/>
        <v>418429774</v>
      </c>
      <c r="X10" s="70">
        <f t="shared" si="0"/>
        <v>40316219</v>
      </c>
      <c r="Y10" s="71">
        <f>+IF(W10&lt;&gt;0,(X10/W10)*100,0)</f>
        <v>9.635121949997755</v>
      </c>
      <c r="Z10" s="72">
        <f t="shared" si="0"/>
        <v>418429774</v>
      </c>
    </row>
    <row r="11" spans="1:26" ht="13.5">
      <c r="A11" s="62" t="s">
        <v>36</v>
      </c>
      <c r="B11" s="18">
        <v>125996409</v>
      </c>
      <c r="C11" s="18">
        <v>0</v>
      </c>
      <c r="D11" s="63">
        <v>126583968</v>
      </c>
      <c r="E11" s="64">
        <v>110412935</v>
      </c>
      <c r="F11" s="64">
        <v>9767962</v>
      </c>
      <c r="G11" s="64">
        <v>9997051</v>
      </c>
      <c r="H11" s="64">
        <v>9924597</v>
      </c>
      <c r="I11" s="64">
        <v>29689610</v>
      </c>
      <c r="J11" s="64">
        <v>9902501</v>
      </c>
      <c r="K11" s="64">
        <v>9936791</v>
      </c>
      <c r="L11" s="64">
        <v>9896950</v>
      </c>
      <c r="M11" s="64">
        <v>29736242</v>
      </c>
      <c r="N11" s="64">
        <v>9990037</v>
      </c>
      <c r="O11" s="64">
        <v>361948</v>
      </c>
      <c r="P11" s="64">
        <v>10490636</v>
      </c>
      <c r="Q11" s="64">
        <v>20842621</v>
      </c>
      <c r="R11" s="64">
        <v>12955998</v>
      </c>
      <c r="S11" s="64">
        <v>3506563</v>
      </c>
      <c r="T11" s="64">
        <v>3506563</v>
      </c>
      <c r="U11" s="64">
        <v>19969124</v>
      </c>
      <c r="V11" s="64">
        <v>100237597</v>
      </c>
      <c r="W11" s="64">
        <v>110412935</v>
      </c>
      <c r="X11" s="64">
        <v>-10175338</v>
      </c>
      <c r="Y11" s="65">
        <v>-9.22</v>
      </c>
      <c r="Z11" s="66">
        <v>110412935</v>
      </c>
    </row>
    <row r="12" spans="1:26" ht="13.5">
      <c r="A12" s="62" t="s">
        <v>37</v>
      </c>
      <c r="B12" s="18">
        <v>6679097</v>
      </c>
      <c r="C12" s="18">
        <v>0</v>
      </c>
      <c r="D12" s="63">
        <v>10865000</v>
      </c>
      <c r="E12" s="64">
        <v>9145000</v>
      </c>
      <c r="F12" s="64">
        <v>472055</v>
      </c>
      <c r="G12" s="64">
        <v>507709</v>
      </c>
      <c r="H12" s="64">
        <v>484029</v>
      </c>
      <c r="I12" s="64">
        <v>1463793</v>
      </c>
      <c r="J12" s="64">
        <v>498112</v>
      </c>
      <c r="K12" s="64">
        <v>466369</v>
      </c>
      <c r="L12" s="64">
        <v>466369</v>
      </c>
      <c r="M12" s="64">
        <v>1430850</v>
      </c>
      <c r="N12" s="64">
        <v>652443</v>
      </c>
      <c r="O12" s="64">
        <v>508768</v>
      </c>
      <c r="P12" s="64">
        <v>522149</v>
      </c>
      <c r="Q12" s="64">
        <v>1683360</v>
      </c>
      <c r="R12" s="64">
        <v>526724</v>
      </c>
      <c r="S12" s="64">
        <v>18884</v>
      </c>
      <c r="T12" s="64">
        <v>18884</v>
      </c>
      <c r="U12" s="64">
        <v>564492</v>
      </c>
      <c r="V12" s="64">
        <v>5142495</v>
      </c>
      <c r="W12" s="64">
        <v>9145000</v>
      </c>
      <c r="X12" s="64">
        <v>-4002505</v>
      </c>
      <c r="Y12" s="65">
        <v>-43.77</v>
      </c>
      <c r="Z12" s="66">
        <v>9145000</v>
      </c>
    </row>
    <row r="13" spans="1:26" ht="13.5">
      <c r="A13" s="62" t="s">
        <v>88</v>
      </c>
      <c r="B13" s="18">
        <v>52456947</v>
      </c>
      <c r="C13" s="18">
        <v>0</v>
      </c>
      <c r="D13" s="63">
        <v>8529060</v>
      </c>
      <c r="E13" s="64">
        <v>65031000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38500000</v>
      </c>
      <c r="O13" s="64">
        <v>0</v>
      </c>
      <c r="P13" s="64">
        <v>0</v>
      </c>
      <c r="Q13" s="64">
        <v>38500000</v>
      </c>
      <c r="R13" s="64">
        <v>0</v>
      </c>
      <c r="S13" s="64">
        <v>0</v>
      </c>
      <c r="T13" s="64">
        <v>0</v>
      </c>
      <c r="U13" s="64">
        <v>0</v>
      </c>
      <c r="V13" s="64">
        <v>38500000</v>
      </c>
      <c r="W13" s="64">
        <v>65031000</v>
      </c>
      <c r="X13" s="64">
        <v>-26531000</v>
      </c>
      <c r="Y13" s="65">
        <v>-40.8</v>
      </c>
      <c r="Z13" s="66">
        <v>65031000</v>
      </c>
    </row>
    <row r="14" spans="1:26" ht="13.5">
      <c r="A14" s="62" t="s">
        <v>38</v>
      </c>
      <c r="B14" s="18">
        <v>2890165</v>
      </c>
      <c r="C14" s="18">
        <v>0</v>
      </c>
      <c r="D14" s="63">
        <v>9301051</v>
      </c>
      <c r="E14" s="64">
        <v>10866000</v>
      </c>
      <c r="F14" s="64">
        <v>337727</v>
      </c>
      <c r="G14" s="64">
        <v>336408</v>
      </c>
      <c r="H14" s="64">
        <v>137371</v>
      </c>
      <c r="I14" s="64">
        <v>811506</v>
      </c>
      <c r="J14" s="64">
        <v>138941</v>
      </c>
      <c r="K14" s="64">
        <v>133354</v>
      </c>
      <c r="L14" s="64">
        <v>515893</v>
      </c>
      <c r="M14" s="64">
        <v>788188</v>
      </c>
      <c r="N14" s="64">
        <v>133949</v>
      </c>
      <c r="O14" s="64">
        <v>145175</v>
      </c>
      <c r="P14" s="64">
        <v>92804</v>
      </c>
      <c r="Q14" s="64">
        <v>371928</v>
      </c>
      <c r="R14" s="64">
        <v>1400410</v>
      </c>
      <c r="S14" s="64">
        <v>844640</v>
      </c>
      <c r="T14" s="64">
        <v>844640</v>
      </c>
      <c r="U14" s="64">
        <v>3089690</v>
      </c>
      <c r="V14" s="64">
        <v>5061312</v>
      </c>
      <c r="W14" s="64">
        <v>10866000</v>
      </c>
      <c r="X14" s="64">
        <v>-5804688</v>
      </c>
      <c r="Y14" s="65">
        <v>-53.42</v>
      </c>
      <c r="Z14" s="66">
        <v>10866000</v>
      </c>
    </row>
    <row r="15" spans="1:26" ht="13.5">
      <c r="A15" s="62" t="s">
        <v>39</v>
      </c>
      <c r="B15" s="18">
        <v>166883435</v>
      </c>
      <c r="C15" s="18">
        <v>0</v>
      </c>
      <c r="D15" s="63">
        <v>195027762</v>
      </c>
      <c r="E15" s="64">
        <v>182970404</v>
      </c>
      <c r="F15" s="64">
        <v>16367146</v>
      </c>
      <c r="G15" s="64">
        <v>16765999</v>
      </c>
      <c r="H15" s="64">
        <v>14924720</v>
      </c>
      <c r="I15" s="64">
        <v>48057865</v>
      </c>
      <c r="J15" s="64">
        <v>14526954</v>
      </c>
      <c r="K15" s="64">
        <v>15043887</v>
      </c>
      <c r="L15" s="64">
        <v>14350324</v>
      </c>
      <c r="M15" s="64">
        <v>43921165</v>
      </c>
      <c r="N15" s="64">
        <v>14104812</v>
      </c>
      <c r="O15" s="64">
        <v>14011526</v>
      </c>
      <c r="P15" s="64">
        <v>12982640</v>
      </c>
      <c r="Q15" s="64">
        <v>41098978</v>
      </c>
      <c r="R15" s="64">
        <v>13137786</v>
      </c>
      <c r="S15" s="64">
        <v>13328345</v>
      </c>
      <c r="T15" s="64">
        <v>13328345</v>
      </c>
      <c r="U15" s="64">
        <v>39794476</v>
      </c>
      <c r="V15" s="64">
        <v>172872484</v>
      </c>
      <c r="W15" s="64">
        <v>182970404</v>
      </c>
      <c r="X15" s="64">
        <v>-10097920</v>
      </c>
      <c r="Y15" s="65">
        <v>-5.52</v>
      </c>
      <c r="Z15" s="66">
        <v>182970404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100492799</v>
      </c>
      <c r="C17" s="18">
        <v>0</v>
      </c>
      <c r="D17" s="63">
        <v>97627232</v>
      </c>
      <c r="E17" s="64">
        <v>92083635</v>
      </c>
      <c r="F17" s="64">
        <v>3528643</v>
      </c>
      <c r="G17" s="64">
        <v>8146571</v>
      </c>
      <c r="H17" s="64">
        <v>4210491</v>
      </c>
      <c r="I17" s="64">
        <v>15885705</v>
      </c>
      <c r="J17" s="64">
        <v>5630306</v>
      </c>
      <c r="K17" s="64">
        <v>3539699</v>
      </c>
      <c r="L17" s="64">
        <v>4569589</v>
      </c>
      <c r="M17" s="64">
        <v>13739594</v>
      </c>
      <c r="N17" s="64">
        <v>4931556</v>
      </c>
      <c r="O17" s="64">
        <v>7006895</v>
      </c>
      <c r="P17" s="64">
        <v>6003430</v>
      </c>
      <c r="Q17" s="64">
        <v>17941881</v>
      </c>
      <c r="R17" s="64">
        <v>97339</v>
      </c>
      <c r="S17" s="64">
        <v>8127671</v>
      </c>
      <c r="T17" s="64">
        <v>8127671</v>
      </c>
      <c r="U17" s="64">
        <v>16352681</v>
      </c>
      <c r="V17" s="64">
        <v>63919861</v>
      </c>
      <c r="W17" s="64">
        <v>92083635</v>
      </c>
      <c r="X17" s="64">
        <v>-28163774</v>
      </c>
      <c r="Y17" s="65">
        <v>-30.58</v>
      </c>
      <c r="Z17" s="66">
        <v>92083635</v>
      </c>
    </row>
    <row r="18" spans="1:26" ht="13.5">
      <c r="A18" s="74" t="s">
        <v>42</v>
      </c>
      <c r="B18" s="75">
        <f>SUM(B11:B17)</f>
        <v>455398852</v>
      </c>
      <c r="C18" s="75">
        <f>SUM(C11:C17)</f>
        <v>0</v>
      </c>
      <c r="D18" s="76">
        <f aca="true" t="shared" si="1" ref="D18:Z18">SUM(D11:D17)</f>
        <v>447934073</v>
      </c>
      <c r="E18" s="77">
        <f t="shared" si="1"/>
        <v>470508974</v>
      </c>
      <c r="F18" s="77">
        <f t="shared" si="1"/>
        <v>30473533</v>
      </c>
      <c r="G18" s="77">
        <f t="shared" si="1"/>
        <v>35753738</v>
      </c>
      <c r="H18" s="77">
        <f t="shared" si="1"/>
        <v>29681208</v>
      </c>
      <c r="I18" s="77">
        <f t="shared" si="1"/>
        <v>95908479</v>
      </c>
      <c r="J18" s="77">
        <f t="shared" si="1"/>
        <v>30696814</v>
      </c>
      <c r="K18" s="77">
        <f t="shared" si="1"/>
        <v>29120100</v>
      </c>
      <c r="L18" s="77">
        <f t="shared" si="1"/>
        <v>29799125</v>
      </c>
      <c r="M18" s="77">
        <f t="shared" si="1"/>
        <v>89616039</v>
      </c>
      <c r="N18" s="77">
        <f t="shared" si="1"/>
        <v>68312797</v>
      </c>
      <c r="O18" s="77">
        <f t="shared" si="1"/>
        <v>22034312</v>
      </c>
      <c r="P18" s="77">
        <f t="shared" si="1"/>
        <v>30091659</v>
      </c>
      <c r="Q18" s="77">
        <f t="shared" si="1"/>
        <v>120438768</v>
      </c>
      <c r="R18" s="77">
        <f t="shared" si="1"/>
        <v>28118257</v>
      </c>
      <c r="S18" s="77">
        <f t="shared" si="1"/>
        <v>25826103</v>
      </c>
      <c r="T18" s="77">
        <f t="shared" si="1"/>
        <v>25826103</v>
      </c>
      <c r="U18" s="77">
        <f t="shared" si="1"/>
        <v>79770463</v>
      </c>
      <c r="V18" s="77">
        <f t="shared" si="1"/>
        <v>385733749</v>
      </c>
      <c r="W18" s="77">
        <f t="shared" si="1"/>
        <v>470508974</v>
      </c>
      <c r="X18" s="77">
        <f t="shared" si="1"/>
        <v>-84775225</v>
      </c>
      <c r="Y18" s="71">
        <f>+IF(W18&lt;&gt;0,(X18/W18)*100,0)</f>
        <v>-18.01777005001397</v>
      </c>
      <c r="Z18" s="78">
        <f t="shared" si="1"/>
        <v>470508974</v>
      </c>
    </row>
    <row r="19" spans="1:26" ht="13.5">
      <c r="A19" s="74" t="s">
        <v>43</v>
      </c>
      <c r="B19" s="79">
        <f>+B10-B18</f>
        <v>-79841960</v>
      </c>
      <c r="C19" s="79">
        <f>+C10-C18</f>
        <v>0</v>
      </c>
      <c r="D19" s="80">
        <f aca="true" t="shared" si="2" ref="D19:Z19">+D10-D18</f>
        <v>10454928</v>
      </c>
      <c r="E19" s="81">
        <f t="shared" si="2"/>
        <v>-52079200</v>
      </c>
      <c r="F19" s="81">
        <f t="shared" si="2"/>
        <v>37327682</v>
      </c>
      <c r="G19" s="81">
        <f t="shared" si="2"/>
        <v>-12187269</v>
      </c>
      <c r="H19" s="81">
        <f t="shared" si="2"/>
        <v>-4292416</v>
      </c>
      <c r="I19" s="81">
        <f t="shared" si="2"/>
        <v>20847997</v>
      </c>
      <c r="J19" s="81">
        <f t="shared" si="2"/>
        <v>-8824193</v>
      </c>
      <c r="K19" s="81">
        <f t="shared" si="2"/>
        <v>27102721</v>
      </c>
      <c r="L19" s="81">
        <f t="shared" si="2"/>
        <v>-9127531</v>
      </c>
      <c r="M19" s="81">
        <f t="shared" si="2"/>
        <v>9150997</v>
      </c>
      <c r="N19" s="81">
        <f t="shared" si="2"/>
        <v>-47176156</v>
      </c>
      <c r="O19" s="81">
        <f t="shared" si="2"/>
        <v>-3838485</v>
      </c>
      <c r="P19" s="81">
        <f t="shared" si="2"/>
        <v>74370524</v>
      </c>
      <c r="Q19" s="81">
        <f t="shared" si="2"/>
        <v>23355883</v>
      </c>
      <c r="R19" s="81">
        <f t="shared" si="2"/>
        <v>-9736974</v>
      </c>
      <c r="S19" s="81">
        <f t="shared" si="2"/>
        <v>15880222</v>
      </c>
      <c r="T19" s="81">
        <f t="shared" si="2"/>
        <v>13514119</v>
      </c>
      <c r="U19" s="81">
        <f t="shared" si="2"/>
        <v>19657367</v>
      </c>
      <c r="V19" s="81">
        <f t="shared" si="2"/>
        <v>73012244</v>
      </c>
      <c r="W19" s="81">
        <f>IF(E10=E18,0,W10-W18)</f>
        <v>-52079200</v>
      </c>
      <c r="X19" s="81">
        <f t="shared" si="2"/>
        <v>125091444</v>
      </c>
      <c r="Y19" s="82">
        <f>+IF(W19&lt;&gt;0,(X19/W19)*100,0)</f>
        <v>-240.19463432618014</v>
      </c>
      <c r="Z19" s="83">
        <f t="shared" si="2"/>
        <v>-52079200</v>
      </c>
    </row>
    <row r="20" spans="1:26" ht="13.5">
      <c r="A20" s="62" t="s">
        <v>44</v>
      </c>
      <c r="B20" s="18">
        <v>63012592</v>
      </c>
      <c r="C20" s="18">
        <v>0</v>
      </c>
      <c r="D20" s="63">
        <v>72482000</v>
      </c>
      <c r="E20" s="64">
        <v>63756000</v>
      </c>
      <c r="F20" s="64">
        <v>10407000</v>
      </c>
      <c r="G20" s="64">
        <v>0</v>
      </c>
      <c r="H20" s="64">
        <v>0</v>
      </c>
      <c r="I20" s="64">
        <v>10407000</v>
      </c>
      <c r="J20" s="64">
        <v>35291000</v>
      </c>
      <c r="K20" s="64">
        <v>0</v>
      </c>
      <c r="L20" s="64">
        <v>0</v>
      </c>
      <c r="M20" s="64">
        <v>35291000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45698000</v>
      </c>
      <c r="W20" s="64">
        <v>63756000</v>
      </c>
      <c r="X20" s="64">
        <v>-18058000</v>
      </c>
      <c r="Y20" s="65">
        <v>-28.32</v>
      </c>
      <c r="Z20" s="66">
        <v>63756000</v>
      </c>
    </row>
    <row r="21" spans="1:26" ht="13.5">
      <c r="A21" s="62" t="s">
        <v>89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90</v>
      </c>
      <c r="B22" s="90">
        <f>SUM(B19:B21)</f>
        <v>-16829368</v>
      </c>
      <c r="C22" s="90">
        <f>SUM(C19:C21)</f>
        <v>0</v>
      </c>
      <c r="D22" s="91">
        <f aca="true" t="shared" si="3" ref="D22:Z22">SUM(D19:D21)</f>
        <v>82936928</v>
      </c>
      <c r="E22" s="92">
        <f t="shared" si="3"/>
        <v>11676800</v>
      </c>
      <c r="F22" s="92">
        <f t="shared" si="3"/>
        <v>47734682</v>
      </c>
      <c r="G22" s="92">
        <f t="shared" si="3"/>
        <v>-12187269</v>
      </c>
      <c r="H22" s="92">
        <f t="shared" si="3"/>
        <v>-4292416</v>
      </c>
      <c r="I22" s="92">
        <f t="shared" si="3"/>
        <v>31254997</v>
      </c>
      <c r="J22" s="92">
        <f t="shared" si="3"/>
        <v>26466807</v>
      </c>
      <c r="K22" s="92">
        <f t="shared" si="3"/>
        <v>27102721</v>
      </c>
      <c r="L22" s="92">
        <f t="shared" si="3"/>
        <v>-9127531</v>
      </c>
      <c r="M22" s="92">
        <f t="shared" si="3"/>
        <v>44441997</v>
      </c>
      <c r="N22" s="92">
        <f t="shared" si="3"/>
        <v>-47176156</v>
      </c>
      <c r="O22" s="92">
        <f t="shared" si="3"/>
        <v>-3838485</v>
      </c>
      <c r="P22" s="92">
        <f t="shared" si="3"/>
        <v>74370524</v>
      </c>
      <c r="Q22" s="92">
        <f t="shared" si="3"/>
        <v>23355883</v>
      </c>
      <c r="R22" s="92">
        <f t="shared" si="3"/>
        <v>-9736974</v>
      </c>
      <c r="S22" s="92">
        <f t="shared" si="3"/>
        <v>15880222</v>
      </c>
      <c r="T22" s="92">
        <f t="shared" si="3"/>
        <v>13514119</v>
      </c>
      <c r="U22" s="92">
        <f t="shared" si="3"/>
        <v>19657367</v>
      </c>
      <c r="V22" s="92">
        <f t="shared" si="3"/>
        <v>118710244</v>
      </c>
      <c r="W22" s="92">
        <f t="shared" si="3"/>
        <v>11676800</v>
      </c>
      <c r="X22" s="92">
        <f t="shared" si="3"/>
        <v>107033444</v>
      </c>
      <c r="Y22" s="93">
        <f>+IF(W22&lt;&gt;0,(X22/W22)*100,0)</f>
        <v>916.6333584543711</v>
      </c>
      <c r="Z22" s="94">
        <f t="shared" si="3"/>
        <v>11676800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-16829368</v>
      </c>
      <c r="C24" s="79">
        <f>SUM(C22:C23)</f>
        <v>0</v>
      </c>
      <c r="D24" s="80">
        <f aca="true" t="shared" si="4" ref="D24:Z24">SUM(D22:D23)</f>
        <v>82936928</v>
      </c>
      <c r="E24" s="81">
        <f t="shared" si="4"/>
        <v>11676800</v>
      </c>
      <c r="F24" s="81">
        <f t="shared" si="4"/>
        <v>47734682</v>
      </c>
      <c r="G24" s="81">
        <f t="shared" si="4"/>
        <v>-12187269</v>
      </c>
      <c r="H24" s="81">
        <f t="shared" si="4"/>
        <v>-4292416</v>
      </c>
      <c r="I24" s="81">
        <f t="shared" si="4"/>
        <v>31254997</v>
      </c>
      <c r="J24" s="81">
        <f t="shared" si="4"/>
        <v>26466807</v>
      </c>
      <c r="K24" s="81">
        <f t="shared" si="4"/>
        <v>27102721</v>
      </c>
      <c r="L24" s="81">
        <f t="shared" si="4"/>
        <v>-9127531</v>
      </c>
      <c r="M24" s="81">
        <f t="shared" si="4"/>
        <v>44441997</v>
      </c>
      <c r="N24" s="81">
        <f t="shared" si="4"/>
        <v>-47176156</v>
      </c>
      <c r="O24" s="81">
        <f t="shared" si="4"/>
        <v>-3838485</v>
      </c>
      <c r="P24" s="81">
        <f t="shared" si="4"/>
        <v>74370524</v>
      </c>
      <c r="Q24" s="81">
        <f t="shared" si="4"/>
        <v>23355883</v>
      </c>
      <c r="R24" s="81">
        <f t="shared" si="4"/>
        <v>-9736974</v>
      </c>
      <c r="S24" s="81">
        <f t="shared" si="4"/>
        <v>15880222</v>
      </c>
      <c r="T24" s="81">
        <f t="shared" si="4"/>
        <v>13514119</v>
      </c>
      <c r="U24" s="81">
        <f t="shared" si="4"/>
        <v>19657367</v>
      </c>
      <c r="V24" s="81">
        <f t="shared" si="4"/>
        <v>118710244</v>
      </c>
      <c r="W24" s="81">
        <f t="shared" si="4"/>
        <v>11676800</v>
      </c>
      <c r="X24" s="81">
        <f t="shared" si="4"/>
        <v>107033444</v>
      </c>
      <c r="Y24" s="82">
        <f>+IF(W24&lt;&gt;0,(X24/W24)*100,0)</f>
        <v>916.6333584543711</v>
      </c>
      <c r="Z24" s="83">
        <f t="shared" si="4"/>
        <v>11676800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79220000</v>
      </c>
      <c r="C27" s="21">
        <v>0</v>
      </c>
      <c r="D27" s="103">
        <v>84901000</v>
      </c>
      <c r="E27" s="104">
        <v>84901000</v>
      </c>
      <c r="F27" s="104">
        <v>5484866</v>
      </c>
      <c r="G27" s="104">
        <v>2688085</v>
      </c>
      <c r="H27" s="104">
        <v>6741408</v>
      </c>
      <c r="I27" s="104">
        <v>14914359</v>
      </c>
      <c r="J27" s="104">
        <v>1889794</v>
      </c>
      <c r="K27" s="104">
        <v>17874993</v>
      </c>
      <c r="L27" s="104">
        <v>7777144</v>
      </c>
      <c r="M27" s="104">
        <v>27541931</v>
      </c>
      <c r="N27" s="104">
        <v>0</v>
      </c>
      <c r="O27" s="104">
        <v>3477951</v>
      </c>
      <c r="P27" s="104">
        <v>3127738</v>
      </c>
      <c r="Q27" s="104">
        <v>6605689</v>
      </c>
      <c r="R27" s="104">
        <v>4150629</v>
      </c>
      <c r="S27" s="104">
        <v>0</v>
      </c>
      <c r="T27" s="104">
        <v>16569534</v>
      </c>
      <c r="U27" s="104">
        <v>20720163</v>
      </c>
      <c r="V27" s="104">
        <v>69782142</v>
      </c>
      <c r="W27" s="104">
        <v>84901000</v>
      </c>
      <c r="X27" s="104">
        <v>-15118858</v>
      </c>
      <c r="Y27" s="105">
        <v>-17.81</v>
      </c>
      <c r="Z27" s="106">
        <v>84901000</v>
      </c>
    </row>
    <row r="28" spans="1:26" ht="13.5">
      <c r="A28" s="107" t="s">
        <v>44</v>
      </c>
      <c r="B28" s="18">
        <v>63756000</v>
      </c>
      <c r="C28" s="18">
        <v>0</v>
      </c>
      <c r="D28" s="63">
        <v>72482000</v>
      </c>
      <c r="E28" s="64">
        <v>72482000</v>
      </c>
      <c r="F28" s="64">
        <v>5484866</v>
      </c>
      <c r="G28" s="64">
        <v>2688085</v>
      </c>
      <c r="H28" s="64">
        <v>6741408</v>
      </c>
      <c r="I28" s="64">
        <v>14914359</v>
      </c>
      <c r="J28" s="64">
        <v>1889794</v>
      </c>
      <c r="K28" s="64">
        <v>17874993</v>
      </c>
      <c r="L28" s="64">
        <v>7777144</v>
      </c>
      <c r="M28" s="64">
        <v>27541931</v>
      </c>
      <c r="N28" s="64">
        <v>0</v>
      </c>
      <c r="O28" s="64">
        <v>3477951</v>
      </c>
      <c r="P28" s="64">
        <v>3127738</v>
      </c>
      <c r="Q28" s="64">
        <v>6605689</v>
      </c>
      <c r="R28" s="64">
        <v>4150629</v>
      </c>
      <c r="S28" s="64">
        <v>0</v>
      </c>
      <c r="T28" s="64">
        <v>16569534</v>
      </c>
      <c r="U28" s="64">
        <v>20720163</v>
      </c>
      <c r="V28" s="64">
        <v>69782142</v>
      </c>
      <c r="W28" s="64">
        <v>72482000</v>
      </c>
      <c r="X28" s="64">
        <v>-2699858</v>
      </c>
      <c r="Y28" s="65">
        <v>-3.72</v>
      </c>
      <c r="Z28" s="66">
        <v>72482000</v>
      </c>
    </row>
    <row r="29" spans="1:26" ht="13.5">
      <c r="A29" s="62" t="s">
        <v>92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14140000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1324000</v>
      </c>
      <c r="C31" s="18">
        <v>0</v>
      </c>
      <c r="D31" s="63">
        <v>12419000</v>
      </c>
      <c r="E31" s="64">
        <v>12419000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12419000</v>
      </c>
      <c r="X31" s="64">
        <v>-12419000</v>
      </c>
      <c r="Y31" s="65">
        <v>-100</v>
      </c>
      <c r="Z31" s="66">
        <v>12419000</v>
      </c>
    </row>
    <row r="32" spans="1:26" ht="13.5">
      <c r="A32" s="74" t="s">
        <v>50</v>
      </c>
      <c r="B32" s="21">
        <f>SUM(B28:B31)</f>
        <v>79220000</v>
      </c>
      <c r="C32" s="21">
        <f>SUM(C28:C31)</f>
        <v>0</v>
      </c>
      <c r="D32" s="103">
        <f aca="true" t="shared" si="5" ref="D32:Z32">SUM(D28:D31)</f>
        <v>84901000</v>
      </c>
      <c r="E32" s="104">
        <f t="shared" si="5"/>
        <v>84901000</v>
      </c>
      <c r="F32" s="104">
        <f t="shared" si="5"/>
        <v>5484866</v>
      </c>
      <c r="G32" s="104">
        <f t="shared" si="5"/>
        <v>2688085</v>
      </c>
      <c r="H32" s="104">
        <f t="shared" si="5"/>
        <v>6741408</v>
      </c>
      <c r="I32" s="104">
        <f t="shared" si="5"/>
        <v>14914359</v>
      </c>
      <c r="J32" s="104">
        <f t="shared" si="5"/>
        <v>1889794</v>
      </c>
      <c r="K32" s="104">
        <f t="shared" si="5"/>
        <v>17874993</v>
      </c>
      <c r="L32" s="104">
        <f t="shared" si="5"/>
        <v>7777144</v>
      </c>
      <c r="M32" s="104">
        <f t="shared" si="5"/>
        <v>27541931</v>
      </c>
      <c r="N32" s="104">
        <f t="shared" si="5"/>
        <v>0</v>
      </c>
      <c r="O32" s="104">
        <f t="shared" si="5"/>
        <v>3477951</v>
      </c>
      <c r="P32" s="104">
        <f t="shared" si="5"/>
        <v>3127738</v>
      </c>
      <c r="Q32" s="104">
        <f t="shared" si="5"/>
        <v>6605689</v>
      </c>
      <c r="R32" s="104">
        <f t="shared" si="5"/>
        <v>4150629</v>
      </c>
      <c r="S32" s="104">
        <f t="shared" si="5"/>
        <v>0</v>
      </c>
      <c r="T32" s="104">
        <f t="shared" si="5"/>
        <v>16569534</v>
      </c>
      <c r="U32" s="104">
        <f t="shared" si="5"/>
        <v>20720163</v>
      </c>
      <c r="V32" s="104">
        <f t="shared" si="5"/>
        <v>69782142</v>
      </c>
      <c r="W32" s="104">
        <f t="shared" si="5"/>
        <v>84901000</v>
      </c>
      <c r="X32" s="104">
        <f t="shared" si="5"/>
        <v>-15118858</v>
      </c>
      <c r="Y32" s="105">
        <f>+IF(W32&lt;&gt;0,(X32/W32)*100,0)</f>
        <v>-17.807632418934997</v>
      </c>
      <c r="Z32" s="106">
        <f t="shared" si="5"/>
        <v>84901000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43293119</v>
      </c>
      <c r="C35" s="18">
        <v>0</v>
      </c>
      <c r="D35" s="63">
        <v>54455000</v>
      </c>
      <c r="E35" s="64">
        <v>60643</v>
      </c>
      <c r="F35" s="64">
        <v>144108494</v>
      </c>
      <c r="G35" s="64">
        <v>77028320</v>
      </c>
      <c r="H35" s="64">
        <v>107524230</v>
      </c>
      <c r="I35" s="64">
        <v>107524230</v>
      </c>
      <c r="J35" s="64">
        <v>135583869</v>
      </c>
      <c r="K35" s="64">
        <v>119515077</v>
      </c>
      <c r="L35" s="64">
        <v>148626325</v>
      </c>
      <c r="M35" s="64">
        <v>148626325</v>
      </c>
      <c r="N35" s="64">
        <v>148626325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60643</v>
      </c>
      <c r="X35" s="64">
        <v>-60643</v>
      </c>
      <c r="Y35" s="65">
        <v>-100</v>
      </c>
      <c r="Z35" s="66">
        <v>60643</v>
      </c>
    </row>
    <row r="36" spans="1:26" ht="13.5">
      <c r="A36" s="62" t="s">
        <v>53</v>
      </c>
      <c r="B36" s="18">
        <v>1383888033</v>
      </c>
      <c r="C36" s="18">
        <v>0</v>
      </c>
      <c r="D36" s="63">
        <v>1323291000</v>
      </c>
      <c r="E36" s="64">
        <v>3647277</v>
      </c>
      <c r="F36" s="64">
        <v>1372533090</v>
      </c>
      <c r="G36" s="64">
        <v>1408237244</v>
      </c>
      <c r="H36" s="64">
        <v>1308527282</v>
      </c>
      <c r="I36" s="64">
        <v>1308527282</v>
      </c>
      <c r="J36" s="64">
        <v>1314965331</v>
      </c>
      <c r="K36" s="64">
        <v>1314871743</v>
      </c>
      <c r="L36" s="64">
        <v>1314871743</v>
      </c>
      <c r="M36" s="64">
        <v>1314871743</v>
      </c>
      <c r="N36" s="64">
        <v>1314871743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3647277</v>
      </c>
      <c r="X36" s="64">
        <v>-3647277</v>
      </c>
      <c r="Y36" s="65">
        <v>-100</v>
      </c>
      <c r="Z36" s="66">
        <v>3647277</v>
      </c>
    </row>
    <row r="37" spans="1:26" ht="13.5">
      <c r="A37" s="62" t="s">
        <v>54</v>
      </c>
      <c r="B37" s="18">
        <v>123717168</v>
      </c>
      <c r="C37" s="18">
        <v>0</v>
      </c>
      <c r="D37" s="63">
        <v>44575000</v>
      </c>
      <c r="E37" s="64">
        <v>128277</v>
      </c>
      <c r="F37" s="64">
        <v>105998774</v>
      </c>
      <c r="G37" s="64">
        <v>108407679</v>
      </c>
      <c r="H37" s="64">
        <v>105009981</v>
      </c>
      <c r="I37" s="64">
        <v>105009981</v>
      </c>
      <c r="J37" s="64">
        <v>107266578</v>
      </c>
      <c r="K37" s="64">
        <v>118101105</v>
      </c>
      <c r="L37" s="64">
        <v>123559044</v>
      </c>
      <c r="M37" s="64">
        <v>123559044</v>
      </c>
      <c r="N37" s="64">
        <v>123559044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128277</v>
      </c>
      <c r="X37" s="64">
        <v>-128277</v>
      </c>
      <c r="Y37" s="65">
        <v>-100</v>
      </c>
      <c r="Z37" s="66">
        <v>128277</v>
      </c>
    </row>
    <row r="38" spans="1:26" ht="13.5">
      <c r="A38" s="62" t="s">
        <v>55</v>
      </c>
      <c r="B38" s="18">
        <v>47453427</v>
      </c>
      <c r="C38" s="18">
        <v>0</v>
      </c>
      <c r="D38" s="63">
        <v>42068000</v>
      </c>
      <c r="E38" s="64">
        <v>37079</v>
      </c>
      <c r="F38" s="64">
        <v>22508789</v>
      </c>
      <c r="G38" s="64">
        <v>16475338</v>
      </c>
      <c r="H38" s="64">
        <v>16769491</v>
      </c>
      <c r="I38" s="64">
        <v>16769491</v>
      </c>
      <c r="J38" s="64">
        <v>16168530</v>
      </c>
      <c r="K38" s="64">
        <v>16672532</v>
      </c>
      <c r="L38" s="64">
        <v>16660937</v>
      </c>
      <c r="M38" s="64">
        <v>16660937</v>
      </c>
      <c r="N38" s="64">
        <v>16660937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37079</v>
      </c>
      <c r="X38" s="64">
        <v>-37079</v>
      </c>
      <c r="Y38" s="65">
        <v>-100</v>
      </c>
      <c r="Z38" s="66">
        <v>37079</v>
      </c>
    </row>
    <row r="39" spans="1:26" ht="13.5">
      <c r="A39" s="62" t="s">
        <v>56</v>
      </c>
      <c r="B39" s="18">
        <v>1256010557</v>
      </c>
      <c r="C39" s="18">
        <v>0</v>
      </c>
      <c r="D39" s="63">
        <v>1291103000</v>
      </c>
      <c r="E39" s="64">
        <v>3542564</v>
      </c>
      <c r="F39" s="64">
        <v>1388134021</v>
      </c>
      <c r="G39" s="64">
        <v>1360382547</v>
      </c>
      <c r="H39" s="64">
        <v>1294272040</v>
      </c>
      <c r="I39" s="64">
        <v>1294272040</v>
      </c>
      <c r="J39" s="64">
        <v>1327114092</v>
      </c>
      <c r="K39" s="64">
        <v>1299613183</v>
      </c>
      <c r="L39" s="64">
        <v>1323278087</v>
      </c>
      <c r="M39" s="64">
        <v>1323278087</v>
      </c>
      <c r="N39" s="64">
        <v>1323278087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3542564</v>
      </c>
      <c r="X39" s="64">
        <v>-3542564</v>
      </c>
      <c r="Y39" s="65">
        <v>-100</v>
      </c>
      <c r="Z39" s="66">
        <v>3542564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793543880</v>
      </c>
      <c r="C42" s="18">
        <v>0</v>
      </c>
      <c r="D42" s="63">
        <v>81951996</v>
      </c>
      <c r="E42" s="64">
        <v>117810785</v>
      </c>
      <c r="F42" s="64">
        <v>44925977</v>
      </c>
      <c r="G42" s="64">
        <v>-10772017</v>
      </c>
      <c r="H42" s="64">
        <v>-7786202</v>
      </c>
      <c r="I42" s="64">
        <v>26367758</v>
      </c>
      <c r="J42" s="64">
        <v>31699474</v>
      </c>
      <c r="K42" s="64">
        <v>24966984</v>
      </c>
      <c r="L42" s="64">
        <v>-24267788</v>
      </c>
      <c r="M42" s="64">
        <v>32398670</v>
      </c>
      <c r="N42" s="64">
        <v>13398908</v>
      </c>
      <c r="O42" s="64">
        <v>18782343</v>
      </c>
      <c r="P42" s="64">
        <v>34603204</v>
      </c>
      <c r="Q42" s="64">
        <v>66784455</v>
      </c>
      <c r="R42" s="64">
        <v>-7326858</v>
      </c>
      <c r="S42" s="64">
        <v>-12550115</v>
      </c>
      <c r="T42" s="64">
        <v>9772798</v>
      </c>
      <c r="U42" s="64">
        <v>-10104175</v>
      </c>
      <c r="V42" s="64">
        <v>115446708</v>
      </c>
      <c r="W42" s="64">
        <v>117810785</v>
      </c>
      <c r="X42" s="64">
        <v>-2364077</v>
      </c>
      <c r="Y42" s="65">
        <v>-2.01</v>
      </c>
      <c r="Z42" s="66">
        <v>117810785</v>
      </c>
    </row>
    <row r="43" spans="1:26" ht="13.5">
      <c r="A43" s="62" t="s">
        <v>59</v>
      </c>
      <c r="B43" s="18">
        <v>29556576</v>
      </c>
      <c r="C43" s="18">
        <v>0</v>
      </c>
      <c r="D43" s="63">
        <v>-61073976</v>
      </c>
      <c r="E43" s="64">
        <v>-77061048</v>
      </c>
      <c r="F43" s="64">
        <v>-16096323</v>
      </c>
      <c r="G43" s="64">
        <v>-2688084</v>
      </c>
      <c r="H43" s="64">
        <v>-6741408</v>
      </c>
      <c r="I43" s="64">
        <v>-25525815</v>
      </c>
      <c r="J43" s="64">
        <v>-1889794</v>
      </c>
      <c r="K43" s="64">
        <v>-5892993</v>
      </c>
      <c r="L43" s="64">
        <v>-6957864</v>
      </c>
      <c r="M43" s="64">
        <v>-14740651</v>
      </c>
      <c r="N43" s="64">
        <v>0</v>
      </c>
      <c r="O43" s="64">
        <v>0</v>
      </c>
      <c r="P43" s="64">
        <v>-3127738</v>
      </c>
      <c r="Q43" s="64">
        <v>-3127738</v>
      </c>
      <c r="R43" s="64">
        <v>-7882092</v>
      </c>
      <c r="S43" s="64">
        <v>-15350234</v>
      </c>
      <c r="T43" s="64">
        <v>-16569534</v>
      </c>
      <c r="U43" s="64">
        <v>-39801860</v>
      </c>
      <c r="V43" s="64">
        <v>-83196064</v>
      </c>
      <c r="W43" s="64">
        <v>-77061048</v>
      </c>
      <c r="X43" s="64">
        <v>-6135016</v>
      </c>
      <c r="Y43" s="65">
        <v>7.96</v>
      </c>
      <c r="Z43" s="66">
        <v>-77061048</v>
      </c>
    </row>
    <row r="44" spans="1:26" ht="13.5">
      <c r="A44" s="62" t="s">
        <v>60</v>
      </c>
      <c r="B44" s="18">
        <v>-5690186</v>
      </c>
      <c r="C44" s="18">
        <v>0</v>
      </c>
      <c r="D44" s="63">
        <v>-6507000</v>
      </c>
      <c r="E44" s="64">
        <v>-5370202</v>
      </c>
      <c r="F44" s="64">
        <v>-1819636</v>
      </c>
      <c r="G44" s="64">
        <v>-632366</v>
      </c>
      <c r="H44" s="64">
        <v>-313015</v>
      </c>
      <c r="I44" s="64">
        <v>-2765017</v>
      </c>
      <c r="J44" s="64">
        <v>-311444</v>
      </c>
      <c r="K44" s="64">
        <v>-331166</v>
      </c>
      <c r="L44" s="64">
        <v>-1895272</v>
      </c>
      <c r="M44" s="64">
        <v>-2537882</v>
      </c>
      <c r="N44" s="64">
        <v>-334830</v>
      </c>
      <c r="O44" s="64">
        <v>0</v>
      </c>
      <c r="P44" s="64">
        <v>-450387</v>
      </c>
      <c r="Q44" s="64">
        <v>-785217</v>
      </c>
      <c r="R44" s="64">
        <v>120558</v>
      </c>
      <c r="S44" s="64">
        <v>-330768</v>
      </c>
      <c r="T44" s="64">
        <v>0</v>
      </c>
      <c r="U44" s="64">
        <v>-210210</v>
      </c>
      <c r="V44" s="64">
        <v>-6298326</v>
      </c>
      <c r="W44" s="64">
        <v>-5370202</v>
      </c>
      <c r="X44" s="64">
        <v>-928124</v>
      </c>
      <c r="Y44" s="65">
        <v>17.28</v>
      </c>
      <c r="Z44" s="66">
        <v>-5370202</v>
      </c>
    </row>
    <row r="45" spans="1:26" ht="13.5">
      <c r="A45" s="74" t="s">
        <v>61</v>
      </c>
      <c r="B45" s="21">
        <v>787413478</v>
      </c>
      <c r="C45" s="21">
        <v>0</v>
      </c>
      <c r="D45" s="103">
        <v>46436020</v>
      </c>
      <c r="E45" s="104">
        <v>40707789</v>
      </c>
      <c r="F45" s="104">
        <v>32338018</v>
      </c>
      <c r="G45" s="104">
        <v>18245551</v>
      </c>
      <c r="H45" s="104">
        <v>3404926</v>
      </c>
      <c r="I45" s="104">
        <v>3404926</v>
      </c>
      <c r="J45" s="104">
        <v>32903162</v>
      </c>
      <c r="K45" s="104">
        <v>51645987</v>
      </c>
      <c r="L45" s="104">
        <v>18525063</v>
      </c>
      <c r="M45" s="104">
        <v>18525063</v>
      </c>
      <c r="N45" s="104">
        <v>31589141</v>
      </c>
      <c r="O45" s="104">
        <v>50371484</v>
      </c>
      <c r="P45" s="104">
        <v>81396563</v>
      </c>
      <c r="Q45" s="104">
        <v>31589141</v>
      </c>
      <c r="R45" s="104">
        <v>66308171</v>
      </c>
      <c r="S45" s="104">
        <v>38077054</v>
      </c>
      <c r="T45" s="104">
        <v>31280318</v>
      </c>
      <c r="U45" s="104">
        <v>31280318</v>
      </c>
      <c r="V45" s="104">
        <v>31280318</v>
      </c>
      <c r="W45" s="104">
        <v>40707789</v>
      </c>
      <c r="X45" s="104">
        <v>-9427471</v>
      </c>
      <c r="Y45" s="105">
        <v>-23.16</v>
      </c>
      <c r="Z45" s="106">
        <v>40707789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93</v>
      </c>
      <c r="B47" s="119" t="s">
        <v>78</v>
      </c>
      <c r="C47" s="119"/>
      <c r="D47" s="120" t="s">
        <v>79</v>
      </c>
      <c r="E47" s="121" t="s">
        <v>80</v>
      </c>
      <c r="F47" s="122"/>
      <c r="G47" s="122"/>
      <c r="H47" s="122"/>
      <c r="I47" s="123" t="s">
        <v>81</v>
      </c>
      <c r="J47" s="122"/>
      <c r="K47" s="122"/>
      <c r="L47" s="122"/>
      <c r="M47" s="123" t="s">
        <v>82</v>
      </c>
      <c r="N47" s="124"/>
      <c r="O47" s="124"/>
      <c r="P47" s="124"/>
      <c r="Q47" s="123" t="s">
        <v>83</v>
      </c>
      <c r="R47" s="124"/>
      <c r="S47" s="124"/>
      <c r="T47" s="124"/>
      <c r="U47" s="123" t="s">
        <v>84</v>
      </c>
      <c r="V47" s="123" t="s">
        <v>85</v>
      </c>
      <c r="W47" s="123" t="s">
        <v>86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14215432</v>
      </c>
      <c r="C49" s="56">
        <v>0</v>
      </c>
      <c r="D49" s="133">
        <v>6560486</v>
      </c>
      <c r="E49" s="58">
        <v>3991961</v>
      </c>
      <c r="F49" s="58">
        <v>0</v>
      </c>
      <c r="G49" s="58">
        <v>0</v>
      </c>
      <c r="H49" s="58">
        <v>0</v>
      </c>
      <c r="I49" s="58">
        <v>3821121</v>
      </c>
      <c r="J49" s="58">
        <v>0</v>
      </c>
      <c r="K49" s="58">
        <v>0</v>
      </c>
      <c r="L49" s="58">
        <v>0</v>
      </c>
      <c r="M49" s="58">
        <v>3754088</v>
      </c>
      <c r="N49" s="58">
        <v>0</v>
      </c>
      <c r="O49" s="58">
        <v>0</v>
      </c>
      <c r="P49" s="58">
        <v>0</v>
      </c>
      <c r="Q49" s="58">
        <v>153767395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186110483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31524523</v>
      </c>
      <c r="C51" s="56">
        <v>0</v>
      </c>
      <c r="D51" s="133">
        <v>2077</v>
      </c>
      <c r="E51" s="58">
        <v>52201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62292771</v>
      </c>
      <c r="W51" s="58">
        <v>93871572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99.98901250843991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85.68910524458079</v>
      </c>
      <c r="F58" s="7">
        <f t="shared" si="6"/>
        <v>100.0000472947095</v>
      </c>
      <c r="G58" s="7">
        <f t="shared" si="6"/>
        <v>99.77543692870971</v>
      </c>
      <c r="H58" s="7">
        <f t="shared" si="6"/>
        <v>99.93808502641247</v>
      </c>
      <c r="I58" s="7">
        <f t="shared" si="6"/>
        <v>99.90694373350522</v>
      </c>
      <c r="J58" s="7">
        <f t="shared" si="6"/>
        <v>95.02039480971926</v>
      </c>
      <c r="K58" s="7">
        <f t="shared" si="6"/>
        <v>108.15895152080547</v>
      </c>
      <c r="L58" s="7">
        <f t="shared" si="6"/>
        <v>78.52581112591622</v>
      </c>
      <c r="M58" s="7">
        <f t="shared" si="6"/>
        <v>93.52206358384908</v>
      </c>
      <c r="N58" s="7">
        <f t="shared" si="6"/>
        <v>72.53547607767801</v>
      </c>
      <c r="O58" s="7">
        <f t="shared" si="6"/>
        <v>93.93131151270383</v>
      </c>
      <c r="P58" s="7">
        <f t="shared" si="6"/>
        <v>143.41823155729963</v>
      </c>
      <c r="Q58" s="7">
        <f t="shared" si="6"/>
        <v>97.1595697198682</v>
      </c>
      <c r="R58" s="7">
        <f t="shared" si="6"/>
        <v>115.49312184965386</v>
      </c>
      <c r="S58" s="7">
        <f t="shared" si="6"/>
        <v>-110.27565183786372</v>
      </c>
      <c r="T58" s="7">
        <f t="shared" si="6"/>
        <v>-102.2824771044387</v>
      </c>
      <c r="U58" s="7">
        <f t="shared" si="6"/>
        <v>-261.7311105876202</v>
      </c>
      <c r="V58" s="7">
        <f t="shared" si="6"/>
        <v>150.86097448301823</v>
      </c>
      <c r="W58" s="7">
        <f t="shared" si="6"/>
        <v>85.68910524458079</v>
      </c>
      <c r="X58" s="7">
        <f t="shared" si="6"/>
        <v>0</v>
      </c>
      <c r="Y58" s="7">
        <f t="shared" si="6"/>
        <v>0</v>
      </c>
      <c r="Z58" s="8">
        <f t="shared" si="6"/>
        <v>85.68910524458079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0</v>
      </c>
      <c r="E59" s="10">
        <f t="shared" si="7"/>
        <v>80.56113265565892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65.78004074587194</v>
      </c>
      <c r="M59" s="10">
        <f t="shared" si="7"/>
        <v>88.54772891460406</v>
      </c>
      <c r="N59" s="10">
        <f t="shared" si="7"/>
        <v>89.41537737334671</v>
      </c>
      <c r="O59" s="10">
        <f t="shared" si="7"/>
        <v>90.65660821404451</v>
      </c>
      <c r="P59" s="10">
        <f t="shared" si="7"/>
        <v>0</v>
      </c>
      <c r="Q59" s="10">
        <f t="shared" si="7"/>
        <v>135.83339709659214</v>
      </c>
      <c r="R59" s="10">
        <f t="shared" si="7"/>
        <v>0</v>
      </c>
      <c r="S59" s="10">
        <f t="shared" si="7"/>
        <v>0</v>
      </c>
      <c r="T59" s="10">
        <f t="shared" si="7"/>
        <v>-106.95582567622796</v>
      </c>
      <c r="U59" s="10">
        <f t="shared" si="7"/>
        <v>-306.9241702495622</v>
      </c>
      <c r="V59" s="10">
        <f t="shared" si="7"/>
        <v>160.29781890703387</v>
      </c>
      <c r="W59" s="10">
        <f t="shared" si="7"/>
        <v>80.56113265565892</v>
      </c>
      <c r="X59" s="10">
        <f t="shared" si="7"/>
        <v>0</v>
      </c>
      <c r="Y59" s="10">
        <f t="shared" si="7"/>
        <v>0</v>
      </c>
      <c r="Z59" s="11">
        <f t="shared" si="7"/>
        <v>80.56113265565892</v>
      </c>
    </row>
    <row r="60" spans="1:26" ht="13.5">
      <c r="A60" s="37" t="s">
        <v>32</v>
      </c>
      <c r="B60" s="12">
        <f t="shared" si="7"/>
        <v>99.98637518372429</v>
      </c>
      <c r="C60" s="12">
        <f t="shared" si="7"/>
        <v>0</v>
      </c>
      <c r="D60" s="3">
        <f t="shared" si="7"/>
        <v>0</v>
      </c>
      <c r="E60" s="13">
        <f t="shared" si="7"/>
        <v>93.016939684276</v>
      </c>
      <c r="F60" s="13">
        <f t="shared" si="7"/>
        <v>100.00005763344288</v>
      </c>
      <c r="G60" s="13">
        <f t="shared" si="7"/>
        <v>99.72245804784943</v>
      </c>
      <c r="H60" s="13">
        <f t="shared" si="7"/>
        <v>99.92414678522665</v>
      </c>
      <c r="I60" s="13">
        <f t="shared" si="7"/>
        <v>99.88588242651531</v>
      </c>
      <c r="J60" s="13">
        <f t="shared" si="7"/>
        <v>99.908250549103</v>
      </c>
      <c r="K60" s="13">
        <f t="shared" si="7"/>
        <v>99.9082330154797</v>
      </c>
      <c r="L60" s="13">
        <f t="shared" si="7"/>
        <v>86.69471202057986</v>
      </c>
      <c r="M60" s="13">
        <f t="shared" si="7"/>
        <v>95.44466501161395</v>
      </c>
      <c r="N60" s="13">
        <f t="shared" si="7"/>
        <v>76.49754603362983</v>
      </c>
      <c r="O60" s="13">
        <f t="shared" si="7"/>
        <v>105.49084363798215</v>
      </c>
      <c r="P60" s="13">
        <f t="shared" si="7"/>
        <v>122.27408025999844</v>
      </c>
      <c r="Q60" s="13">
        <f t="shared" si="7"/>
        <v>99.65610183397403</v>
      </c>
      <c r="R60" s="13">
        <f t="shared" si="7"/>
        <v>100</v>
      </c>
      <c r="S60" s="13">
        <f t="shared" si="7"/>
        <v>-96.33664476900896</v>
      </c>
      <c r="T60" s="13">
        <f t="shared" si="7"/>
        <v>-101.6371595116149</v>
      </c>
      <c r="U60" s="13">
        <f t="shared" si="7"/>
        <v>-256.146520588049</v>
      </c>
      <c r="V60" s="13">
        <f t="shared" si="7"/>
        <v>157.49254260010156</v>
      </c>
      <c r="W60" s="13">
        <f t="shared" si="7"/>
        <v>93.016939684276</v>
      </c>
      <c r="X60" s="13">
        <f t="shared" si="7"/>
        <v>0</v>
      </c>
      <c r="Y60" s="13">
        <f t="shared" si="7"/>
        <v>0</v>
      </c>
      <c r="Z60" s="14">
        <f t="shared" si="7"/>
        <v>93.016939684276</v>
      </c>
    </row>
    <row r="61" spans="1:26" ht="13.5">
      <c r="A61" s="38" t="s">
        <v>95</v>
      </c>
      <c r="B61" s="12">
        <f t="shared" si="7"/>
        <v>99.96288898143767</v>
      </c>
      <c r="C61" s="12">
        <f t="shared" si="7"/>
        <v>0</v>
      </c>
      <c r="D61" s="3">
        <f t="shared" si="7"/>
        <v>0</v>
      </c>
      <c r="E61" s="13">
        <f t="shared" si="7"/>
        <v>82.72940275902947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57.188715323342045</v>
      </c>
      <c r="M61" s="13">
        <f t="shared" si="7"/>
        <v>85.92077141200414</v>
      </c>
      <c r="N61" s="13">
        <f t="shared" si="7"/>
        <v>101.50330955394648</v>
      </c>
      <c r="O61" s="13">
        <f t="shared" si="7"/>
        <v>103.78016093078888</v>
      </c>
      <c r="P61" s="13">
        <f t="shared" si="7"/>
        <v>34.52860441585655</v>
      </c>
      <c r="Q61" s="13">
        <f t="shared" si="7"/>
        <v>62.482210659727414</v>
      </c>
      <c r="R61" s="13">
        <f t="shared" si="7"/>
        <v>100</v>
      </c>
      <c r="S61" s="13">
        <f t="shared" si="7"/>
        <v>-96.03828202210524</v>
      </c>
      <c r="T61" s="13">
        <f t="shared" si="7"/>
        <v>-114.99263909106014</v>
      </c>
      <c r="U61" s="13">
        <f t="shared" si="7"/>
        <v>-261.4061016270443</v>
      </c>
      <c r="V61" s="13">
        <f t="shared" si="7"/>
        <v>130.49710966267313</v>
      </c>
      <c r="W61" s="13">
        <f t="shared" si="7"/>
        <v>82.72940275902947</v>
      </c>
      <c r="X61" s="13">
        <f t="shared" si="7"/>
        <v>0</v>
      </c>
      <c r="Y61" s="13">
        <f t="shared" si="7"/>
        <v>0</v>
      </c>
      <c r="Z61" s="14">
        <f t="shared" si="7"/>
        <v>82.72940275902947</v>
      </c>
    </row>
    <row r="62" spans="1:26" ht="13.5">
      <c r="A62" s="38" t="s">
        <v>96</v>
      </c>
      <c r="B62" s="12">
        <f t="shared" si="7"/>
        <v>100</v>
      </c>
      <c r="C62" s="12">
        <f t="shared" si="7"/>
        <v>0</v>
      </c>
      <c r="D62" s="3">
        <f t="shared" si="7"/>
        <v>0</v>
      </c>
      <c r="E62" s="13">
        <f t="shared" si="7"/>
        <v>86.99829005564256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108.62645175645164</v>
      </c>
      <c r="M62" s="13">
        <f t="shared" si="7"/>
        <v>102.97809839422175</v>
      </c>
      <c r="N62" s="13">
        <f t="shared" si="7"/>
        <v>64.06430894262675</v>
      </c>
      <c r="O62" s="13">
        <f t="shared" si="7"/>
        <v>110.79166228531541</v>
      </c>
      <c r="P62" s="13">
        <f t="shared" si="7"/>
        <v>126.96613221882738</v>
      </c>
      <c r="Q62" s="13">
        <f t="shared" si="7"/>
        <v>97.94920013722825</v>
      </c>
      <c r="R62" s="13">
        <f t="shared" si="7"/>
        <v>115.52990827170275</v>
      </c>
      <c r="S62" s="13">
        <f t="shared" si="7"/>
        <v>-109.94671616522513</v>
      </c>
      <c r="T62" s="13">
        <f t="shared" si="7"/>
        <v>-109.1463754791319</v>
      </c>
      <c r="U62" s="13">
        <f t="shared" si="7"/>
        <v>-288.7425539277933</v>
      </c>
      <c r="V62" s="13">
        <f t="shared" si="7"/>
        <v>161.46704598797962</v>
      </c>
      <c r="W62" s="13">
        <f t="shared" si="7"/>
        <v>86.99829005564256</v>
      </c>
      <c r="X62" s="13">
        <f t="shared" si="7"/>
        <v>0</v>
      </c>
      <c r="Y62" s="13">
        <f t="shared" si="7"/>
        <v>0</v>
      </c>
      <c r="Z62" s="14">
        <f t="shared" si="7"/>
        <v>86.99829005564256</v>
      </c>
    </row>
    <row r="63" spans="1:26" ht="13.5">
      <c r="A63" s="38" t="s">
        <v>97</v>
      </c>
      <c r="B63" s="12">
        <f t="shared" si="7"/>
        <v>99.99999399180831</v>
      </c>
      <c r="C63" s="12">
        <f t="shared" si="7"/>
        <v>0</v>
      </c>
      <c r="D63" s="3">
        <f t="shared" si="7"/>
        <v>0</v>
      </c>
      <c r="E63" s="13">
        <f t="shared" si="7"/>
        <v>113.53951908676862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73.34176444129791</v>
      </c>
      <c r="M63" s="13">
        <f t="shared" si="7"/>
        <v>91.4425161917329</v>
      </c>
      <c r="N63" s="13">
        <f t="shared" si="7"/>
        <v>74.25794335396333</v>
      </c>
      <c r="O63" s="13">
        <f t="shared" si="7"/>
        <v>90.45153131874736</v>
      </c>
      <c r="P63" s="13">
        <f t="shared" si="7"/>
        <v>-6.769764902847894</v>
      </c>
      <c r="Q63" s="13">
        <f t="shared" si="7"/>
        <v>-20.799934369868996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-146.50943609971247</v>
      </c>
      <c r="W63" s="13">
        <f t="shared" si="7"/>
        <v>113.53951908676862</v>
      </c>
      <c r="X63" s="13">
        <f t="shared" si="7"/>
        <v>0</v>
      </c>
      <c r="Y63" s="13">
        <f t="shared" si="7"/>
        <v>0</v>
      </c>
      <c r="Z63" s="14">
        <f t="shared" si="7"/>
        <v>113.53951908676862</v>
      </c>
    </row>
    <row r="64" spans="1:26" ht="13.5">
      <c r="A64" s="38" t="s">
        <v>98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335.38214830817833</v>
      </c>
      <c r="F64" s="13">
        <f t="shared" si="7"/>
        <v>108.18143255902253</v>
      </c>
      <c r="G64" s="13">
        <f t="shared" si="7"/>
        <v>100</v>
      </c>
      <c r="H64" s="13">
        <f t="shared" si="7"/>
        <v>100</v>
      </c>
      <c r="I64" s="13">
        <f t="shared" si="7"/>
        <v>102.76297665379394</v>
      </c>
      <c r="J64" s="13">
        <f t="shared" si="7"/>
        <v>100</v>
      </c>
      <c r="K64" s="13">
        <f t="shared" si="7"/>
        <v>100</v>
      </c>
      <c r="L64" s="13">
        <f t="shared" si="7"/>
        <v>64.83935784370475</v>
      </c>
      <c r="M64" s="13">
        <f t="shared" si="7"/>
        <v>88.12910369405417</v>
      </c>
      <c r="N64" s="13">
        <f t="shared" si="7"/>
        <v>76.53947782697588</v>
      </c>
      <c r="O64" s="13">
        <f t="shared" si="7"/>
        <v>73.55546411540034</v>
      </c>
      <c r="P64" s="13">
        <f t="shared" si="7"/>
        <v>46.04326518697109</v>
      </c>
      <c r="Q64" s="13">
        <f t="shared" si="7"/>
        <v>62.4749482817706</v>
      </c>
      <c r="R64" s="13">
        <f t="shared" si="7"/>
        <v>100</v>
      </c>
      <c r="S64" s="13">
        <f t="shared" si="7"/>
        <v>-100</v>
      </c>
      <c r="T64" s="13">
        <f t="shared" si="7"/>
        <v>-81.75682663891047</v>
      </c>
      <c r="U64" s="13">
        <f t="shared" si="7"/>
        <v>-236.03068930852208</v>
      </c>
      <c r="V64" s="13">
        <f t="shared" si="7"/>
        <v>148.7361077164106</v>
      </c>
      <c r="W64" s="13">
        <f t="shared" si="7"/>
        <v>335.38214830817833</v>
      </c>
      <c r="X64" s="13">
        <f t="shared" si="7"/>
        <v>0</v>
      </c>
      <c r="Y64" s="13">
        <f t="shared" si="7"/>
        <v>0</v>
      </c>
      <c r="Z64" s="14">
        <f t="shared" si="7"/>
        <v>335.38214830817833</v>
      </c>
    </row>
    <row r="65" spans="1:26" ht="13.5">
      <c r="A65" s="38" t="s">
        <v>99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59.517808520853585</v>
      </c>
      <c r="K66" s="16">
        <f t="shared" si="7"/>
        <v>0</v>
      </c>
      <c r="L66" s="16">
        <f t="shared" si="7"/>
        <v>12.929839833813345</v>
      </c>
      <c r="M66" s="16">
        <f t="shared" si="7"/>
        <v>80.33481277200845</v>
      </c>
      <c r="N66" s="16">
        <f t="shared" si="7"/>
        <v>10.394830582571432</v>
      </c>
      <c r="O66" s="16">
        <f t="shared" si="7"/>
        <v>0</v>
      </c>
      <c r="P66" s="16">
        <f t="shared" si="7"/>
        <v>0</v>
      </c>
      <c r="Q66" s="16">
        <f t="shared" si="7"/>
        <v>5.197413538075225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67.69233984652018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101</v>
      </c>
      <c r="B67" s="23">
        <v>235831808</v>
      </c>
      <c r="C67" s="23"/>
      <c r="D67" s="24">
        <v>309348465</v>
      </c>
      <c r="E67" s="25">
        <v>286909433</v>
      </c>
      <c r="F67" s="25">
        <v>21144014</v>
      </c>
      <c r="G67" s="25">
        <v>19952969</v>
      </c>
      <c r="H67" s="25">
        <v>21044990</v>
      </c>
      <c r="I67" s="25">
        <v>62141973</v>
      </c>
      <c r="J67" s="25">
        <v>20356895</v>
      </c>
      <c r="K67" s="25">
        <v>18306286</v>
      </c>
      <c r="L67" s="25">
        <v>19901534</v>
      </c>
      <c r="M67" s="25">
        <v>58564715</v>
      </c>
      <c r="N67" s="25">
        <v>17027883</v>
      </c>
      <c r="O67" s="25">
        <v>16549935</v>
      </c>
      <c r="P67" s="25">
        <v>10219138</v>
      </c>
      <c r="Q67" s="25">
        <v>43796956</v>
      </c>
      <c r="R67" s="25">
        <v>15122743</v>
      </c>
      <c r="S67" s="25">
        <v>-17135166</v>
      </c>
      <c r="T67" s="25">
        <v>-19501269</v>
      </c>
      <c r="U67" s="25">
        <v>-21513692</v>
      </c>
      <c r="V67" s="25">
        <v>142989952</v>
      </c>
      <c r="W67" s="25">
        <v>286909433</v>
      </c>
      <c r="X67" s="25"/>
      <c r="Y67" s="24"/>
      <c r="Z67" s="26">
        <v>286909433</v>
      </c>
    </row>
    <row r="68" spans="1:26" ht="13.5" hidden="1">
      <c r="A68" s="36" t="s">
        <v>31</v>
      </c>
      <c r="B68" s="18">
        <v>31401676</v>
      </c>
      <c r="C68" s="18"/>
      <c r="D68" s="19">
        <v>36195209</v>
      </c>
      <c r="E68" s="20">
        <v>34147077</v>
      </c>
      <c r="F68" s="20">
        <v>2371389</v>
      </c>
      <c r="G68" s="20">
        <v>2392687</v>
      </c>
      <c r="H68" s="20">
        <v>2514071</v>
      </c>
      <c r="I68" s="20">
        <v>7278147</v>
      </c>
      <c r="J68" s="20">
        <v>2962333</v>
      </c>
      <c r="K68" s="20">
        <v>2149059</v>
      </c>
      <c r="L68" s="20">
        <v>2571058</v>
      </c>
      <c r="M68" s="20">
        <v>7682450</v>
      </c>
      <c r="N68" s="20">
        <v>2362276</v>
      </c>
      <c r="O68" s="20">
        <v>2355697</v>
      </c>
      <c r="P68" s="20"/>
      <c r="Q68" s="20">
        <v>4717973</v>
      </c>
      <c r="R68" s="20"/>
      <c r="S68" s="20"/>
      <c r="T68" s="20">
        <v>-2366103</v>
      </c>
      <c r="U68" s="20">
        <v>-2366103</v>
      </c>
      <c r="V68" s="20">
        <v>17312467</v>
      </c>
      <c r="W68" s="20">
        <v>34147077</v>
      </c>
      <c r="X68" s="20"/>
      <c r="Y68" s="19"/>
      <c r="Z68" s="22">
        <v>34147077</v>
      </c>
    </row>
    <row r="69" spans="1:26" ht="13.5" hidden="1">
      <c r="A69" s="37" t="s">
        <v>32</v>
      </c>
      <c r="B69" s="18">
        <v>190182381</v>
      </c>
      <c r="C69" s="18"/>
      <c r="D69" s="19">
        <v>255630000</v>
      </c>
      <c r="E69" s="20">
        <v>234732356</v>
      </c>
      <c r="F69" s="20">
        <v>17351037</v>
      </c>
      <c r="G69" s="20">
        <v>16144226</v>
      </c>
      <c r="H69" s="20">
        <v>17177914</v>
      </c>
      <c r="I69" s="20">
        <v>50673177</v>
      </c>
      <c r="J69" s="20">
        <v>14924340</v>
      </c>
      <c r="K69" s="20">
        <v>16157227</v>
      </c>
      <c r="L69" s="20">
        <v>15855508</v>
      </c>
      <c r="M69" s="20">
        <v>46937075</v>
      </c>
      <c r="N69" s="20">
        <v>13183351</v>
      </c>
      <c r="O69" s="20">
        <v>12711981</v>
      </c>
      <c r="P69" s="20">
        <v>10219138</v>
      </c>
      <c r="Q69" s="20">
        <v>36114470</v>
      </c>
      <c r="R69" s="20">
        <v>15122743</v>
      </c>
      <c r="S69" s="20">
        <v>-17135166</v>
      </c>
      <c r="T69" s="20">
        <v>-17135166</v>
      </c>
      <c r="U69" s="20">
        <v>-19147589</v>
      </c>
      <c r="V69" s="20">
        <v>114577133</v>
      </c>
      <c r="W69" s="20">
        <v>234732356</v>
      </c>
      <c r="X69" s="20"/>
      <c r="Y69" s="19"/>
      <c r="Z69" s="22">
        <v>234732356</v>
      </c>
    </row>
    <row r="70" spans="1:26" ht="13.5" hidden="1">
      <c r="A70" s="38" t="s">
        <v>95</v>
      </c>
      <c r="B70" s="18">
        <v>69820234</v>
      </c>
      <c r="C70" s="18"/>
      <c r="D70" s="19">
        <v>102599000</v>
      </c>
      <c r="E70" s="20">
        <v>95004132</v>
      </c>
      <c r="F70" s="20">
        <v>7163019</v>
      </c>
      <c r="G70" s="20">
        <v>6531781</v>
      </c>
      <c r="H70" s="20">
        <v>6352530</v>
      </c>
      <c r="I70" s="20">
        <v>20047330</v>
      </c>
      <c r="J70" s="20">
        <v>5987309</v>
      </c>
      <c r="K70" s="20">
        <v>5987309</v>
      </c>
      <c r="L70" s="20">
        <v>5867780</v>
      </c>
      <c r="M70" s="20">
        <v>17842398</v>
      </c>
      <c r="N70" s="20">
        <v>4091639</v>
      </c>
      <c r="O70" s="20">
        <v>3678600</v>
      </c>
      <c r="P70" s="20">
        <v>11146286</v>
      </c>
      <c r="Q70" s="20">
        <v>18916525</v>
      </c>
      <c r="R70" s="20">
        <v>5213002</v>
      </c>
      <c r="S70" s="20">
        <v>-6042732</v>
      </c>
      <c r="T70" s="20">
        <v>-6042732</v>
      </c>
      <c r="U70" s="20">
        <v>-6872462</v>
      </c>
      <c r="V70" s="20">
        <v>49933791</v>
      </c>
      <c r="W70" s="20">
        <v>95004132</v>
      </c>
      <c r="X70" s="20"/>
      <c r="Y70" s="19"/>
      <c r="Z70" s="22">
        <v>95004132</v>
      </c>
    </row>
    <row r="71" spans="1:26" ht="13.5" hidden="1">
      <c r="A71" s="38" t="s">
        <v>96</v>
      </c>
      <c r="B71" s="18">
        <v>97026952</v>
      </c>
      <c r="C71" s="18"/>
      <c r="D71" s="19">
        <v>130085000</v>
      </c>
      <c r="E71" s="20">
        <v>118248877</v>
      </c>
      <c r="F71" s="20">
        <v>8998420</v>
      </c>
      <c r="G71" s="20">
        <v>8337982</v>
      </c>
      <c r="H71" s="20">
        <v>8391394</v>
      </c>
      <c r="I71" s="20">
        <v>25727796</v>
      </c>
      <c r="J71" s="20">
        <v>7797803</v>
      </c>
      <c r="K71" s="20">
        <v>8994834</v>
      </c>
      <c r="L71" s="20">
        <v>8853930</v>
      </c>
      <c r="M71" s="20">
        <v>25646567</v>
      </c>
      <c r="N71" s="20">
        <v>8083106</v>
      </c>
      <c r="O71" s="20">
        <v>7674573</v>
      </c>
      <c r="P71" s="20">
        <v>6042498</v>
      </c>
      <c r="Q71" s="20">
        <v>21800177</v>
      </c>
      <c r="R71" s="20">
        <v>7897999</v>
      </c>
      <c r="S71" s="20">
        <v>-8909081</v>
      </c>
      <c r="T71" s="20">
        <v>-8909081</v>
      </c>
      <c r="U71" s="20">
        <v>-9920163</v>
      </c>
      <c r="V71" s="20">
        <v>63254377</v>
      </c>
      <c r="W71" s="20">
        <v>118248877</v>
      </c>
      <c r="X71" s="20"/>
      <c r="Y71" s="19"/>
      <c r="Z71" s="22">
        <v>118248877</v>
      </c>
    </row>
    <row r="72" spans="1:26" ht="13.5" hidden="1">
      <c r="A72" s="38" t="s">
        <v>97</v>
      </c>
      <c r="B72" s="18">
        <v>16643943</v>
      </c>
      <c r="C72" s="18"/>
      <c r="D72" s="19">
        <v>16853000</v>
      </c>
      <c r="E72" s="20">
        <v>15852631</v>
      </c>
      <c r="F72" s="20">
        <v>460212</v>
      </c>
      <c r="G72" s="20">
        <v>550772</v>
      </c>
      <c r="H72" s="20">
        <v>1777608</v>
      </c>
      <c r="I72" s="20">
        <v>2788592</v>
      </c>
      <c r="J72" s="20">
        <v>524339</v>
      </c>
      <c r="K72" s="20">
        <v>524339</v>
      </c>
      <c r="L72" s="20">
        <v>495783</v>
      </c>
      <c r="M72" s="20">
        <v>1544461</v>
      </c>
      <c r="N72" s="20">
        <v>497334</v>
      </c>
      <c r="O72" s="20">
        <v>574113</v>
      </c>
      <c r="P72" s="20">
        <v>-7921959</v>
      </c>
      <c r="Q72" s="20">
        <v>-6850512</v>
      </c>
      <c r="R72" s="20">
        <v>1226552</v>
      </c>
      <c r="S72" s="20">
        <v>-1274487</v>
      </c>
      <c r="T72" s="20">
        <v>-1274487</v>
      </c>
      <c r="U72" s="20">
        <v>-1322422</v>
      </c>
      <c r="V72" s="20">
        <v>-3839881</v>
      </c>
      <c r="W72" s="20">
        <v>15852631</v>
      </c>
      <c r="X72" s="20"/>
      <c r="Y72" s="19"/>
      <c r="Z72" s="22">
        <v>15852631</v>
      </c>
    </row>
    <row r="73" spans="1:26" ht="13.5" hidden="1">
      <c r="A73" s="38" t="s">
        <v>98</v>
      </c>
      <c r="B73" s="18">
        <v>6546016</v>
      </c>
      <c r="C73" s="18"/>
      <c r="D73" s="19">
        <v>6093000</v>
      </c>
      <c r="E73" s="20">
        <v>5626716</v>
      </c>
      <c r="F73" s="20">
        <v>674234</v>
      </c>
      <c r="G73" s="20">
        <v>678884</v>
      </c>
      <c r="H73" s="20">
        <v>643352</v>
      </c>
      <c r="I73" s="20">
        <v>1996470</v>
      </c>
      <c r="J73" s="20">
        <v>601196</v>
      </c>
      <c r="K73" s="20">
        <v>635918</v>
      </c>
      <c r="L73" s="20">
        <v>630563</v>
      </c>
      <c r="M73" s="20">
        <v>1867677</v>
      </c>
      <c r="N73" s="20">
        <v>501826</v>
      </c>
      <c r="O73" s="20">
        <v>775249</v>
      </c>
      <c r="P73" s="20">
        <v>952313</v>
      </c>
      <c r="Q73" s="20">
        <v>2229388</v>
      </c>
      <c r="R73" s="20">
        <v>785190</v>
      </c>
      <c r="S73" s="20">
        <v>-908866</v>
      </c>
      <c r="T73" s="20">
        <v>-908866</v>
      </c>
      <c r="U73" s="20">
        <v>-1032542</v>
      </c>
      <c r="V73" s="20">
        <v>5060993</v>
      </c>
      <c r="W73" s="20">
        <v>5626716</v>
      </c>
      <c r="X73" s="20"/>
      <c r="Y73" s="19"/>
      <c r="Z73" s="22">
        <v>5626716</v>
      </c>
    </row>
    <row r="74" spans="1:26" ht="13.5" hidden="1">
      <c r="A74" s="38" t="s">
        <v>99</v>
      </c>
      <c r="B74" s="18">
        <v>145236</v>
      </c>
      <c r="C74" s="18"/>
      <c r="D74" s="19"/>
      <c r="E74" s="20"/>
      <c r="F74" s="20">
        <v>55152</v>
      </c>
      <c r="G74" s="20">
        <v>44807</v>
      </c>
      <c r="H74" s="20">
        <v>13030</v>
      </c>
      <c r="I74" s="20">
        <v>112989</v>
      </c>
      <c r="J74" s="20">
        <v>13693</v>
      </c>
      <c r="K74" s="20">
        <v>14827</v>
      </c>
      <c r="L74" s="20">
        <v>7452</v>
      </c>
      <c r="M74" s="20">
        <v>35972</v>
      </c>
      <c r="N74" s="20">
        <v>9446</v>
      </c>
      <c r="O74" s="20">
        <v>9446</v>
      </c>
      <c r="P74" s="20"/>
      <c r="Q74" s="20">
        <v>18892</v>
      </c>
      <c r="R74" s="20"/>
      <c r="S74" s="20"/>
      <c r="T74" s="20"/>
      <c r="U74" s="20"/>
      <c r="V74" s="20">
        <v>167853</v>
      </c>
      <c r="W74" s="20"/>
      <c r="X74" s="20"/>
      <c r="Y74" s="19"/>
      <c r="Z74" s="22"/>
    </row>
    <row r="75" spans="1:26" ht="13.5" hidden="1">
      <c r="A75" s="39" t="s">
        <v>100</v>
      </c>
      <c r="B75" s="27">
        <v>14247751</v>
      </c>
      <c r="C75" s="27"/>
      <c r="D75" s="28">
        <v>17523256</v>
      </c>
      <c r="E75" s="29">
        <v>18030000</v>
      </c>
      <c r="F75" s="29">
        <v>1421588</v>
      </c>
      <c r="G75" s="29">
        <v>1416056</v>
      </c>
      <c r="H75" s="29">
        <v>1353005</v>
      </c>
      <c r="I75" s="29">
        <v>4190649</v>
      </c>
      <c r="J75" s="29">
        <v>2470222</v>
      </c>
      <c r="K75" s="29"/>
      <c r="L75" s="29">
        <v>1474968</v>
      </c>
      <c r="M75" s="29">
        <v>3945190</v>
      </c>
      <c r="N75" s="29">
        <v>1482256</v>
      </c>
      <c r="O75" s="29">
        <v>1482257</v>
      </c>
      <c r="P75" s="29"/>
      <c r="Q75" s="29">
        <v>2964513</v>
      </c>
      <c r="R75" s="29"/>
      <c r="S75" s="29"/>
      <c r="T75" s="29"/>
      <c r="U75" s="29"/>
      <c r="V75" s="29">
        <v>11100352</v>
      </c>
      <c r="W75" s="29">
        <v>18030000</v>
      </c>
      <c r="X75" s="29"/>
      <c r="Y75" s="28"/>
      <c r="Z75" s="30">
        <v>18030000</v>
      </c>
    </row>
    <row r="76" spans="1:26" ht="13.5" hidden="1">
      <c r="A76" s="41" t="s">
        <v>102</v>
      </c>
      <c r="B76" s="31">
        <v>235805896</v>
      </c>
      <c r="C76" s="31"/>
      <c r="D76" s="32"/>
      <c r="E76" s="33">
        <v>245850126</v>
      </c>
      <c r="F76" s="33">
        <v>21144024</v>
      </c>
      <c r="G76" s="33">
        <v>19908162</v>
      </c>
      <c r="H76" s="33">
        <v>21031960</v>
      </c>
      <c r="I76" s="33">
        <v>62084146</v>
      </c>
      <c r="J76" s="33">
        <v>19343202</v>
      </c>
      <c r="K76" s="33">
        <v>19799887</v>
      </c>
      <c r="L76" s="33">
        <v>15627841</v>
      </c>
      <c r="M76" s="33">
        <v>54770930</v>
      </c>
      <c r="N76" s="33">
        <v>12351256</v>
      </c>
      <c r="O76" s="33">
        <v>15545571</v>
      </c>
      <c r="P76" s="33">
        <v>14656107</v>
      </c>
      <c r="Q76" s="33">
        <v>42552934</v>
      </c>
      <c r="R76" s="33">
        <v>17465728</v>
      </c>
      <c r="S76" s="33">
        <v>18895916</v>
      </c>
      <c r="T76" s="33">
        <v>19946381</v>
      </c>
      <c r="U76" s="33">
        <v>56308025</v>
      </c>
      <c r="V76" s="33">
        <v>215716035</v>
      </c>
      <c r="W76" s="33">
        <v>245850126</v>
      </c>
      <c r="X76" s="33"/>
      <c r="Y76" s="32"/>
      <c r="Z76" s="34">
        <v>245850126</v>
      </c>
    </row>
    <row r="77" spans="1:26" ht="13.5" hidden="1">
      <c r="A77" s="36" t="s">
        <v>31</v>
      </c>
      <c r="B77" s="18">
        <v>31401676</v>
      </c>
      <c r="C77" s="18"/>
      <c r="D77" s="19"/>
      <c r="E77" s="20">
        <v>27509272</v>
      </c>
      <c r="F77" s="20">
        <v>2371389</v>
      </c>
      <c r="G77" s="20">
        <v>2392687</v>
      </c>
      <c r="H77" s="20">
        <v>2514071</v>
      </c>
      <c r="I77" s="20">
        <v>7278147</v>
      </c>
      <c r="J77" s="20">
        <v>2962333</v>
      </c>
      <c r="K77" s="20">
        <v>2149059</v>
      </c>
      <c r="L77" s="20">
        <v>1691243</v>
      </c>
      <c r="M77" s="20">
        <v>6802635</v>
      </c>
      <c r="N77" s="20">
        <v>2112238</v>
      </c>
      <c r="O77" s="20">
        <v>2135595</v>
      </c>
      <c r="P77" s="20">
        <v>2160750</v>
      </c>
      <c r="Q77" s="20">
        <v>6408583</v>
      </c>
      <c r="R77" s="20">
        <v>2342985</v>
      </c>
      <c r="S77" s="20">
        <v>2388472</v>
      </c>
      <c r="T77" s="20">
        <v>2530685</v>
      </c>
      <c r="U77" s="20">
        <v>7262142</v>
      </c>
      <c r="V77" s="20">
        <v>27751507</v>
      </c>
      <c r="W77" s="20">
        <v>27509272</v>
      </c>
      <c r="X77" s="20"/>
      <c r="Y77" s="19"/>
      <c r="Z77" s="22">
        <v>27509272</v>
      </c>
    </row>
    <row r="78" spans="1:26" ht="13.5" hidden="1">
      <c r="A78" s="37" t="s">
        <v>32</v>
      </c>
      <c r="B78" s="18">
        <v>190156469</v>
      </c>
      <c r="C78" s="18"/>
      <c r="D78" s="19"/>
      <c r="E78" s="20">
        <v>218340854</v>
      </c>
      <c r="F78" s="20">
        <v>17351047</v>
      </c>
      <c r="G78" s="20">
        <v>16099419</v>
      </c>
      <c r="H78" s="20">
        <v>17164884</v>
      </c>
      <c r="I78" s="20">
        <v>50615350</v>
      </c>
      <c r="J78" s="20">
        <v>14910647</v>
      </c>
      <c r="K78" s="20">
        <v>16142400</v>
      </c>
      <c r="L78" s="20">
        <v>13745887</v>
      </c>
      <c r="M78" s="20">
        <v>44798934</v>
      </c>
      <c r="N78" s="20">
        <v>10084940</v>
      </c>
      <c r="O78" s="20">
        <v>13409976</v>
      </c>
      <c r="P78" s="20">
        <v>12495357</v>
      </c>
      <c r="Q78" s="20">
        <v>35990273</v>
      </c>
      <c r="R78" s="20">
        <v>15122743</v>
      </c>
      <c r="S78" s="20">
        <v>16507444</v>
      </c>
      <c r="T78" s="20">
        <v>17415696</v>
      </c>
      <c r="U78" s="20">
        <v>49045883</v>
      </c>
      <c r="V78" s="20">
        <v>180450440</v>
      </c>
      <c r="W78" s="20">
        <v>218340854</v>
      </c>
      <c r="X78" s="20"/>
      <c r="Y78" s="19"/>
      <c r="Z78" s="22">
        <v>218340854</v>
      </c>
    </row>
    <row r="79" spans="1:26" ht="13.5" hidden="1">
      <c r="A79" s="38" t="s">
        <v>95</v>
      </c>
      <c r="B79" s="18">
        <v>69794323</v>
      </c>
      <c r="C79" s="18"/>
      <c r="D79" s="19"/>
      <c r="E79" s="20">
        <v>78596351</v>
      </c>
      <c r="F79" s="20">
        <v>7163019</v>
      </c>
      <c r="G79" s="20">
        <v>6531781</v>
      </c>
      <c r="H79" s="20">
        <v>6352530</v>
      </c>
      <c r="I79" s="20">
        <v>20047330</v>
      </c>
      <c r="J79" s="20">
        <v>5987309</v>
      </c>
      <c r="K79" s="20">
        <v>5987309</v>
      </c>
      <c r="L79" s="20">
        <v>3355708</v>
      </c>
      <c r="M79" s="20">
        <v>15330326</v>
      </c>
      <c r="N79" s="20">
        <v>4153149</v>
      </c>
      <c r="O79" s="20">
        <v>3817657</v>
      </c>
      <c r="P79" s="20">
        <v>3848657</v>
      </c>
      <c r="Q79" s="20">
        <v>11819463</v>
      </c>
      <c r="R79" s="20">
        <v>5213002</v>
      </c>
      <c r="S79" s="20">
        <v>5803336</v>
      </c>
      <c r="T79" s="20">
        <v>6948697</v>
      </c>
      <c r="U79" s="20">
        <v>17965035</v>
      </c>
      <c r="V79" s="20">
        <v>65162154</v>
      </c>
      <c r="W79" s="20">
        <v>78596351</v>
      </c>
      <c r="X79" s="20"/>
      <c r="Y79" s="19"/>
      <c r="Z79" s="22">
        <v>78596351</v>
      </c>
    </row>
    <row r="80" spans="1:26" ht="13.5" hidden="1">
      <c r="A80" s="38" t="s">
        <v>96</v>
      </c>
      <c r="B80" s="18">
        <v>97026952</v>
      </c>
      <c r="C80" s="18"/>
      <c r="D80" s="19"/>
      <c r="E80" s="20">
        <v>102874501</v>
      </c>
      <c r="F80" s="20">
        <v>8998420</v>
      </c>
      <c r="G80" s="20">
        <v>8337982</v>
      </c>
      <c r="H80" s="20">
        <v>8391394</v>
      </c>
      <c r="I80" s="20">
        <v>25727796</v>
      </c>
      <c r="J80" s="20">
        <v>7797803</v>
      </c>
      <c r="K80" s="20">
        <v>8994834</v>
      </c>
      <c r="L80" s="20">
        <v>9617710</v>
      </c>
      <c r="M80" s="20">
        <v>26410347</v>
      </c>
      <c r="N80" s="20">
        <v>5178386</v>
      </c>
      <c r="O80" s="20">
        <v>8502787</v>
      </c>
      <c r="P80" s="20">
        <v>7671926</v>
      </c>
      <c r="Q80" s="20">
        <v>21353099</v>
      </c>
      <c r="R80" s="20">
        <v>9124551</v>
      </c>
      <c r="S80" s="20">
        <v>9795242</v>
      </c>
      <c r="T80" s="20">
        <v>9723939</v>
      </c>
      <c r="U80" s="20">
        <v>28643732</v>
      </c>
      <c r="V80" s="20">
        <v>102134974</v>
      </c>
      <c r="W80" s="20">
        <v>102874501</v>
      </c>
      <c r="X80" s="20"/>
      <c r="Y80" s="19"/>
      <c r="Z80" s="22">
        <v>102874501</v>
      </c>
    </row>
    <row r="81" spans="1:26" ht="13.5" hidden="1">
      <c r="A81" s="38" t="s">
        <v>97</v>
      </c>
      <c r="B81" s="18">
        <v>16643942</v>
      </c>
      <c r="C81" s="18"/>
      <c r="D81" s="19"/>
      <c r="E81" s="20">
        <v>17999001</v>
      </c>
      <c r="F81" s="20">
        <v>460212</v>
      </c>
      <c r="G81" s="20">
        <v>550772</v>
      </c>
      <c r="H81" s="20">
        <v>1777608</v>
      </c>
      <c r="I81" s="20">
        <v>2788592</v>
      </c>
      <c r="J81" s="20">
        <v>524339</v>
      </c>
      <c r="K81" s="20">
        <v>524339</v>
      </c>
      <c r="L81" s="20">
        <v>363616</v>
      </c>
      <c r="M81" s="20">
        <v>1412294</v>
      </c>
      <c r="N81" s="20">
        <v>369310</v>
      </c>
      <c r="O81" s="20">
        <v>519294</v>
      </c>
      <c r="P81" s="20">
        <v>536298</v>
      </c>
      <c r="Q81" s="20">
        <v>1424902</v>
      </c>
      <c r="R81" s="20"/>
      <c r="S81" s="20"/>
      <c r="T81" s="20"/>
      <c r="U81" s="20"/>
      <c r="V81" s="20">
        <v>5625788</v>
      </c>
      <c r="W81" s="20">
        <v>17999001</v>
      </c>
      <c r="X81" s="20"/>
      <c r="Y81" s="19"/>
      <c r="Z81" s="22">
        <v>17999001</v>
      </c>
    </row>
    <row r="82" spans="1:26" ht="13.5" hidden="1">
      <c r="A82" s="38" t="s">
        <v>98</v>
      </c>
      <c r="B82" s="18">
        <v>6546016</v>
      </c>
      <c r="C82" s="18"/>
      <c r="D82" s="19"/>
      <c r="E82" s="20">
        <v>18871001</v>
      </c>
      <c r="F82" s="20">
        <v>729396</v>
      </c>
      <c r="G82" s="20">
        <v>678884</v>
      </c>
      <c r="H82" s="20">
        <v>643352</v>
      </c>
      <c r="I82" s="20">
        <v>2051632</v>
      </c>
      <c r="J82" s="20">
        <v>601196</v>
      </c>
      <c r="K82" s="20">
        <v>635918</v>
      </c>
      <c r="L82" s="20">
        <v>408853</v>
      </c>
      <c r="M82" s="20">
        <v>1645967</v>
      </c>
      <c r="N82" s="20">
        <v>384095</v>
      </c>
      <c r="O82" s="20">
        <v>570238</v>
      </c>
      <c r="P82" s="20">
        <v>438476</v>
      </c>
      <c r="Q82" s="20">
        <v>1392809</v>
      </c>
      <c r="R82" s="20">
        <v>785190</v>
      </c>
      <c r="S82" s="20">
        <v>908866</v>
      </c>
      <c r="T82" s="20">
        <v>743060</v>
      </c>
      <c r="U82" s="20">
        <v>2437116</v>
      </c>
      <c r="V82" s="20">
        <v>7527524</v>
      </c>
      <c r="W82" s="20">
        <v>18871001</v>
      </c>
      <c r="X82" s="20"/>
      <c r="Y82" s="19"/>
      <c r="Z82" s="22">
        <v>18871001</v>
      </c>
    </row>
    <row r="83" spans="1:26" ht="13.5" hidden="1">
      <c r="A83" s="38" t="s">
        <v>99</v>
      </c>
      <c r="B83" s="18">
        <v>145236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100</v>
      </c>
      <c r="B84" s="27">
        <v>14247751</v>
      </c>
      <c r="C84" s="27"/>
      <c r="D84" s="28"/>
      <c r="E84" s="29"/>
      <c r="F84" s="29">
        <v>1421588</v>
      </c>
      <c r="G84" s="29">
        <v>1416056</v>
      </c>
      <c r="H84" s="29">
        <v>1353005</v>
      </c>
      <c r="I84" s="29">
        <v>4190649</v>
      </c>
      <c r="J84" s="29">
        <v>1470222</v>
      </c>
      <c r="K84" s="29">
        <v>1508428</v>
      </c>
      <c r="L84" s="29">
        <v>190711</v>
      </c>
      <c r="M84" s="29">
        <v>3169361</v>
      </c>
      <c r="N84" s="29">
        <v>154078</v>
      </c>
      <c r="O84" s="29"/>
      <c r="P84" s="29"/>
      <c r="Q84" s="29">
        <v>154078</v>
      </c>
      <c r="R84" s="29"/>
      <c r="S84" s="29"/>
      <c r="T84" s="29"/>
      <c r="U84" s="29"/>
      <c r="V84" s="29">
        <v>7514088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262876590</v>
      </c>
      <c r="C5" s="18">
        <v>0</v>
      </c>
      <c r="D5" s="63">
        <v>289361128</v>
      </c>
      <c r="E5" s="64">
        <v>278455326</v>
      </c>
      <c r="F5" s="64">
        <v>23351363</v>
      </c>
      <c r="G5" s="64">
        <v>23141818</v>
      </c>
      <c r="H5" s="64">
        <v>22653724</v>
      </c>
      <c r="I5" s="64">
        <v>69146905</v>
      </c>
      <c r="J5" s="64">
        <v>23242734</v>
      </c>
      <c r="K5" s="64">
        <v>23270117</v>
      </c>
      <c r="L5" s="64">
        <v>23149952</v>
      </c>
      <c r="M5" s="64">
        <v>69662803</v>
      </c>
      <c r="N5" s="64">
        <v>23208234</v>
      </c>
      <c r="O5" s="64">
        <v>23170110</v>
      </c>
      <c r="P5" s="64">
        <v>22016601</v>
      </c>
      <c r="Q5" s="64">
        <v>68394945</v>
      </c>
      <c r="R5" s="64">
        <v>22352627</v>
      </c>
      <c r="S5" s="64">
        <v>22592856</v>
      </c>
      <c r="T5" s="64">
        <v>22552363</v>
      </c>
      <c r="U5" s="64">
        <v>67497846</v>
      </c>
      <c r="V5" s="64">
        <v>274702499</v>
      </c>
      <c r="W5" s="64">
        <v>278455326</v>
      </c>
      <c r="X5" s="64">
        <v>-3752827</v>
      </c>
      <c r="Y5" s="65">
        <v>-1.35</v>
      </c>
      <c r="Z5" s="66">
        <v>278455326</v>
      </c>
    </row>
    <row r="6" spans="1:26" ht="13.5">
      <c r="A6" s="62" t="s">
        <v>32</v>
      </c>
      <c r="B6" s="18">
        <v>472581699</v>
      </c>
      <c r="C6" s="18">
        <v>0</v>
      </c>
      <c r="D6" s="63">
        <v>529041734</v>
      </c>
      <c r="E6" s="64">
        <v>510673612</v>
      </c>
      <c r="F6" s="64">
        <v>42804676</v>
      </c>
      <c r="G6" s="64">
        <v>34025491</v>
      </c>
      <c r="H6" s="64">
        <v>32311826</v>
      </c>
      <c r="I6" s="64">
        <v>109141993</v>
      </c>
      <c r="J6" s="64">
        <v>45062653</v>
      </c>
      <c r="K6" s="64">
        <v>32864463</v>
      </c>
      <c r="L6" s="64">
        <v>29298836</v>
      </c>
      <c r="M6" s="64">
        <v>107225952</v>
      </c>
      <c r="N6" s="64">
        <v>43458990</v>
      </c>
      <c r="O6" s="64">
        <v>39137760</v>
      </c>
      <c r="P6" s="64">
        <v>42613493</v>
      </c>
      <c r="Q6" s="64">
        <v>125210243</v>
      </c>
      <c r="R6" s="64">
        <v>28138929</v>
      </c>
      <c r="S6" s="64">
        <v>30649245</v>
      </c>
      <c r="T6" s="64">
        <v>43505696</v>
      </c>
      <c r="U6" s="64">
        <v>102293870</v>
      </c>
      <c r="V6" s="64">
        <v>443872058</v>
      </c>
      <c r="W6" s="64">
        <v>510673612</v>
      </c>
      <c r="X6" s="64">
        <v>-66801554</v>
      </c>
      <c r="Y6" s="65">
        <v>-13.08</v>
      </c>
      <c r="Z6" s="66">
        <v>510673612</v>
      </c>
    </row>
    <row r="7" spans="1:26" ht="13.5">
      <c r="A7" s="62" t="s">
        <v>33</v>
      </c>
      <c r="B7" s="18">
        <v>17089205</v>
      </c>
      <c r="C7" s="18">
        <v>0</v>
      </c>
      <c r="D7" s="63">
        <v>16942058</v>
      </c>
      <c r="E7" s="64">
        <v>19707029</v>
      </c>
      <c r="F7" s="64">
        <v>137597</v>
      </c>
      <c r="G7" s="64">
        <v>273431</v>
      </c>
      <c r="H7" s="64">
        <v>161795</v>
      </c>
      <c r="I7" s="64">
        <v>572823</v>
      </c>
      <c r="J7" s="64">
        <v>121762</v>
      </c>
      <c r="K7" s="64">
        <v>122586</v>
      </c>
      <c r="L7" s="64">
        <v>121910</v>
      </c>
      <c r="M7" s="64">
        <v>366258</v>
      </c>
      <c r="N7" s="64">
        <v>178676</v>
      </c>
      <c r="O7" s="64">
        <v>91668</v>
      </c>
      <c r="P7" s="64">
        <v>95430</v>
      </c>
      <c r="Q7" s="64">
        <v>365774</v>
      </c>
      <c r="R7" s="64">
        <v>1339458</v>
      </c>
      <c r="S7" s="64">
        <v>195328</v>
      </c>
      <c r="T7" s="64">
        <v>92640</v>
      </c>
      <c r="U7" s="64">
        <v>1627426</v>
      </c>
      <c r="V7" s="64">
        <v>2932281</v>
      </c>
      <c r="W7" s="64">
        <v>19707029</v>
      </c>
      <c r="X7" s="64">
        <v>-16774748</v>
      </c>
      <c r="Y7" s="65">
        <v>-85.12</v>
      </c>
      <c r="Z7" s="66">
        <v>19707029</v>
      </c>
    </row>
    <row r="8" spans="1:26" ht="13.5">
      <c r="A8" s="62" t="s">
        <v>34</v>
      </c>
      <c r="B8" s="18">
        <v>515332005</v>
      </c>
      <c r="C8" s="18">
        <v>0</v>
      </c>
      <c r="D8" s="63">
        <v>335036000</v>
      </c>
      <c r="E8" s="64">
        <v>423605902</v>
      </c>
      <c r="F8" s="64">
        <v>0</v>
      </c>
      <c r="G8" s="64">
        <v>0</v>
      </c>
      <c r="H8" s="64">
        <v>75448000</v>
      </c>
      <c r="I8" s="64">
        <v>75448000</v>
      </c>
      <c r="J8" s="64">
        <v>0</v>
      </c>
      <c r="K8" s="64">
        <v>0</v>
      </c>
      <c r="L8" s="64">
        <v>0</v>
      </c>
      <c r="M8" s="64">
        <v>0</v>
      </c>
      <c r="N8" s="64">
        <v>55225000</v>
      </c>
      <c r="O8" s="64">
        <v>0</v>
      </c>
      <c r="P8" s="64">
        <v>45268000</v>
      </c>
      <c r="Q8" s="64">
        <v>100493000</v>
      </c>
      <c r="R8" s="64">
        <v>14992347</v>
      </c>
      <c r="S8" s="64">
        <v>0</v>
      </c>
      <c r="T8" s="64">
        <v>0</v>
      </c>
      <c r="U8" s="64">
        <v>14992347</v>
      </c>
      <c r="V8" s="64">
        <v>190933347</v>
      </c>
      <c r="W8" s="64">
        <v>423605902</v>
      </c>
      <c r="X8" s="64">
        <v>-232672555</v>
      </c>
      <c r="Y8" s="65">
        <v>-54.93</v>
      </c>
      <c r="Z8" s="66">
        <v>423605902</v>
      </c>
    </row>
    <row r="9" spans="1:26" ht="13.5">
      <c r="A9" s="62" t="s">
        <v>35</v>
      </c>
      <c r="B9" s="18">
        <v>49977154</v>
      </c>
      <c r="C9" s="18">
        <v>0</v>
      </c>
      <c r="D9" s="63">
        <v>75556276</v>
      </c>
      <c r="E9" s="64">
        <v>230005184</v>
      </c>
      <c r="F9" s="64">
        <v>6333516</v>
      </c>
      <c r="G9" s="64">
        <v>6374603</v>
      </c>
      <c r="H9" s="64">
        <v>5737084</v>
      </c>
      <c r="I9" s="64">
        <v>18445203</v>
      </c>
      <c r="J9" s="64">
        <v>5936478</v>
      </c>
      <c r="K9" s="64">
        <v>6433911</v>
      </c>
      <c r="L9" s="64">
        <v>4974754</v>
      </c>
      <c r="M9" s="64">
        <v>17345143</v>
      </c>
      <c r="N9" s="64">
        <v>7343129</v>
      </c>
      <c r="O9" s="64">
        <v>5266107</v>
      </c>
      <c r="P9" s="64">
        <v>6041017</v>
      </c>
      <c r="Q9" s="64">
        <v>18650253</v>
      </c>
      <c r="R9" s="64">
        <v>15847139</v>
      </c>
      <c r="S9" s="64">
        <v>6804402</v>
      </c>
      <c r="T9" s="64">
        <v>6862663</v>
      </c>
      <c r="U9" s="64">
        <v>29514204</v>
      </c>
      <c r="V9" s="64">
        <v>83954803</v>
      </c>
      <c r="W9" s="64">
        <v>230005184</v>
      </c>
      <c r="X9" s="64">
        <v>-146050381</v>
      </c>
      <c r="Y9" s="65">
        <v>-63.5</v>
      </c>
      <c r="Z9" s="66">
        <v>230005184</v>
      </c>
    </row>
    <row r="10" spans="1:26" ht="25.5">
      <c r="A10" s="67" t="s">
        <v>87</v>
      </c>
      <c r="B10" s="68">
        <f>SUM(B5:B9)</f>
        <v>1317856653</v>
      </c>
      <c r="C10" s="68">
        <f>SUM(C5:C9)</f>
        <v>0</v>
      </c>
      <c r="D10" s="69">
        <f aca="true" t="shared" si="0" ref="D10:Z10">SUM(D5:D9)</f>
        <v>1245937196</v>
      </c>
      <c r="E10" s="70">
        <f t="shared" si="0"/>
        <v>1462447053</v>
      </c>
      <c r="F10" s="70">
        <f t="shared" si="0"/>
        <v>72627152</v>
      </c>
      <c r="G10" s="70">
        <f t="shared" si="0"/>
        <v>63815343</v>
      </c>
      <c r="H10" s="70">
        <f t="shared" si="0"/>
        <v>136312429</v>
      </c>
      <c r="I10" s="70">
        <f t="shared" si="0"/>
        <v>272754924</v>
      </c>
      <c r="J10" s="70">
        <f t="shared" si="0"/>
        <v>74363627</v>
      </c>
      <c r="K10" s="70">
        <f t="shared" si="0"/>
        <v>62691077</v>
      </c>
      <c r="L10" s="70">
        <f t="shared" si="0"/>
        <v>57545452</v>
      </c>
      <c r="M10" s="70">
        <f t="shared" si="0"/>
        <v>194600156</v>
      </c>
      <c r="N10" s="70">
        <f t="shared" si="0"/>
        <v>129414029</v>
      </c>
      <c r="O10" s="70">
        <f t="shared" si="0"/>
        <v>67665645</v>
      </c>
      <c r="P10" s="70">
        <f t="shared" si="0"/>
        <v>116034541</v>
      </c>
      <c r="Q10" s="70">
        <f t="shared" si="0"/>
        <v>313114215</v>
      </c>
      <c r="R10" s="70">
        <f t="shared" si="0"/>
        <v>82670500</v>
      </c>
      <c r="S10" s="70">
        <f t="shared" si="0"/>
        <v>60241831</v>
      </c>
      <c r="T10" s="70">
        <f t="shared" si="0"/>
        <v>73013362</v>
      </c>
      <c r="U10" s="70">
        <f t="shared" si="0"/>
        <v>215925693</v>
      </c>
      <c r="V10" s="70">
        <f t="shared" si="0"/>
        <v>996394988</v>
      </c>
      <c r="W10" s="70">
        <f t="shared" si="0"/>
        <v>1462447053</v>
      </c>
      <c r="X10" s="70">
        <f t="shared" si="0"/>
        <v>-466052065</v>
      </c>
      <c r="Y10" s="71">
        <f>+IF(W10&lt;&gt;0,(X10/W10)*100,0)</f>
        <v>-31.867961581512382</v>
      </c>
      <c r="Z10" s="72">
        <f t="shared" si="0"/>
        <v>1462447053</v>
      </c>
    </row>
    <row r="11" spans="1:26" ht="13.5">
      <c r="A11" s="62" t="s">
        <v>36</v>
      </c>
      <c r="B11" s="18">
        <v>259848149</v>
      </c>
      <c r="C11" s="18">
        <v>0</v>
      </c>
      <c r="D11" s="63">
        <v>333878619</v>
      </c>
      <c r="E11" s="64">
        <v>306160757</v>
      </c>
      <c r="F11" s="64">
        <v>21540697</v>
      </c>
      <c r="G11" s="64">
        <v>25991788</v>
      </c>
      <c r="H11" s="64">
        <v>22004374</v>
      </c>
      <c r="I11" s="64">
        <v>69536859</v>
      </c>
      <c r="J11" s="64">
        <v>20961743</v>
      </c>
      <c r="K11" s="64">
        <v>20742589</v>
      </c>
      <c r="L11" s="64">
        <v>22639426</v>
      </c>
      <c r="M11" s="64">
        <v>64343758</v>
      </c>
      <c r="N11" s="64">
        <v>22914723</v>
      </c>
      <c r="O11" s="64">
        <v>22107444</v>
      </c>
      <c r="P11" s="64">
        <v>22984611</v>
      </c>
      <c r="Q11" s="64">
        <v>68006778</v>
      </c>
      <c r="R11" s="64">
        <v>23349413</v>
      </c>
      <c r="S11" s="64">
        <v>22569600</v>
      </c>
      <c r="T11" s="64">
        <v>25391562</v>
      </c>
      <c r="U11" s="64">
        <v>71310575</v>
      </c>
      <c r="V11" s="64">
        <v>273197970</v>
      </c>
      <c r="W11" s="64">
        <v>306160757</v>
      </c>
      <c r="X11" s="64">
        <v>-32962787</v>
      </c>
      <c r="Y11" s="65">
        <v>-10.77</v>
      </c>
      <c r="Z11" s="66">
        <v>306160757</v>
      </c>
    </row>
    <row r="12" spans="1:26" ht="13.5">
      <c r="A12" s="62" t="s">
        <v>37</v>
      </c>
      <c r="B12" s="18">
        <v>16618863</v>
      </c>
      <c r="C12" s="18">
        <v>0</v>
      </c>
      <c r="D12" s="63">
        <v>17269255</v>
      </c>
      <c r="E12" s="64">
        <v>17428955</v>
      </c>
      <c r="F12" s="64">
        <v>1353119</v>
      </c>
      <c r="G12" s="64">
        <v>1372399</v>
      </c>
      <c r="H12" s="64">
        <v>1371210</v>
      </c>
      <c r="I12" s="64">
        <v>4096728</v>
      </c>
      <c r="J12" s="64">
        <v>1402796</v>
      </c>
      <c r="K12" s="64">
        <v>1390095</v>
      </c>
      <c r="L12" s="64">
        <v>1389300</v>
      </c>
      <c r="M12" s="64">
        <v>4182191</v>
      </c>
      <c r="N12" s="64">
        <v>1389300</v>
      </c>
      <c r="O12" s="64">
        <v>2152097</v>
      </c>
      <c r="P12" s="64">
        <v>1485409</v>
      </c>
      <c r="Q12" s="64">
        <v>5026806</v>
      </c>
      <c r="R12" s="64">
        <v>1470293</v>
      </c>
      <c r="S12" s="64">
        <v>1491218</v>
      </c>
      <c r="T12" s="64">
        <v>1485409</v>
      </c>
      <c r="U12" s="64">
        <v>4446920</v>
      </c>
      <c r="V12" s="64">
        <v>17752645</v>
      </c>
      <c r="W12" s="64">
        <v>17428955</v>
      </c>
      <c r="X12" s="64">
        <v>323690</v>
      </c>
      <c r="Y12" s="65">
        <v>1.86</v>
      </c>
      <c r="Z12" s="66">
        <v>17428955</v>
      </c>
    </row>
    <row r="13" spans="1:26" ht="13.5">
      <c r="A13" s="62" t="s">
        <v>88</v>
      </c>
      <c r="B13" s="18">
        <v>102665705</v>
      </c>
      <c r="C13" s="18">
        <v>0</v>
      </c>
      <c r="D13" s="63">
        <v>30780000</v>
      </c>
      <c r="E13" s="64">
        <v>107100000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107100000</v>
      </c>
      <c r="X13" s="64">
        <v>-107100000</v>
      </c>
      <c r="Y13" s="65">
        <v>-100</v>
      </c>
      <c r="Z13" s="66">
        <v>107100000</v>
      </c>
    </row>
    <row r="14" spans="1:26" ht="13.5">
      <c r="A14" s="62" t="s">
        <v>38</v>
      </c>
      <c r="B14" s="18">
        <v>6993126</v>
      </c>
      <c r="C14" s="18">
        <v>0</v>
      </c>
      <c r="D14" s="63">
        <v>15797061</v>
      </c>
      <c r="E14" s="64">
        <v>8657851</v>
      </c>
      <c r="F14" s="64">
        <v>209047</v>
      </c>
      <c r="G14" s="64">
        <v>185704</v>
      </c>
      <c r="H14" s="64">
        <v>985686</v>
      </c>
      <c r="I14" s="64">
        <v>1380437</v>
      </c>
      <c r="J14" s="64">
        <v>0</v>
      </c>
      <c r="K14" s="64">
        <v>349971</v>
      </c>
      <c r="L14" s="64">
        <v>118850</v>
      </c>
      <c r="M14" s="64">
        <v>468821</v>
      </c>
      <c r="N14" s="64">
        <v>169415</v>
      </c>
      <c r="O14" s="64">
        <v>147491</v>
      </c>
      <c r="P14" s="64">
        <v>933001</v>
      </c>
      <c r="Q14" s="64">
        <v>1249907</v>
      </c>
      <c r="R14" s="64">
        <v>148307</v>
      </c>
      <c r="S14" s="64">
        <v>143505</v>
      </c>
      <c r="T14" s="64">
        <v>143098</v>
      </c>
      <c r="U14" s="64">
        <v>434910</v>
      </c>
      <c r="V14" s="64">
        <v>3534075</v>
      </c>
      <c r="W14" s="64">
        <v>8657851</v>
      </c>
      <c r="X14" s="64">
        <v>-5123776</v>
      </c>
      <c r="Y14" s="65">
        <v>-59.18</v>
      </c>
      <c r="Z14" s="66">
        <v>8657851</v>
      </c>
    </row>
    <row r="15" spans="1:26" ht="13.5">
      <c r="A15" s="62" t="s">
        <v>39</v>
      </c>
      <c r="B15" s="18">
        <v>326730566</v>
      </c>
      <c r="C15" s="18">
        <v>0</v>
      </c>
      <c r="D15" s="63">
        <v>329535370</v>
      </c>
      <c r="E15" s="64">
        <v>391660784</v>
      </c>
      <c r="F15" s="64">
        <v>33166212</v>
      </c>
      <c r="G15" s="64">
        <v>37391911</v>
      </c>
      <c r="H15" s="64">
        <v>33635730</v>
      </c>
      <c r="I15" s="64">
        <v>104193853</v>
      </c>
      <c r="J15" s="64">
        <v>27273148</v>
      </c>
      <c r="K15" s="64">
        <v>29868765</v>
      </c>
      <c r="L15" s="64">
        <v>30561431</v>
      </c>
      <c r="M15" s="64">
        <v>87703344</v>
      </c>
      <c r="N15" s="64">
        <v>25218555</v>
      </c>
      <c r="O15" s="64">
        <v>25611620</v>
      </c>
      <c r="P15" s="64">
        <v>25530281</v>
      </c>
      <c r="Q15" s="64">
        <v>76360456</v>
      </c>
      <c r="R15" s="64">
        <v>27525857</v>
      </c>
      <c r="S15" s="64">
        <v>28802881</v>
      </c>
      <c r="T15" s="64">
        <v>32260359</v>
      </c>
      <c r="U15" s="64">
        <v>88589097</v>
      </c>
      <c r="V15" s="64">
        <v>356846750</v>
      </c>
      <c r="W15" s="64">
        <v>391660784</v>
      </c>
      <c r="X15" s="64">
        <v>-34814034</v>
      </c>
      <c r="Y15" s="65">
        <v>-8.89</v>
      </c>
      <c r="Z15" s="66">
        <v>391660784</v>
      </c>
    </row>
    <row r="16" spans="1:26" ht="13.5">
      <c r="A16" s="73" t="s">
        <v>40</v>
      </c>
      <c r="B16" s="18">
        <v>134358227</v>
      </c>
      <c r="C16" s="18">
        <v>0</v>
      </c>
      <c r="D16" s="63">
        <v>0</v>
      </c>
      <c r="E16" s="64">
        <v>255566902</v>
      </c>
      <c r="F16" s="64">
        <v>830295</v>
      </c>
      <c r="G16" s="64">
        <v>838307</v>
      </c>
      <c r="H16" s="64">
        <v>821010</v>
      </c>
      <c r="I16" s="64">
        <v>2489612</v>
      </c>
      <c r="J16" s="64">
        <v>837309</v>
      </c>
      <c r="K16" s="64">
        <v>2106464</v>
      </c>
      <c r="L16" s="64">
        <v>1377739</v>
      </c>
      <c r="M16" s="64">
        <v>4321512</v>
      </c>
      <c r="N16" s="64">
        <v>413338</v>
      </c>
      <c r="O16" s="64">
        <v>1358692</v>
      </c>
      <c r="P16" s="64">
        <v>540366</v>
      </c>
      <c r="Q16" s="64">
        <v>2312396</v>
      </c>
      <c r="R16" s="64">
        <v>1040792</v>
      </c>
      <c r="S16" s="64">
        <v>1649115</v>
      </c>
      <c r="T16" s="64">
        <v>1351920</v>
      </c>
      <c r="U16" s="64">
        <v>4041827</v>
      </c>
      <c r="V16" s="64">
        <v>13165347</v>
      </c>
      <c r="W16" s="64">
        <v>255566902</v>
      </c>
      <c r="X16" s="64">
        <v>-242401555</v>
      </c>
      <c r="Y16" s="65">
        <v>-94.85</v>
      </c>
      <c r="Z16" s="66">
        <v>255566902</v>
      </c>
    </row>
    <row r="17" spans="1:26" ht="13.5">
      <c r="A17" s="62" t="s">
        <v>41</v>
      </c>
      <c r="B17" s="18">
        <v>314025136</v>
      </c>
      <c r="C17" s="18">
        <v>0</v>
      </c>
      <c r="D17" s="63">
        <v>762368999</v>
      </c>
      <c r="E17" s="64">
        <v>483082241</v>
      </c>
      <c r="F17" s="64">
        <v>6921708</v>
      </c>
      <c r="G17" s="64">
        <v>15482076</v>
      </c>
      <c r="H17" s="64">
        <v>33729038</v>
      </c>
      <c r="I17" s="64">
        <v>56132822</v>
      </c>
      <c r="J17" s="64">
        <v>16269005</v>
      </c>
      <c r="K17" s="64">
        <v>19159492</v>
      </c>
      <c r="L17" s="64">
        <v>30158767</v>
      </c>
      <c r="M17" s="64">
        <v>65587264</v>
      </c>
      <c r="N17" s="64">
        <v>13045997</v>
      </c>
      <c r="O17" s="64">
        <v>20464942</v>
      </c>
      <c r="P17" s="64">
        <v>23090304</v>
      </c>
      <c r="Q17" s="64">
        <v>56601243</v>
      </c>
      <c r="R17" s="64">
        <v>18806559</v>
      </c>
      <c r="S17" s="64">
        <v>17395176</v>
      </c>
      <c r="T17" s="64">
        <v>28584944</v>
      </c>
      <c r="U17" s="64">
        <v>64786679</v>
      </c>
      <c r="V17" s="64">
        <v>243108008</v>
      </c>
      <c r="W17" s="64">
        <v>483082241</v>
      </c>
      <c r="X17" s="64">
        <v>-239974233</v>
      </c>
      <c r="Y17" s="65">
        <v>-49.68</v>
      </c>
      <c r="Z17" s="66">
        <v>483082241</v>
      </c>
    </row>
    <row r="18" spans="1:26" ht="13.5">
      <c r="A18" s="74" t="s">
        <v>42</v>
      </c>
      <c r="B18" s="75">
        <f>SUM(B11:B17)</f>
        <v>1161239772</v>
      </c>
      <c r="C18" s="75">
        <f>SUM(C11:C17)</f>
        <v>0</v>
      </c>
      <c r="D18" s="76">
        <f aca="true" t="shared" si="1" ref="D18:Z18">SUM(D11:D17)</f>
        <v>1489629304</v>
      </c>
      <c r="E18" s="77">
        <f t="shared" si="1"/>
        <v>1569657490</v>
      </c>
      <c r="F18" s="77">
        <f t="shared" si="1"/>
        <v>64021078</v>
      </c>
      <c r="G18" s="77">
        <f t="shared" si="1"/>
        <v>81262185</v>
      </c>
      <c r="H18" s="77">
        <f t="shared" si="1"/>
        <v>92547048</v>
      </c>
      <c r="I18" s="77">
        <f t="shared" si="1"/>
        <v>237830311</v>
      </c>
      <c r="J18" s="77">
        <f t="shared" si="1"/>
        <v>66744001</v>
      </c>
      <c r="K18" s="77">
        <f t="shared" si="1"/>
        <v>73617376</v>
      </c>
      <c r="L18" s="77">
        <f t="shared" si="1"/>
        <v>86245513</v>
      </c>
      <c r="M18" s="77">
        <f t="shared" si="1"/>
        <v>226606890</v>
      </c>
      <c r="N18" s="77">
        <f t="shared" si="1"/>
        <v>63151328</v>
      </c>
      <c r="O18" s="77">
        <f t="shared" si="1"/>
        <v>71842286</v>
      </c>
      <c r="P18" s="77">
        <f t="shared" si="1"/>
        <v>74563972</v>
      </c>
      <c r="Q18" s="77">
        <f t="shared" si="1"/>
        <v>209557586</v>
      </c>
      <c r="R18" s="77">
        <f t="shared" si="1"/>
        <v>72341221</v>
      </c>
      <c r="S18" s="77">
        <f t="shared" si="1"/>
        <v>72051495</v>
      </c>
      <c r="T18" s="77">
        <f t="shared" si="1"/>
        <v>89217292</v>
      </c>
      <c r="U18" s="77">
        <f t="shared" si="1"/>
        <v>233610008</v>
      </c>
      <c r="V18" s="77">
        <f t="shared" si="1"/>
        <v>907604795</v>
      </c>
      <c r="W18" s="77">
        <f t="shared" si="1"/>
        <v>1569657490</v>
      </c>
      <c r="X18" s="77">
        <f t="shared" si="1"/>
        <v>-662052695</v>
      </c>
      <c r="Y18" s="71">
        <f>+IF(W18&lt;&gt;0,(X18/W18)*100,0)</f>
        <v>-42.178163020774676</v>
      </c>
      <c r="Z18" s="78">
        <f t="shared" si="1"/>
        <v>1569657490</v>
      </c>
    </row>
    <row r="19" spans="1:26" ht="13.5">
      <c r="A19" s="74" t="s">
        <v>43</v>
      </c>
      <c r="B19" s="79">
        <f>+B10-B18</f>
        <v>156616881</v>
      </c>
      <c r="C19" s="79">
        <f>+C10-C18</f>
        <v>0</v>
      </c>
      <c r="D19" s="80">
        <f aca="true" t="shared" si="2" ref="D19:Z19">+D10-D18</f>
        <v>-243692108</v>
      </c>
      <c r="E19" s="81">
        <f t="shared" si="2"/>
        <v>-107210437</v>
      </c>
      <c r="F19" s="81">
        <f t="shared" si="2"/>
        <v>8606074</v>
      </c>
      <c r="G19" s="81">
        <f t="shared" si="2"/>
        <v>-17446842</v>
      </c>
      <c r="H19" s="81">
        <f t="shared" si="2"/>
        <v>43765381</v>
      </c>
      <c r="I19" s="81">
        <f t="shared" si="2"/>
        <v>34924613</v>
      </c>
      <c r="J19" s="81">
        <f t="shared" si="2"/>
        <v>7619626</v>
      </c>
      <c r="K19" s="81">
        <f t="shared" si="2"/>
        <v>-10926299</v>
      </c>
      <c r="L19" s="81">
        <f t="shared" si="2"/>
        <v>-28700061</v>
      </c>
      <c r="M19" s="81">
        <f t="shared" si="2"/>
        <v>-32006734</v>
      </c>
      <c r="N19" s="81">
        <f t="shared" si="2"/>
        <v>66262701</v>
      </c>
      <c r="O19" s="81">
        <f t="shared" si="2"/>
        <v>-4176641</v>
      </c>
      <c r="P19" s="81">
        <f t="shared" si="2"/>
        <v>41470569</v>
      </c>
      <c r="Q19" s="81">
        <f t="shared" si="2"/>
        <v>103556629</v>
      </c>
      <c r="R19" s="81">
        <f t="shared" si="2"/>
        <v>10329279</v>
      </c>
      <c r="S19" s="81">
        <f t="shared" si="2"/>
        <v>-11809664</v>
      </c>
      <c r="T19" s="81">
        <f t="shared" si="2"/>
        <v>-16203930</v>
      </c>
      <c r="U19" s="81">
        <f t="shared" si="2"/>
        <v>-17684315</v>
      </c>
      <c r="V19" s="81">
        <f t="shared" si="2"/>
        <v>88790193</v>
      </c>
      <c r="W19" s="81">
        <f>IF(E10=E18,0,W10-W18)</f>
        <v>-107210437</v>
      </c>
      <c r="X19" s="81">
        <f t="shared" si="2"/>
        <v>196000630</v>
      </c>
      <c r="Y19" s="82">
        <f>+IF(W19&lt;&gt;0,(X19/W19)*100,0)</f>
        <v>-182.8186093486402</v>
      </c>
      <c r="Z19" s="83">
        <f t="shared" si="2"/>
        <v>-107210437</v>
      </c>
    </row>
    <row r="20" spans="1:26" ht="13.5">
      <c r="A20" s="62" t="s">
        <v>44</v>
      </c>
      <c r="B20" s="18">
        <v>27601</v>
      </c>
      <c r="C20" s="18">
        <v>0</v>
      </c>
      <c r="D20" s="63">
        <v>243691902</v>
      </c>
      <c r="E20" s="64">
        <v>1520000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1520000</v>
      </c>
      <c r="X20" s="64">
        <v>-1520000</v>
      </c>
      <c r="Y20" s="65">
        <v>-100</v>
      </c>
      <c r="Z20" s="66">
        <v>1520000</v>
      </c>
    </row>
    <row r="21" spans="1:26" ht="13.5">
      <c r="A21" s="62" t="s">
        <v>89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90</v>
      </c>
      <c r="B22" s="90">
        <f>SUM(B19:B21)</f>
        <v>156644482</v>
      </c>
      <c r="C22" s="90">
        <f>SUM(C19:C21)</f>
        <v>0</v>
      </c>
      <c r="D22" s="91">
        <f aca="true" t="shared" si="3" ref="D22:Z22">SUM(D19:D21)</f>
        <v>-206</v>
      </c>
      <c r="E22" s="92">
        <f t="shared" si="3"/>
        <v>-105690437</v>
      </c>
      <c r="F22" s="92">
        <f t="shared" si="3"/>
        <v>8606074</v>
      </c>
      <c r="G22" s="92">
        <f t="shared" si="3"/>
        <v>-17446842</v>
      </c>
      <c r="H22" s="92">
        <f t="shared" si="3"/>
        <v>43765381</v>
      </c>
      <c r="I22" s="92">
        <f t="shared" si="3"/>
        <v>34924613</v>
      </c>
      <c r="J22" s="92">
        <f t="shared" si="3"/>
        <v>7619626</v>
      </c>
      <c r="K22" s="92">
        <f t="shared" si="3"/>
        <v>-10926299</v>
      </c>
      <c r="L22" s="92">
        <f t="shared" si="3"/>
        <v>-28700061</v>
      </c>
      <c r="M22" s="92">
        <f t="shared" si="3"/>
        <v>-32006734</v>
      </c>
      <c r="N22" s="92">
        <f t="shared" si="3"/>
        <v>66262701</v>
      </c>
      <c r="O22" s="92">
        <f t="shared" si="3"/>
        <v>-4176641</v>
      </c>
      <c r="P22" s="92">
        <f t="shared" si="3"/>
        <v>41470569</v>
      </c>
      <c r="Q22" s="92">
        <f t="shared" si="3"/>
        <v>103556629</v>
      </c>
      <c r="R22" s="92">
        <f t="shared" si="3"/>
        <v>10329279</v>
      </c>
      <c r="S22" s="92">
        <f t="shared" si="3"/>
        <v>-11809664</v>
      </c>
      <c r="T22" s="92">
        <f t="shared" si="3"/>
        <v>-16203930</v>
      </c>
      <c r="U22" s="92">
        <f t="shared" si="3"/>
        <v>-17684315</v>
      </c>
      <c r="V22" s="92">
        <f t="shared" si="3"/>
        <v>88790193</v>
      </c>
      <c r="W22" s="92">
        <f t="shared" si="3"/>
        <v>-105690437</v>
      </c>
      <c r="X22" s="92">
        <f t="shared" si="3"/>
        <v>194480630</v>
      </c>
      <c r="Y22" s="93">
        <f>+IF(W22&lt;&gt;0,(X22/W22)*100,0)</f>
        <v>-184.00967535028735</v>
      </c>
      <c r="Z22" s="94">
        <f t="shared" si="3"/>
        <v>-105690437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156644482</v>
      </c>
      <c r="C24" s="79">
        <f>SUM(C22:C23)</f>
        <v>0</v>
      </c>
      <c r="D24" s="80">
        <f aca="true" t="shared" si="4" ref="D24:Z24">SUM(D22:D23)</f>
        <v>-206</v>
      </c>
      <c r="E24" s="81">
        <f t="shared" si="4"/>
        <v>-105690437</v>
      </c>
      <c r="F24" s="81">
        <f t="shared" si="4"/>
        <v>8606074</v>
      </c>
      <c r="G24" s="81">
        <f t="shared" si="4"/>
        <v>-17446842</v>
      </c>
      <c r="H24" s="81">
        <f t="shared" si="4"/>
        <v>43765381</v>
      </c>
      <c r="I24" s="81">
        <f t="shared" si="4"/>
        <v>34924613</v>
      </c>
      <c r="J24" s="81">
        <f t="shared" si="4"/>
        <v>7619626</v>
      </c>
      <c r="K24" s="81">
        <f t="shared" si="4"/>
        <v>-10926299</v>
      </c>
      <c r="L24" s="81">
        <f t="shared" si="4"/>
        <v>-28700061</v>
      </c>
      <c r="M24" s="81">
        <f t="shared" si="4"/>
        <v>-32006734</v>
      </c>
      <c r="N24" s="81">
        <f t="shared" si="4"/>
        <v>66262701</v>
      </c>
      <c r="O24" s="81">
        <f t="shared" si="4"/>
        <v>-4176641</v>
      </c>
      <c r="P24" s="81">
        <f t="shared" si="4"/>
        <v>41470569</v>
      </c>
      <c r="Q24" s="81">
        <f t="shared" si="4"/>
        <v>103556629</v>
      </c>
      <c r="R24" s="81">
        <f t="shared" si="4"/>
        <v>10329279</v>
      </c>
      <c r="S24" s="81">
        <f t="shared" si="4"/>
        <v>-11809664</v>
      </c>
      <c r="T24" s="81">
        <f t="shared" si="4"/>
        <v>-16203930</v>
      </c>
      <c r="U24" s="81">
        <f t="shared" si="4"/>
        <v>-17684315</v>
      </c>
      <c r="V24" s="81">
        <f t="shared" si="4"/>
        <v>88790193</v>
      </c>
      <c r="W24" s="81">
        <f t="shared" si="4"/>
        <v>-105690437</v>
      </c>
      <c r="X24" s="81">
        <f t="shared" si="4"/>
        <v>194480630</v>
      </c>
      <c r="Y24" s="82">
        <f>+IF(W24&lt;&gt;0,(X24/W24)*100,0)</f>
        <v>-184.00967535028735</v>
      </c>
      <c r="Z24" s="83">
        <f t="shared" si="4"/>
        <v>-105690437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179014049</v>
      </c>
      <c r="C27" s="21">
        <v>0</v>
      </c>
      <c r="D27" s="103">
        <v>354952994</v>
      </c>
      <c r="E27" s="104">
        <v>295456308</v>
      </c>
      <c r="F27" s="104">
        <v>4630222</v>
      </c>
      <c r="G27" s="104">
        <v>11725547</v>
      </c>
      <c r="H27" s="104">
        <v>9655340</v>
      </c>
      <c r="I27" s="104">
        <v>26011109</v>
      </c>
      <c r="J27" s="104">
        <v>10162901</v>
      </c>
      <c r="K27" s="104">
        <v>17178436</v>
      </c>
      <c r="L27" s="104">
        <v>17178436</v>
      </c>
      <c r="M27" s="104">
        <v>44519773</v>
      </c>
      <c r="N27" s="104">
        <v>700078</v>
      </c>
      <c r="O27" s="104">
        <v>11612199</v>
      </c>
      <c r="P27" s="104">
        <v>4216794</v>
      </c>
      <c r="Q27" s="104">
        <v>16529071</v>
      </c>
      <c r="R27" s="104">
        <v>15831425</v>
      </c>
      <c r="S27" s="104">
        <v>40246191</v>
      </c>
      <c r="T27" s="104">
        <v>17156846</v>
      </c>
      <c r="U27" s="104">
        <v>73234462</v>
      </c>
      <c r="V27" s="104">
        <v>160294415</v>
      </c>
      <c r="W27" s="104">
        <v>295456308</v>
      </c>
      <c r="X27" s="104">
        <v>-135161893</v>
      </c>
      <c r="Y27" s="105">
        <v>-45.75</v>
      </c>
      <c r="Z27" s="106">
        <v>295456308</v>
      </c>
    </row>
    <row r="28" spans="1:26" ht="13.5">
      <c r="A28" s="107" t="s">
        <v>44</v>
      </c>
      <c r="B28" s="18">
        <v>179014049</v>
      </c>
      <c r="C28" s="18">
        <v>0</v>
      </c>
      <c r="D28" s="63">
        <v>243692398</v>
      </c>
      <c r="E28" s="64">
        <v>225187539</v>
      </c>
      <c r="F28" s="64">
        <v>4630222</v>
      </c>
      <c r="G28" s="64">
        <v>8327083</v>
      </c>
      <c r="H28" s="64">
        <v>9655340</v>
      </c>
      <c r="I28" s="64">
        <v>22612645</v>
      </c>
      <c r="J28" s="64">
        <v>8639607</v>
      </c>
      <c r="K28" s="64">
        <v>15037258</v>
      </c>
      <c r="L28" s="64">
        <v>15037258</v>
      </c>
      <c r="M28" s="64">
        <v>38714123</v>
      </c>
      <c r="N28" s="64">
        <v>700078</v>
      </c>
      <c r="O28" s="64">
        <v>9028838</v>
      </c>
      <c r="P28" s="64">
        <v>4010905</v>
      </c>
      <c r="Q28" s="64">
        <v>13739821</v>
      </c>
      <c r="R28" s="64">
        <v>7690913</v>
      </c>
      <c r="S28" s="64">
        <v>25833372</v>
      </c>
      <c r="T28" s="64">
        <v>11670579</v>
      </c>
      <c r="U28" s="64">
        <v>45194864</v>
      </c>
      <c r="V28" s="64">
        <v>120261453</v>
      </c>
      <c r="W28" s="64">
        <v>225187539</v>
      </c>
      <c r="X28" s="64">
        <v>-104926086</v>
      </c>
      <c r="Y28" s="65">
        <v>-46.59</v>
      </c>
      <c r="Z28" s="66">
        <v>225187539</v>
      </c>
    </row>
    <row r="29" spans="1:26" ht="13.5">
      <c r="A29" s="62" t="s">
        <v>92</v>
      </c>
      <c r="B29" s="18">
        <v>0</v>
      </c>
      <c r="C29" s="18">
        <v>0</v>
      </c>
      <c r="D29" s="63">
        <v>0</v>
      </c>
      <c r="E29" s="64">
        <v>1105000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5179966</v>
      </c>
      <c r="S29" s="64">
        <v>0</v>
      </c>
      <c r="T29" s="64">
        <v>5180993</v>
      </c>
      <c r="U29" s="64">
        <v>10360959</v>
      </c>
      <c r="V29" s="64">
        <v>10360959</v>
      </c>
      <c r="W29" s="64">
        <v>1105000</v>
      </c>
      <c r="X29" s="64">
        <v>9255959</v>
      </c>
      <c r="Y29" s="65">
        <v>837.64</v>
      </c>
      <c r="Z29" s="66">
        <v>1105000</v>
      </c>
    </row>
    <row r="30" spans="1:26" ht="13.5">
      <c r="A30" s="62" t="s">
        <v>48</v>
      </c>
      <c r="B30" s="18">
        <v>0</v>
      </c>
      <c r="C30" s="18">
        <v>0</v>
      </c>
      <c r="D30" s="63">
        <v>62906092</v>
      </c>
      <c r="E30" s="64">
        <v>36650000</v>
      </c>
      <c r="F30" s="64">
        <v>0</v>
      </c>
      <c r="G30" s="64">
        <v>542031</v>
      </c>
      <c r="H30" s="64">
        <v>0</v>
      </c>
      <c r="I30" s="64">
        <v>542031</v>
      </c>
      <c r="J30" s="64">
        <v>1523294</v>
      </c>
      <c r="K30" s="64">
        <v>1390889</v>
      </c>
      <c r="L30" s="64">
        <v>1390889</v>
      </c>
      <c r="M30" s="64">
        <v>4305072</v>
      </c>
      <c r="N30" s="64">
        <v>0</v>
      </c>
      <c r="O30" s="64">
        <v>247489</v>
      </c>
      <c r="P30" s="64">
        <v>205889</v>
      </c>
      <c r="Q30" s="64">
        <v>453378</v>
      </c>
      <c r="R30" s="64">
        <v>0</v>
      </c>
      <c r="S30" s="64">
        <v>13094869</v>
      </c>
      <c r="T30" s="64">
        <v>0</v>
      </c>
      <c r="U30" s="64">
        <v>13094869</v>
      </c>
      <c r="V30" s="64">
        <v>18395350</v>
      </c>
      <c r="W30" s="64">
        <v>36650000</v>
      </c>
      <c r="X30" s="64">
        <v>-18254650</v>
      </c>
      <c r="Y30" s="65">
        <v>-49.81</v>
      </c>
      <c r="Z30" s="66">
        <v>36650000</v>
      </c>
    </row>
    <row r="31" spans="1:26" ht="13.5">
      <c r="A31" s="62" t="s">
        <v>49</v>
      </c>
      <c r="B31" s="18">
        <v>0</v>
      </c>
      <c r="C31" s="18">
        <v>0</v>
      </c>
      <c r="D31" s="63">
        <v>48354504</v>
      </c>
      <c r="E31" s="64">
        <v>32513769</v>
      </c>
      <c r="F31" s="64">
        <v>0</v>
      </c>
      <c r="G31" s="64">
        <v>2856433</v>
      </c>
      <c r="H31" s="64">
        <v>0</v>
      </c>
      <c r="I31" s="64">
        <v>2856433</v>
      </c>
      <c r="J31" s="64">
        <v>0</v>
      </c>
      <c r="K31" s="64">
        <v>750289</v>
      </c>
      <c r="L31" s="64">
        <v>750289</v>
      </c>
      <c r="M31" s="64">
        <v>1500578</v>
      </c>
      <c r="N31" s="64">
        <v>0</v>
      </c>
      <c r="O31" s="64">
        <v>2335872</v>
      </c>
      <c r="P31" s="64">
        <v>0</v>
      </c>
      <c r="Q31" s="64">
        <v>2335872</v>
      </c>
      <c r="R31" s="64">
        <v>2960546</v>
      </c>
      <c r="S31" s="64">
        <v>1317950</v>
      </c>
      <c r="T31" s="64">
        <v>305274</v>
      </c>
      <c r="U31" s="64">
        <v>4583770</v>
      </c>
      <c r="V31" s="64">
        <v>11276653</v>
      </c>
      <c r="W31" s="64">
        <v>32513769</v>
      </c>
      <c r="X31" s="64">
        <v>-21237116</v>
      </c>
      <c r="Y31" s="65">
        <v>-65.32</v>
      </c>
      <c r="Z31" s="66">
        <v>32513769</v>
      </c>
    </row>
    <row r="32" spans="1:26" ht="13.5">
      <c r="A32" s="74" t="s">
        <v>50</v>
      </c>
      <c r="B32" s="21">
        <f>SUM(B28:B31)</f>
        <v>179014049</v>
      </c>
      <c r="C32" s="21">
        <f>SUM(C28:C31)</f>
        <v>0</v>
      </c>
      <c r="D32" s="103">
        <f aca="true" t="shared" si="5" ref="D32:Z32">SUM(D28:D31)</f>
        <v>354952994</v>
      </c>
      <c r="E32" s="104">
        <f t="shared" si="5"/>
        <v>295456308</v>
      </c>
      <c r="F32" s="104">
        <f t="shared" si="5"/>
        <v>4630222</v>
      </c>
      <c r="G32" s="104">
        <f t="shared" si="5"/>
        <v>11725547</v>
      </c>
      <c r="H32" s="104">
        <f t="shared" si="5"/>
        <v>9655340</v>
      </c>
      <c r="I32" s="104">
        <f t="shared" si="5"/>
        <v>26011109</v>
      </c>
      <c r="J32" s="104">
        <f t="shared" si="5"/>
        <v>10162901</v>
      </c>
      <c r="K32" s="104">
        <f t="shared" si="5"/>
        <v>17178436</v>
      </c>
      <c r="L32" s="104">
        <f t="shared" si="5"/>
        <v>17178436</v>
      </c>
      <c r="M32" s="104">
        <f t="shared" si="5"/>
        <v>44519773</v>
      </c>
      <c r="N32" s="104">
        <f t="shared" si="5"/>
        <v>700078</v>
      </c>
      <c r="O32" s="104">
        <f t="shared" si="5"/>
        <v>11612199</v>
      </c>
      <c r="P32" s="104">
        <f t="shared" si="5"/>
        <v>4216794</v>
      </c>
      <c r="Q32" s="104">
        <f t="shared" si="5"/>
        <v>16529071</v>
      </c>
      <c r="R32" s="104">
        <f t="shared" si="5"/>
        <v>15831425</v>
      </c>
      <c r="S32" s="104">
        <f t="shared" si="5"/>
        <v>40246191</v>
      </c>
      <c r="T32" s="104">
        <f t="shared" si="5"/>
        <v>17156846</v>
      </c>
      <c r="U32" s="104">
        <f t="shared" si="5"/>
        <v>73234462</v>
      </c>
      <c r="V32" s="104">
        <f t="shared" si="5"/>
        <v>160294415</v>
      </c>
      <c r="W32" s="104">
        <f t="shared" si="5"/>
        <v>295456308</v>
      </c>
      <c r="X32" s="104">
        <f t="shared" si="5"/>
        <v>-135161893</v>
      </c>
      <c r="Y32" s="105">
        <f>+IF(W32&lt;&gt;0,(X32/W32)*100,0)</f>
        <v>-45.74682934168391</v>
      </c>
      <c r="Z32" s="106">
        <f t="shared" si="5"/>
        <v>295456308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658204492</v>
      </c>
      <c r="C35" s="18">
        <v>0</v>
      </c>
      <c r="D35" s="63">
        <v>628918652</v>
      </c>
      <c r="E35" s="64">
        <v>336002</v>
      </c>
      <c r="F35" s="64">
        <v>272257271</v>
      </c>
      <c r="G35" s="64">
        <v>188961538</v>
      </c>
      <c r="H35" s="64">
        <v>296771290</v>
      </c>
      <c r="I35" s="64">
        <v>296771290</v>
      </c>
      <c r="J35" s="64">
        <v>328655464</v>
      </c>
      <c r="K35" s="64">
        <v>288832156</v>
      </c>
      <c r="L35" s="64">
        <v>183092533</v>
      </c>
      <c r="M35" s="64">
        <v>183092533</v>
      </c>
      <c r="N35" s="64">
        <v>349706407</v>
      </c>
      <c r="O35" s="64">
        <v>297753937</v>
      </c>
      <c r="P35" s="64">
        <v>374811881</v>
      </c>
      <c r="Q35" s="64">
        <v>374811881</v>
      </c>
      <c r="R35" s="64">
        <v>328466027</v>
      </c>
      <c r="S35" s="64">
        <v>342649160</v>
      </c>
      <c r="T35" s="64">
        <v>369175919</v>
      </c>
      <c r="U35" s="64">
        <v>369175919</v>
      </c>
      <c r="V35" s="64">
        <v>369175919</v>
      </c>
      <c r="W35" s="64">
        <v>336002</v>
      </c>
      <c r="X35" s="64">
        <v>368839917</v>
      </c>
      <c r="Y35" s="65">
        <v>109773.13</v>
      </c>
      <c r="Z35" s="66">
        <v>336002</v>
      </c>
    </row>
    <row r="36" spans="1:26" ht="13.5">
      <c r="A36" s="62" t="s">
        <v>53</v>
      </c>
      <c r="B36" s="18">
        <v>2814604541</v>
      </c>
      <c r="C36" s="18">
        <v>0</v>
      </c>
      <c r="D36" s="63">
        <v>3092462641</v>
      </c>
      <c r="E36" s="64">
        <v>3029842</v>
      </c>
      <c r="F36" s="64">
        <v>3515236500</v>
      </c>
      <c r="G36" s="64">
        <v>3240517801</v>
      </c>
      <c r="H36" s="64">
        <v>3183896480</v>
      </c>
      <c r="I36" s="64">
        <v>3183896480</v>
      </c>
      <c r="J36" s="64">
        <v>3210939596</v>
      </c>
      <c r="K36" s="64">
        <v>3236472477</v>
      </c>
      <c r="L36" s="64">
        <v>3271097640</v>
      </c>
      <c r="M36" s="64">
        <v>3271097640</v>
      </c>
      <c r="N36" s="64">
        <v>3243433161</v>
      </c>
      <c r="O36" s="64">
        <v>3269881846</v>
      </c>
      <c r="P36" s="64">
        <v>3279533000</v>
      </c>
      <c r="Q36" s="64">
        <v>3279533000</v>
      </c>
      <c r="R36" s="64">
        <v>3307486018</v>
      </c>
      <c r="S36" s="64">
        <v>3298999772</v>
      </c>
      <c r="T36" s="64">
        <v>3278615472</v>
      </c>
      <c r="U36" s="64">
        <v>3278615472</v>
      </c>
      <c r="V36" s="64">
        <v>3278615472</v>
      </c>
      <c r="W36" s="64">
        <v>3029842</v>
      </c>
      <c r="X36" s="64">
        <v>3275585630</v>
      </c>
      <c r="Y36" s="65">
        <v>108110.77</v>
      </c>
      <c r="Z36" s="66">
        <v>3029842</v>
      </c>
    </row>
    <row r="37" spans="1:26" ht="13.5">
      <c r="A37" s="62" t="s">
        <v>54</v>
      </c>
      <c r="B37" s="18">
        <v>574672790</v>
      </c>
      <c r="C37" s="18">
        <v>0</v>
      </c>
      <c r="D37" s="63">
        <v>327980383</v>
      </c>
      <c r="E37" s="64">
        <v>330526</v>
      </c>
      <c r="F37" s="64">
        <v>509570406</v>
      </c>
      <c r="G37" s="64">
        <v>516715083</v>
      </c>
      <c r="H37" s="64">
        <v>513735221</v>
      </c>
      <c r="I37" s="64">
        <v>513735221</v>
      </c>
      <c r="J37" s="64">
        <v>551649021</v>
      </c>
      <c r="K37" s="64">
        <v>549327202</v>
      </c>
      <c r="L37" s="64">
        <v>541591460</v>
      </c>
      <c r="M37" s="64">
        <v>541591460</v>
      </c>
      <c r="N37" s="64">
        <v>552863832</v>
      </c>
      <c r="O37" s="64">
        <v>533009519</v>
      </c>
      <c r="P37" s="64">
        <v>579584112</v>
      </c>
      <c r="Q37" s="64">
        <v>579584112</v>
      </c>
      <c r="R37" s="64">
        <v>352116920</v>
      </c>
      <c r="S37" s="64">
        <v>332209220</v>
      </c>
      <c r="T37" s="64">
        <v>295096288</v>
      </c>
      <c r="U37" s="64">
        <v>295096288</v>
      </c>
      <c r="V37" s="64">
        <v>295096288</v>
      </c>
      <c r="W37" s="64">
        <v>330526</v>
      </c>
      <c r="X37" s="64">
        <v>294765762</v>
      </c>
      <c r="Y37" s="65">
        <v>89180.81</v>
      </c>
      <c r="Z37" s="66">
        <v>330526</v>
      </c>
    </row>
    <row r="38" spans="1:26" ht="13.5">
      <c r="A38" s="62" t="s">
        <v>55</v>
      </c>
      <c r="B38" s="18">
        <v>146822562</v>
      </c>
      <c r="C38" s="18">
        <v>0</v>
      </c>
      <c r="D38" s="63">
        <v>224094986</v>
      </c>
      <c r="E38" s="64">
        <v>190495</v>
      </c>
      <c r="F38" s="64">
        <v>149643838</v>
      </c>
      <c r="G38" s="64">
        <v>143561407</v>
      </c>
      <c r="H38" s="64">
        <v>142299918</v>
      </c>
      <c r="I38" s="64">
        <v>142299918</v>
      </c>
      <c r="J38" s="64">
        <v>142299918</v>
      </c>
      <c r="K38" s="64">
        <v>141268239</v>
      </c>
      <c r="L38" s="64">
        <v>140696844</v>
      </c>
      <c r="M38" s="64">
        <v>140696844</v>
      </c>
      <c r="N38" s="64">
        <v>140174724</v>
      </c>
      <c r="O38" s="64">
        <v>139631940</v>
      </c>
      <c r="P38" s="64">
        <v>138317767</v>
      </c>
      <c r="Q38" s="64">
        <v>138317767</v>
      </c>
      <c r="R38" s="64">
        <v>137182352</v>
      </c>
      <c r="S38" s="64">
        <v>136635524</v>
      </c>
      <c r="T38" s="64">
        <v>136088381</v>
      </c>
      <c r="U38" s="64">
        <v>136088381</v>
      </c>
      <c r="V38" s="64">
        <v>136088381</v>
      </c>
      <c r="W38" s="64">
        <v>190495</v>
      </c>
      <c r="X38" s="64">
        <v>135897886</v>
      </c>
      <c r="Y38" s="65">
        <v>71339.35</v>
      </c>
      <c r="Z38" s="66">
        <v>190495</v>
      </c>
    </row>
    <row r="39" spans="1:26" ht="13.5">
      <c r="A39" s="62" t="s">
        <v>56</v>
      </c>
      <c r="B39" s="18">
        <v>2751313681</v>
      </c>
      <c r="C39" s="18">
        <v>0</v>
      </c>
      <c r="D39" s="63">
        <v>3169305924</v>
      </c>
      <c r="E39" s="64">
        <v>2844823</v>
      </c>
      <c r="F39" s="64">
        <v>3128279527</v>
      </c>
      <c r="G39" s="64">
        <v>2769202849</v>
      </c>
      <c r="H39" s="64">
        <v>2824632631</v>
      </c>
      <c r="I39" s="64">
        <v>2824632631</v>
      </c>
      <c r="J39" s="64">
        <v>2845646120</v>
      </c>
      <c r="K39" s="64">
        <v>2834709190</v>
      </c>
      <c r="L39" s="64">
        <v>2771901870</v>
      </c>
      <c r="M39" s="64">
        <v>2771901870</v>
      </c>
      <c r="N39" s="64">
        <v>2900101013</v>
      </c>
      <c r="O39" s="64">
        <v>2894994323</v>
      </c>
      <c r="P39" s="64">
        <v>2936443003</v>
      </c>
      <c r="Q39" s="64">
        <v>2936443003</v>
      </c>
      <c r="R39" s="64">
        <v>3146652773</v>
      </c>
      <c r="S39" s="64">
        <v>3172804189</v>
      </c>
      <c r="T39" s="64">
        <v>3216606720</v>
      </c>
      <c r="U39" s="64">
        <v>3216606720</v>
      </c>
      <c r="V39" s="64">
        <v>3216606720</v>
      </c>
      <c r="W39" s="64">
        <v>2844823</v>
      </c>
      <c r="X39" s="64">
        <v>3213761897</v>
      </c>
      <c r="Y39" s="65">
        <v>112968.78</v>
      </c>
      <c r="Z39" s="66">
        <v>2844823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341940776</v>
      </c>
      <c r="C42" s="18">
        <v>0</v>
      </c>
      <c r="D42" s="63">
        <v>600533284</v>
      </c>
      <c r="E42" s="64">
        <v>306193375</v>
      </c>
      <c r="F42" s="64">
        <v>-19161119</v>
      </c>
      <c r="G42" s="64">
        <v>-21355752</v>
      </c>
      <c r="H42" s="64">
        <v>26826152</v>
      </c>
      <c r="I42" s="64">
        <v>-13690719</v>
      </c>
      <c r="J42" s="64">
        <v>-3367976</v>
      </c>
      <c r="K42" s="64">
        <v>54367870</v>
      </c>
      <c r="L42" s="64">
        <v>-37750467</v>
      </c>
      <c r="M42" s="64">
        <v>13249427</v>
      </c>
      <c r="N42" s="64">
        <v>5590302</v>
      </c>
      <c r="O42" s="64">
        <v>14259722</v>
      </c>
      <c r="P42" s="64">
        <v>77741927</v>
      </c>
      <c r="Q42" s="64">
        <v>97591951</v>
      </c>
      <c r="R42" s="64">
        <v>-5914390</v>
      </c>
      <c r="S42" s="64">
        <v>-132360</v>
      </c>
      <c r="T42" s="64">
        <v>-17305566</v>
      </c>
      <c r="U42" s="64">
        <v>-23352316</v>
      </c>
      <c r="V42" s="64">
        <v>73798343</v>
      </c>
      <c r="W42" s="64">
        <v>306193375</v>
      </c>
      <c r="X42" s="64">
        <v>-232395032</v>
      </c>
      <c r="Y42" s="65">
        <v>-75.9</v>
      </c>
      <c r="Z42" s="66">
        <v>306193375</v>
      </c>
    </row>
    <row r="43" spans="1:26" ht="13.5">
      <c r="A43" s="62" t="s">
        <v>59</v>
      </c>
      <c r="B43" s="18">
        <v>-185531971</v>
      </c>
      <c r="C43" s="18">
        <v>0</v>
      </c>
      <c r="D43" s="63">
        <v>-351481566</v>
      </c>
      <c r="E43" s="64">
        <v>-243691902</v>
      </c>
      <c r="F43" s="64">
        <v>12904491</v>
      </c>
      <c r="G43" s="64">
        <v>-27687188</v>
      </c>
      <c r="H43" s="64">
        <v>-25868527</v>
      </c>
      <c r="I43" s="64">
        <v>-40651224</v>
      </c>
      <c r="J43" s="64">
        <v>10870642</v>
      </c>
      <c r="K43" s="64">
        <v>-27275711</v>
      </c>
      <c r="L43" s="64">
        <v>-35691941</v>
      </c>
      <c r="M43" s="64">
        <v>-52097010</v>
      </c>
      <c r="N43" s="64">
        <v>-2291012</v>
      </c>
      <c r="O43" s="64">
        <v>-28437083</v>
      </c>
      <c r="P43" s="64">
        <v>-10725621</v>
      </c>
      <c r="Q43" s="64">
        <v>-41453716</v>
      </c>
      <c r="R43" s="64">
        <v>-2430188</v>
      </c>
      <c r="S43" s="64">
        <v>-43778745</v>
      </c>
      <c r="T43" s="64">
        <v>-28605099</v>
      </c>
      <c r="U43" s="64">
        <v>-74814032</v>
      </c>
      <c r="V43" s="64">
        <v>-209015982</v>
      </c>
      <c r="W43" s="64">
        <v>-243691902</v>
      </c>
      <c r="X43" s="64">
        <v>34675920</v>
      </c>
      <c r="Y43" s="65">
        <v>-14.23</v>
      </c>
      <c r="Z43" s="66">
        <v>-243691902</v>
      </c>
    </row>
    <row r="44" spans="1:26" ht="13.5">
      <c r="A44" s="62" t="s">
        <v>60</v>
      </c>
      <c r="B44" s="18">
        <v>-27135148</v>
      </c>
      <c r="C44" s="18">
        <v>0</v>
      </c>
      <c r="D44" s="63">
        <v>52254708</v>
      </c>
      <c r="E44" s="64">
        <v>-6330539</v>
      </c>
      <c r="F44" s="64">
        <v>-450427</v>
      </c>
      <c r="G44" s="64">
        <v>-474472</v>
      </c>
      <c r="H44" s="64">
        <v>-482783</v>
      </c>
      <c r="I44" s="64">
        <v>-1407682</v>
      </c>
      <c r="J44" s="64">
        <v>19080</v>
      </c>
      <c r="K44" s="64">
        <v>-1009319</v>
      </c>
      <c r="L44" s="64">
        <v>-550035</v>
      </c>
      <c r="M44" s="64">
        <v>-1540274</v>
      </c>
      <c r="N44" s="64">
        <v>-502135</v>
      </c>
      <c r="O44" s="64">
        <v>-524014</v>
      </c>
      <c r="P44" s="64">
        <v>-514051</v>
      </c>
      <c r="Q44" s="64">
        <v>-1540200</v>
      </c>
      <c r="R44" s="64">
        <v>-521952</v>
      </c>
      <c r="S44" s="64">
        <v>-529168</v>
      </c>
      <c r="T44" s="64">
        <v>-1914123</v>
      </c>
      <c r="U44" s="64">
        <v>-2965243</v>
      </c>
      <c r="V44" s="64">
        <v>-7453399</v>
      </c>
      <c r="W44" s="64">
        <v>-6330539</v>
      </c>
      <c r="X44" s="64">
        <v>-1122860</v>
      </c>
      <c r="Y44" s="65">
        <v>17.74</v>
      </c>
      <c r="Z44" s="66">
        <v>-6330539</v>
      </c>
    </row>
    <row r="45" spans="1:26" ht="13.5">
      <c r="A45" s="74" t="s">
        <v>61</v>
      </c>
      <c r="B45" s="21">
        <v>434438156</v>
      </c>
      <c r="C45" s="21">
        <v>0</v>
      </c>
      <c r="D45" s="103">
        <v>434360815</v>
      </c>
      <c r="E45" s="104">
        <v>56170934</v>
      </c>
      <c r="F45" s="104">
        <v>427731101</v>
      </c>
      <c r="G45" s="104">
        <v>378213689</v>
      </c>
      <c r="H45" s="104">
        <v>378688531</v>
      </c>
      <c r="I45" s="104">
        <v>378688531</v>
      </c>
      <c r="J45" s="104">
        <v>386210277</v>
      </c>
      <c r="K45" s="104">
        <v>412293117</v>
      </c>
      <c r="L45" s="104">
        <v>338300674</v>
      </c>
      <c r="M45" s="104">
        <v>338300674</v>
      </c>
      <c r="N45" s="104">
        <v>341097829</v>
      </c>
      <c r="O45" s="104">
        <v>326396454</v>
      </c>
      <c r="P45" s="104">
        <v>392898709</v>
      </c>
      <c r="Q45" s="104">
        <v>341097829</v>
      </c>
      <c r="R45" s="104">
        <v>384032179</v>
      </c>
      <c r="S45" s="104">
        <v>339591906</v>
      </c>
      <c r="T45" s="104">
        <v>291767118</v>
      </c>
      <c r="U45" s="104">
        <v>291767118</v>
      </c>
      <c r="V45" s="104">
        <v>291767118</v>
      </c>
      <c r="W45" s="104">
        <v>56170934</v>
      </c>
      <c r="X45" s="104">
        <v>235596184</v>
      </c>
      <c r="Y45" s="105">
        <v>419.43</v>
      </c>
      <c r="Z45" s="106">
        <v>56170934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93</v>
      </c>
      <c r="B47" s="119" t="s">
        <v>78</v>
      </c>
      <c r="C47" s="119"/>
      <c r="D47" s="120" t="s">
        <v>79</v>
      </c>
      <c r="E47" s="121" t="s">
        <v>80</v>
      </c>
      <c r="F47" s="122"/>
      <c r="G47" s="122"/>
      <c r="H47" s="122"/>
      <c r="I47" s="123" t="s">
        <v>81</v>
      </c>
      <c r="J47" s="122"/>
      <c r="K47" s="122"/>
      <c r="L47" s="122"/>
      <c r="M47" s="123" t="s">
        <v>82</v>
      </c>
      <c r="N47" s="124"/>
      <c r="O47" s="124"/>
      <c r="P47" s="124"/>
      <c r="Q47" s="123" t="s">
        <v>83</v>
      </c>
      <c r="R47" s="124"/>
      <c r="S47" s="124"/>
      <c r="T47" s="124"/>
      <c r="U47" s="123" t="s">
        <v>84</v>
      </c>
      <c r="V47" s="123" t="s">
        <v>85</v>
      </c>
      <c r="W47" s="123" t="s">
        <v>86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78003121</v>
      </c>
      <c r="C49" s="56">
        <v>0</v>
      </c>
      <c r="D49" s="133">
        <v>45296091</v>
      </c>
      <c r="E49" s="58">
        <v>22401769</v>
      </c>
      <c r="F49" s="58">
        <v>0</v>
      </c>
      <c r="G49" s="58">
        <v>0</v>
      </c>
      <c r="H49" s="58">
        <v>0</v>
      </c>
      <c r="I49" s="58">
        <v>19858313</v>
      </c>
      <c r="J49" s="58">
        <v>0</v>
      </c>
      <c r="K49" s="58">
        <v>0</v>
      </c>
      <c r="L49" s="58">
        <v>0</v>
      </c>
      <c r="M49" s="58">
        <v>20361477</v>
      </c>
      <c r="N49" s="58">
        <v>0</v>
      </c>
      <c r="O49" s="58">
        <v>0</v>
      </c>
      <c r="P49" s="58">
        <v>0</v>
      </c>
      <c r="Q49" s="58">
        <v>18855276</v>
      </c>
      <c r="R49" s="58">
        <v>0</v>
      </c>
      <c r="S49" s="58">
        <v>0</v>
      </c>
      <c r="T49" s="58">
        <v>0</v>
      </c>
      <c r="U49" s="58">
        <v>17821745</v>
      </c>
      <c r="V49" s="58">
        <v>444695168</v>
      </c>
      <c r="W49" s="58">
        <v>667292960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356416</v>
      </c>
      <c r="C51" s="56">
        <v>0</v>
      </c>
      <c r="D51" s="133">
        <v>0</v>
      </c>
      <c r="E51" s="58">
        <v>17842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27804</v>
      </c>
      <c r="N51" s="58">
        <v>0</v>
      </c>
      <c r="O51" s="58">
        <v>0</v>
      </c>
      <c r="P51" s="58">
        <v>0</v>
      </c>
      <c r="Q51" s="58">
        <v>657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402719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100.00000065975037</v>
      </c>
      <c r="C58" s="5">
        <f>IF(C67=0,0,+(C76/C67)*100)</f>
        <v>0</v>
      </c>
      <c r="D58" s="6">
        <f aca="true" t="shared" si="6" ref="D58:Z58">IF(D67=0,0,+(D76/D67)*100)</f>
        <v>88.6085821625508</v>
      </c>
      <c r="E58" s="7">
        <f t="shared" si="6"/>
        <v>99.87177681167962</v>
      </c>
      <c r="F58" s="7">
        <f t="shared" si="6"/>
        <v>50.48858534370563</v>
      </c>
      <c r="G58" s="7">
        <f t="shared" si="6"/>
        <v>84.1774974182709</v>
      </c>
      <c r="H58" s="7">
        <f t="shared" si="6"/>
        <v>58.77992814308968</v>
      </c>
      <c r="I58" s="7">
        <f t="shared" si="6"/>
        <v>63.8946461383021</v>
      </c>
      <c r="J58" s="7">
        <f t="shared" si="6"/>
        <v>83.91667204369409</v>
      </c>
      <c r="K58" s="7">
        <f t="shared" si="6"/>
        <v>111.00049473086446</v>
      </c>
      <c r="L58" s="7">
        <f t="shared" si="6"/>
        <v>78.68060508124253</v>
      </c>
      <c r="M58" s="7">
        <f t="shared" si="6"/>
        <v>90.9184181742561</v>
      </c>
      <c r="N58" s="7">
        <f t="shared" si="6"/>
        <v>83.04383699821786</v>
      </c>
      <c r="O58" s="7">
        <f t="shared" si="6"/>
        <v>126.06964283191853</v>
      </c>
      <c r="P58" s="7">
        <f t="shared" si="6"/>
        <v>100.06152118556695</v>
      </c>
      <c r="Q58" s="7">
        <f t="shared" si="6"/>
        <v>102.59727531911413</v>
      </c>
      <c r="R58" s="7">
        <f t="shared" si="6"/>
        <v>117.32454035139928</v>
      </c>
      <c r="S58" s="7">
        <f t="shared" si="6"/>
        <v>118.61166553584957</v>
      </c>
      <c r="T58" s="7">
        <f t="shared" si="6"/>
        <v>96.80919790597727</v>
      </c>
      <c r="U58" s="7">
        <f t="shared" si="6"/>
        <v>109.79474415644468</v>
      </c>
      <c r="V58" s="7">
        <f t="shared" si="6"/>
        <v>91.90439588118056</v>
      </c>
      <c r="W58" s="7">
        <f t="shared" si="6"/>
        <v>99.87177681167962</v>
      </c>
      <c r="X58" s="7">
        <f t="shared" si="6"/>
        <v>0</v>
      </c>
      <c r="Y58" s="7">
        <f t="shared" si="6"/>
        <v>0</v>
      </c>
      <c r="Z58" s="8">
        <f t="shared" si="6"/>
        <v>99.87177681167962</v>
      </c>
    </row>
    <row r="59" spans="1:26" ht="13.5">
      <c r="A59" s="36" t="s">
        <v>31</v>
      </c>
      <c r="B59" s="9">
        <f aca="true" t="shared" si="7" ref="B59:Z66">IF(B68=0,0,+(B77/B68)*100)</f>
        <v>99.99999961699999</v>
      </c>
      <c r="C59" s="9">
        <f t="shared" si="7"/>
        <v>0</v>
      </c>
      <c r="D59" s="2">
        <f t="shared" si="7"/>
        <v>87.50000121828614</v>
      </c>
      <c r="E59" s="10">
        <f t="shared" si="7"/>
        <v>100</v>
      </c>
      <c r="F59" s="10">
        <f t="shared" si="7"/>
        <v>44.29023745557601</v>
      </c>
      <c r="G59" s="10">
        <f t="shared" si="7"/>
        <v>116.07700205835445</v>
      </c>
      <c r="H59" s="10">
        <f t="shared" si="7"/>
        <v>60.79800339317401</v>
      </c>
      <c r="I59" s="10">
        <f t="shared" si="7"/>
        <v>73.73578929794188</v>
      </c>
      <c r="J59" s="10">
        <f t="shared" si="7"/>
        <v>144.54115169591486</v>
      </c>
      <c r="K59" s="10">
        <f t="shared" si="7"/>
        <v>133.63144638037764</v>
      </c>
      <c r="L59" s="10">
        <f t="shared" si="7"/>
        <v>60.118016758928185</v>
      </c>
      <c r="M59" s="10">
        <f t="shared" si="7"/>
        <v>112.74372386267768</v>
      </c>
      <c r="N59" s="10">
        <f t="shared" si="7"/>
        <v>102.33005667531918</v>
      </c>
      <c r="O59" s="10">
        <f t="shared" si="7"/>
        <v>170.01399005784643</v>
      </c>
      <c r="P59" s="10">
        <f t="shared" si="7"/>
        <v>100</v>
      </c>
      <c r="Q59" s="10">
        <f t="shared" si="7"/>
        <v>124.37604673219191</v>
      </c>
      <c r="R59" s="10">
        <f t="shared" si="7"/>
        <v>100</v>
      </c>
      <c r="S59" s="10">
        <f t="shared" si="7"/>
        <v>100</v>
      </c>
      <c r="T59" s="10">
        <f t="shared" si="7"/>
        <v>119.28782221112768</v>
      </c>
      <c r="U59" s="10">
        <f t="shared" si="7"/>
        <v>106.44911496971439</v>
      </c>
      <c r="V59" s="10">
        <f t="shared" si="7"/>
        <v>104.28017058146712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100.00000126962175</v>
      </c>
      <c r="C60" s="12">
        <f t="shared" si="7"/>
        <v>0</v>
      </c>
      <c r="D60" s="3">
        <f t="shared" si="7"/>
        <v>92.64728177380425</v>
      </c>
      <c r="E60" s="13">
        <f t="shared" si="7"/>
        <v>99.80796051000968</v>
      </c>
      <c r="F60" s="13">
        <f t="shared" si="7"/>
        <v>51.158896752308095</v>
      </c>
      <c r="G60" s="13">
        <f t="shared" si="7"/>
        <v>61.54035220241201</v>
      </c>
      <c r="H60" s="13">
        <f t="shared" si="7"/>
        <v>54.93883880162018</v>
      </c>
      <c r="I60" s="13">
        <f t="shared" si="7"/>
        <v>55.51442422349755</v>
      </c>
      <c r="J60" s="13">
        <f t="shared" si="7"/>
        <v>52.35294291261546</v>
      </c>
      <c r="K60" s="13">
        <f t="shared" si="7"/>
        <v>95.74402295878073</v>
      </c>
      <c r="L60" s="13">
        <f t="shared" si="7"/>
        <v>91.4468888798176</v>
      </c>
      <c r="M60" s="13">
        <f t="shared" si="7"/>
        <v>76.33437285779473</v>
      </c>
      <c r="N60" s="13">
        <f t="shared" si="7"/>
        <v>71.72278969207522</v>
      </c>
      <c r="O60" s="13">
        <f t="shared" si="7"/>
        <v>102.35485372693786</v>
      </c>
      <c r="P60" s="13">
        <f t="shared" si="7"/>
        <v>100.0969223527393</v>
      </c>
      <c r="Q60" s="13">
        <f t="shared" si="7"/>
        <v>90.95437343732333</v>
      </c>
      <c r="R60" s="13">
        <f t="shared" si="7"/>
        <v>132.83701380390136</v>
      </c>
      <c r="S60" s="13">
        <f t="shared" si="7"/>
        <v>134.0313864175121</v>
      </c>
      <c r="T60" s="13">
        <f t="shared" si="7"/>
        <v>84.95272435131253</v>
      </c>
      <c r="U60" s="13">
        <f t="shared" si="7"/>
        <v>112.82962996707427</v>
      </c>
      <c r="V60" s="13">
        <f t="shared" si="7"/>
        <v>83.74976241464607</v>
      </c>
      <c r="W60" s="13">
        <f t="shared" si="7"/>
        <v>99.80796051000968</v>
      </c>
      <c r="X60" s="13">
        <f t="shared" si="7"/>
        <v>0</v>
      </c>
      <c r="Y60" s="13">
        <f t="shared" si="7"/>
        <v>0</v>
      </c>
      <c r="Z60" s="14">
        <f t="shared" si="7"/>
        <v>99.80796051000968</v>
      </c>
    </row>
    <row r="61" spans="1:26" ht="13.5">
      <c r="A61" s="38" t="s">
        <v>95</v>
      </c>
      <c r="B61" s="12">
        <f t="shared" si="7"/>
        <v>100.00000288452678</v>
      </c>
      <c r="C61" s="12">
        <f t="shared" si="7"/>
        <v>0</v>
      </c>
      <c r="D61" s="3">
        <f t="shared" si="7"/>
        <v>87.49999882800857</v>
      </c>
      <c r="E61" s="13">
        <f t="shared" si="7"/>
        <v>99.70109274307475</v>
      </c>
      <c r="F61" s="13">
        <f t="shared" si="7"/>
        <v>40.9021065324046</v>
      </c>
      <c r="G61" s="13">
        <f t="shared" si="7"/>
        <v>58.836767548317326</v>
      </c>
      <c r="H61" s="13">
        <f t="shared" si="7"/>
        <v>70.3306726503262</v>
      </c>
      <c r="I61" s="13">
        <f t="shared" si="7"/>
        <v>56.70370584293423</v>
      </c>
      <c r="J61" s="13">
        <f t="shared" si="7"/>
        <v>96.29455436605431</v>
      </c>
      <c r="K61" s="13">
        <f t="shared" si="7"/>
        <v>78.92614932906723</v>
      </c>
      <c r="L61" s="13">
        <f t="shared" si="7"/>
        <v>78.47126989049418</v>
      </c>
      <c r="M61" s="13">
        <f t="shared" si="7"/>
        <v>84.44302611875774</v>
      </c>
      <c r="N61" s="13">
        <f t="shared" si="7"/>
        <v>77.27258046344154</v>
      </c>
      <c r="O61" s="13">
        <f t="shared" si="7"/>
        <v>127.25608931105523</v>
      </c>
      <c r="P61" s="13">
        <f t="shared" si="7"/>
        <v>100</v>
      </c>
      <c r="Q61" s="13">
        <f t="shared" si="7"/>
        <v>100.46179855021752</v>
      </c>
      <c r="R61" s="13">
        <f t="shared" si="7"/>
        <v>100.02441479639761</v>
      </c>
      <c r="S61" s="13">
        <f t="shared" si="7"/>
        <v>100</v>
      </c>
      <c r="T61" s="13">
        <f t="shared" si="7"/>
        <v>111.32662525441197</v>
      </c>
      <c r="U61" s="13">
        <f t="shared" si="7"/>
        <v>103.74058154717618</v>
      </c>
      <c r="V61" s="13">
        <f t="shared" si="7"/>
        <v>85.07830918734514</v>
      </c>
      <c r="W61" s="13">
        <f t="shared" si="7"/>
        <v>99.70109274307475</v>
      </c>
      <c r="X61" s="13">
        <f t="shared" si="7"/>
        <v>0</v>
      </c>
      <c r="Y61" s="13">
        <f t="shared" si="7"/>
        <v>0</v>
      </c>
      <c r="Z61" s="14">
        <f t="shared" si="7"/>
        <v>99.70109274307475</v>
      </c>
    </row>
    <row r="62" spans="1:26" ht="13.5">
      <c r="A62" s="38" t="s">
        <v>96</v>
      </c>
      <c r="B62" s="12">
        <f t="shared" si="7"/>
        <v>100</v>
      </c>
      <c r="C62" s="12">
        <f t="shared" si="7"/>
        <v>0</v>
      </c>
      <c r="D62" s="3">
        <f t="shared" si="7"/>
        <v>99.55127062514318</v>
      </c>
      <c r="E62" s="13">
        <f t="shared" si="7"/>
        <v>99.94323164685034</v>
      </c>
      <c r="F62" s="13">
        <f t="shared" si="7"/>
        <v>66.5952238882797</v>
      </c>
      <c r="G62" s="13">
        <f t="shared" si="7"/>
        <v>69.67680702931516</v>
      </c>
      <c r="H62" s="13">
        <f t="shared" si="7"/>
        <v>32.07014905232778</v>
      </c>
      <c r="I62" s="13">
        <f t="shared" si="7"/>
        <v>59.54274552850577</v>
      </c>
      <c r="J62" s="13">
        <f t="shared" si="7"/>
        <v>19.090333991400158</v>
      </c>
      <c r="K62" s="13">
        <f t="shared" si="7"/>
        <v>173.31325339715875</v>
      </c>
      <c r="L62" s="13">
        <f t="shared" si="7"/>
        <v>162.9997857828788</v>
      </c>
      <c r="M62" s="13">
        <f t="shared" si="7"/>
        <v>80.47961213341321</v>
      </c>
      <c r="N62" s="13">
        <f t="shared" si="7"/>
        <v>71.57437712018172</v>
      </c>
      <c r="O62" s="13">
        <f t="shared" si="7"/>
        <v>99.97815711246804</v>
      </c>
      <c r="P62" s="13">
        <f t="shared" si="7"/>
        <v>100</v>
      </c>
      <c r="Q62" s="13">
        <f t="shared" si="7"/>
        <v>89.97210979561737</v>
      </c>
      <c r="R62" s="13">
        <f t="shared" si="7"/>
        <v>255.19953523070868</v>
      </c>
      <c r="S62" s="13">
        <f t="shared" si="7"/>
        <v>252.13250849170316</v>
      </c>
      <c r="T62" s="13">
        <f t="shared" si="7"/>
        <v>66.9227131450123</v>
      </c>
      <c r="U62" s="13">
        <f t="shared" si="7"/>
        <v>138.74485536621734</v>
      </c>
      <c r="V62" s="13">
        <f t="shared" si="7"/>
        <v>92.05789360954257</v>
      </c>
      <c r="W62" s="13">
        <f t="shared" si="7"/>
        <v>99.94323164685034</v>
      </c>
      <c r="X62" s="13">
        <f t="shared" si="7"/>
        <v>0</v>
      </c>
      <c r="Y62" s="13">
        <f t="shared" si="7"/>
        <v>0</v>
      </c>
      <c r="Z62" s="14">
        <f t="shared" si="7"/>
        <v>99.94323164685034</v>
      </c>
    </row>
    <row r="63" spans="1:26" ht="13.5">
      <c r="A63" s="38" t="s">
        <v>97</v>
      </c>
      <c r="B63" s="12">
        <f t="shared" si="7"/>
        <v>100</v>
      </c>
      <c r="C63" s="12">
        <f t="shared" si="7"/>
        <v>0</v>
      </c>
      <c r="D63" s="3">
        <f t="shared" si="7"/>
        <v>87.50001194875837</v>
      </c>
      <c r="E63" s="13">
        <f t="shared" si="7"/>
        <v>99.43890718176579</v>
      </c>
      <c r="F63" s="13">
        <f t="shared" si="7"/>
        <v>36.441036780312935</v>
      </c>
      <c r="G63" s="13">
        <f t="shared" si="7"/>
        <v>76.84728712776162</v>
      </c>
      <c r="H63" s="13">
        <f t="shared" si="7"/>
        <v>26.74739242990613</v>
      </c>
      <c r="I63" s="13">
        <f t="shared" si="7"/>
        <v>46.739081311717385</v>
      </c>
      <c r="J63" s="13">
        <f t="shared" si="7"/>
        <v>48.00116552588482</v>
      </c>
      <c r="K63" s="13">
        <f t="shared" si="7"/>
        <v>38.25350370253726</v>
      </c>
      <c r="L63" s="13">
        <f t="shared" si="7"/>
        <v>40.34732027113635</v>
      </c>
      <c r="M63" s="13">
        <f t="shared" si="7"/>
        <v>42.30917571313233</v>
      </c>
      <c r="N63" s="13">
        <f t="shared" si="7"/>
        <v>68.87043424862338</v>
      </c>
      <c r="O63" s="13">
        <f t="shared" si="7"/>
        <v>41.74642025939173</v>
      </c>
      <c r="P63" s="13">
        <f t="shared" si="7"/>
        <v>100</v>
      </c>
      <c r="Q63" s="13">
        <f t="shared" si="7"/>
        <v>69.36679317084136</v>
      </c>
      <c r="R63" s="13">
        <f t="shared" si="7"/>
        <v>76.76724257241155</v>
      </c>
      <c r="S63" s="13">
        <f t="shared" si="7"/>
        <v>100</v>
      </c>
      <c r="T63" s="13">
        <f t="shared" si="7"/>
        <v>62.654524217717075</v>
      </c>
      <c r="U63" s="13">
        <f t="shared" si="7"/>
        <v>80.51272567707983</v>
      </c>
      <c r="V63" s="13">
        <f t="shared" si="7"/>
        <v>59.13504814774253</v>
      </c>
      <c r="W63" s="13">
        <f t="shared" si="7"/>
        <v>99.43890718176579</v>
      </c>
      <c r="X63" s="13">
        <f t="shared" si="7"/>
        <v>0</v>
      </c>
      <c r="Y63" s="13">
        <f t="shared" si="7"/>
        <v>0</v>
      </c>
      <c r="Z63" s="14">
        <f t="shared" si="7"/>
        <v>99.43890718176579</v>
      </c>
    </row>
    <row r="64" spans="1:26" ht="13.5">
      <c r="A64" s="38" t="s">
        <v>98</v>
      </c>
      <c r="B64" s="12">
        <f t="shared" si="7"/>
        <v>100</v>
      </c>
      <c r="C64" s="12">
        <f t="shared" si="7"/>
        <v>0</v>
      </c>
      <c r="D64" s="3">
        <f t="shared" si="7"/>
        <v>87.50001348536773</v>
      </c>
      <c r="E64" s="13">
        <f t="shared" si="7"/>
        <v>100</v>
      </c>
      <c r="F64" s="13">
        <f t="shared" si="7"/>
        <v>28.692041518147715</v>
      </c>
      <c r="G64" s="13">
        <f t="shared" si="7"/>
        <v>36.98866173224583</v>
      </c>
      <c r="H64" s="13">
        <f t="shared" si="7"/>
        <v>29.615472686307392</v>
      </c>
      <c r="I64" s="13">
        <f t="shared" si="7"/>
        <v>31.762704747884</v>
      </c>
      <c r="J64" s="13">
        <f t="shared" si="7"/>
        <v>45.153156553505745</v>
      </c>
      <c r="K64" s="13">
        <f t="shared" si="7"/>
        <v>36.97590405745767</v>
      </c>
      <c r="L64" s="13">
        <f t="shared" si="7"/>
        <v>35.514763076940284</v>
      </c>
      <c r="M64" s="13">
        <f t="shared" si="7"/>
        <v>39.19338937894514</v>
      </c>
      <c r="N64" s="13">
        <f t="shared" si="7"/>
        <v>46.42290040753559</v>
      </c>
      <c r="O64" s="13">
        <f t="shared" si="7"/>
        <v>47.46645690414958</v>
      </c>
      <c r="P64" s="13">
        <f t="shared" si="7"/>
        <v>101.28633806940283</v>
      </c>
      <c r="Q64" s="13">
        <f t="shared" si="7"/>
        <v>65.05683708536125</v>
      </c>
      <c r="R64" s="13">
        <f t="shared" si="7"/>
        <v>100</v>
      </c>
      <c r="S64" s="13">
        <f t="shared" si="7"/>
        <v>100</v>
      </c>
      <c r="T64" s="13">
        <f t="shared" si="7"/>
        <v>71.0031475254731</v>
      </c>
      <c r="U64" s="13">
        <f t="shared" si="7"/>
        <v>90.28112766528228</v>
      </c>
      <c r="V64" s="13">
        <f t="shared" si="7"/>
        <v>56.630000676655825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99</v>
      </c>
      <c r="B65" s="12">
        <f t="shared" si="7"/>
        <v>100</v>
      </c>
      <c r="C65" s="12">
        <f t="shared" si="7"/>
        <v>0</v>
      </c>
      <c r="D65" s="3">
        <f t="shared" si="7"/>
        <v>100.00015132553604</v>
      </c>
      <c r="E65" s="13">
        <f t="shared" si="7"/>
        <v>100</v>
      </c>
      <c r="F65" s="13">
        <f t="shared" si="7"/>
        <v>716.010415217348</v>
      </c>
      <c r="G65" s="13">
        <f t="shared" si="7"/>
        <v>748.3928747170554</v>
      </c>
      <c r="H65" s="13">
        <f t="shared" si="7"/>
        <v>596.9388156600432</v>
      </c>
      <c r="I65" s="13">
        <f t="shared" si="7"/>
        <v>687.0052518657944</v>
      </c>
      <c r="J65" s="13">
        <f t="shared" si="7"/>
        <v>769.2374866034216</v>
      </c>
      <c r="K65" s="13">
        <f t="shared" si="7"/>
        <v>659.591350922436</v>
      </c>
      <c r="L65" s="13">
        <f t="shared" si="7"/>
        <v>524.0662088675425</v>
      </c>
      <c r="M65" s="13">
        <f t="shared" si="7"/>
        <v>650.9663848870897</v>
      </c>
      <c r="N65" s="13">
        <f t="shared" si="7"/>
        <v>0</v>
      </c>
      <c r="O65" s="13">
        <f t="shared" si="7"/>
        <v>99.28881864875542</v>
      </c>
      <c r="P65" s="13">
        <f t="shared" si="7"/>
        <v>100</v>
      </c>
      <c r="Q65" s="13">
        <f t="shared" si="7"/>
        <v>67.15361926020408</v>
      </c>
      <c r="R65" s="13">
        <f t="shared" si="7"/>
        <v>100</v>
      </c>
      <c r="S65" s="13">
        <f t="shared" si="7"/>
        <v>100</v>
      </c>
      <c r="T65" s="13">
        <f t="shared" si="7"/>
        <v>911.7671575437621</v>
      </c>
      <c r="U65" s="13">
        <f t="shared" si="7"/>
        <v>369.89983107216386</v>
      </c>
      <c r="V65" s="13">
        <f t="shared" si="7"/>
        <v>444.42614011896893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100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99.76472785990502</v>
      </c>
      <c r="F66" s="16">
        <f t="shared" si="7"/>
        <v>99.999696611278</v>
      </c>
      <c r="G66" s="16">
        <f t="shared" si="7"/>
        <v>100</v>
      </c>
      <c r="H66" s="16">
        <f t="shared" si="7"/>
        <v>100</v>
      </c>
      <c r="I66" s="16">
        <f t="shared" si="7"/>
        <v>99.99989438650707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99.99997644643376</v>
      </c>
      <c r="W66" s="16">
        <f t="shared" si="7"/>
        <v>99.76472785990502</v>
      </c>
      <c r="X66" s="16">
        <f t="shared" si="7"/>
        <v>0</v>
      </c>
      <c r="Y66" s="16">
        <f t="shared" si="7"/>
        <v>0</v>
      </c>
      <c r="Z66" s="17">
        <f t="shared" si="7"/>
        <v>99.76472785990502</v>
      </c>
    </row>
    <row r="67" spans="1:26" ht="13.5" hidden="1">
      <c r="A67" s="40" t="s">
        <v>101</v>
      </c>
      <c r="B67" s="23">
        <v>757862419</v>
      </c>
      <c r="C67" s="23"/>
      <c r="D67" s="24">
        <v>836849542</v>
      </c>
      <c r="E67" s="25">
        <v>811626987</v>
      </c>
      <c r="F67" s="25">
        <v>68170997</v>
      </c>
      <c r="G67" s="25">
        <v>59389461</v>
      </c>
      <c r="H67" s="25">
        <v>56832669</v>
      </c>
      <c r="I67" s="25">
        <v>184393127</v>
      </c>
      <c r="J67" s="25">
        <v>69803128</v>
      </c>
      <c r="K67" s="25">
        <v>57774847</v>
      </c>
      <c r="L67" s="25">
        <v>54870516</v>
      </c>
      <c r="M67" s="25">
        <v>182448491</v>
      </c>
      <c r="N67" s="25">
        <v>69307095</v>
      </c>
      <c r="O67" s="25">
        <v>64988282</v>
      </c>
      <c r="P67" s="25">
        <v>67134597</v>
      </c>
      <c r="Q67" s="25">
        <v>201429974</v>
      </c>
      <c r="R67" s="25">
        <v>53334656</v>
      </c>
      <c r="S67" s="25">
        <v>56042072</v>
      </c>
      <c r="T67" s="25">
        <v>68978048</v>
      </c>
      <c r="U67" s="25">
        <v>178354776</v>
      </c>
      <c r="V67" s="25">
        <v>746626368</v>
      </c>
      <c r="W67" s="25">
        <v>811626987</v>
      </c>
      <c r="X67" s="25"/>
      <c r="Y67" s="24"/>
      <c r="Z67" s="26">
        <v>811626987</v>
      </c>
    </row>
    <row r="68" spans="1:26" ht="13.5" hidden="1">
      <c r="A68" s="36" t="s">
        <v>31</v>
      </c>
      <c r="B68" s="18">
        <v>261096601</v>
      </c>
      <c r="C68" s="18"/>
      <c r="D68" s="19">
        <v>287288828</v>
      </c>
      <c r="E68" s="20">
        <v>275451418</v>
      </c>
      <c r="F68" s="20">
        <v>23059050</v>
      </c>
      <c r="G68" s="20">
        <v>22946971</v>
      </c>
      <c r="H68" s="20">
        <v>22617172</v>
      </c>
      <c r="I68" s="20">
        <v>68623193</v>
      </c>
      <c r="J68" s="20">
        <v>22999769</v>
      </c>
      <c r="K68" s="20">
        <v>23056466</v>
      </c>
      <c r="L68" s="20">
        <v>23048252</v>
      </c>
      <c r="M68" s="20">
        <v>69104487</v>
      </c>
      <c r="N68" s="20">
        <v>23053774</v>
      </c>
      <c r="O68" s="20">
        <v>22881964</v>
      </c>
      <c r="P68" s="20">
        <v>21990543</v>
      </c>
      <c r="Q68" s="20">
        <v>67926281</v>
      </c>
      <c r="R68" s="20">
        <v>22316089</v>
      </c>
      <c r="S68" s="20">
        <v>22535170</v>
      </c>
      <c r="T68" s="20">
        <v>22529599</v>
      </c>
      <c r="U68" s="20">
        <v>67380858</v>
      </c>
      <c r="V68" s="20">
        <v>273034819</v>
      </c>
      <c r="W68" s="20">
        <v>275451418</v>
      </c>
      <c r="X68" s="20"/>
      <c r="Y68" s="19"/>
      <c r="Z68" s="22">
        <v>275451418</v>
      </c>
    </row>
    <row r="69" spans="1:26" ht="13.5" hidden="1">
      <c r="A69" s="37" t="s">
        <v>32</v>
      </c>
      <c r="B69" s="18">
        <v>472581699</v>
      </c>
      <c r="C69" s="18"/>
      <c r="D69" s="19">
        <v>529041734</v>
      </c>
      <c r="E69" s="20">
        <v>510673612</v>
      </c>
      <c r="F69" s="20">
        <v>42804676</v>
      </c>
      <c r="G69" s="20">
        <v>34025491</v>
      </c>
      <c r="H69" s="20">
        <v>32311826</v>
      </c>
      <c r="I69" s="20">
        <v>109141993</v>
      </c>
      <c r="J69" s="20">
        <v>45062653</v>
      </c>
      <c r="K69" s="20">
        <v>32864463</v>
      </c>
      <c r="L69" s="20">
        <v>29298836</v>
      </c>
      <c r="M69" s="20">
        <v>107225952</v>
      </c>
      <c r="N69" s="20">
        <v>43458990</v>
      </c>
      <c r="O69" s="20">
        <v>39137760</v>
      </c>
      <c r="P69" s="20">
        <v>42613493</v>
      </c>
      <c r="Q69" s="20">
        <v>125210243</v>
      </c>
      <c r="R69" s="20">
        <v>28138929</v>
      </c>
      <c r="S69" s="20">
        <v>30649245</v>
      </c>
      <c r="T69" s="20">
        <v>43505696</v>
      </c>
      <c r="U69" s="20">
        <v>102293870</v>
      </c>
      <c r="V69" s="20">
        <v>443872058</v>
      </c>
      <c r="W69" s="20">
        <v>510673612</v>
      </c>
      <c r="X69" s="20"/>
      <c r="Y69" s="19"/>
      <c r="Z69" s="22">
        <v>510673612</v>
      </c>
    </row>
    <row r="70" spans="1:26" ht="13.5" hidden="1">
      <c r="A70" s="38" t="s">
        <v>95</v>
      </c>
      <c r="B70" s="18">
        <v>208006390</v>
      </c>
      <c r="C70" s="18"/>
      <c r="D70" s="19">
        <v>234643354</v>
      </c>
      <c r="E70" s="20">
        <v>225114307</v>
      </c>
      <c r="F70" s="20">
        <v>19330156</v>
      </c>
      <c r="G70" s="20">
        <v>20892402</v>
      </c>
      <c r="H70" s="20">
        <v>19144583</v>
      </c>
      <c r="I70" s="20">
        <v>59367141</v>
      </c>
      <c r="J70" s="20">
        <v>16697101</v>
      </c>
      <c r="K70" s="20">
        <v>18256151</v>
      </c>
      <c r="L70" s="20">
        <v>16271466</v>
      </c>
      <c r="M70" s="20">
        <v>51224718</v>
      </c>
      <c r="N70" s="20">
        <v>17245627</v>
      </c>
      <c r="O70" s="20">
        <v>15232963</v>
      </c>
      <c r="P70" s="20">
        <v>17851581</v>
      </c>
      <c r="Q70" s="20">
        <v>50330171</v>
      </c>
      <c r="R70" s="20">
        <v>16100892</v>
      </c>
      <c r="S70" s="20">
        <v>17769374</v>
      </c>
      <c r="T70" s="20">
        <v>16649178</v>
      </c>
      <c r="U70" s="20">
        <v>50519444</v>
      </c>
      <c r="V70" s="20">
        <v>211441474</v>
      </c>
      <c r="W70" s="20">
        <v>225114307</v>
      </c>
      <c r="X70" s="20"/>
      <c r="Y70" s="19"/>
      <c r="Z70" s="22">
        <v>225114307</v>
      </c>
    </row>
    <row r="71" spans="1:26" ht="13.5" hidden="1">
      <c r="A71" s="38" t="s">
        <v>96</v>
      </c>
      <c r="B71" s="18">
        <v>206732962</v>
      </c>
      <c r="C71" s="18"/>
      <c r="D71" s="19">
        <v>225276315</v>
      </c>
      <c r="E71" s="20">
        <v>213203296</v>
      </c>
      <c r="F71" s="20">
        <v>17717676</v>
      </c>
      <c r="G71" s="20">
        <v>7237348</v>
      </c>
      <c r="H71" s="20">
        <v>7218002</v>
      </c>
      <c r="I71" s="20">
        <v>32173026</v>
      </c>
      <c r="J71" s="20">
        <v>22049939</v>
      </c>
      <c r="K71" s="20">
        <v>8290531</v>
      </c>
      <c r="L71" s="20">
        <v>7076932</v>
      </c>
      <c r="M71" s="20">
        <v>37417402</v>
      </c>
      <c r="N71" s="20">
        <v>20185475</v>
      </c>
      <c r="O71" s="20">
        <v>18001283</v>
      </c>
      <c r="P71" s="20">
        <v>19071338</v>
      </c>
      <c r="Q71" s="20">
        <v>57258096</v>
      </c>
      <c r="R71" s="20">
        <v>6318834</v>
      </c>
      <c r="S71" s="20">
        <v>6856104</v>
      </c>
      <c r="T71" s="20">
        <v>21069482</v>
      </c>
      <c r="U71" s="20">
        <v>34244420</v>
      </c>
      <c r="V71" s="20">
        <v>161092944</v>
      </c>
      <c r="W71" s="20">
        <v>213203296</v>
      </c>
      <c r="X71" s="20"/>
      <c r="Y71" s="19"/>
      <c r="Z71" s="22">
        <v>213203296</v>
      </c>
    </row>
    <row r="72" spans="1:26" ht="13.5" hidden="1">
      <c r="A72" s="38" t="s">
        <v>97</v>
      </c>
      <c r="B72" s="18">
        <v>22797753</v>
      </c>
      <c r="C72" s="18"/>
      <c r="D72" s="19">
        <v>31384014</v>
      </c>
      <c r="E72" s="20">
        <v>33288610</v>
      </c>
      <c r="F72" s="20">
        <v>2520071</v>
      </c>
      <c r="G72" s="20">
        <v>2664556</v>
      </c>
      <c r="H72" s="20">
        <v>2714788</v>
      </c>
      <c r="I72" s="20">
        <v>7899415</v>
      </c>
      <c r="J72" s="20">
        <v>3064711</v>
      </c>
      <c r="K72" s="20">
        <v>3003751</v>
      </c>
      <c r="L72" s="20">
        <v>2682193</v>
      </c>
      <c r="M72" s="20">
        <v>8750655</v>
      </c>
      <c r="N72" s="20">
        <v>2765098</v>
      </c>
      <c r="O72" s="20">
        <v>2644186</v>
      </c>
      <c r="P72" s="20">
        <v>2428929</v>
      </c>
      <c r="Q72" s="20">
        <v>7838213</v>
      </c>
      <c r="R72" s="20">
        <v>2456652</v>
      </c>
      <c r="S72" s="20">
        <v>2761561</v>
      </c>
      <c r="T72" s="20">
        <v>2498233</v>
      </c>
      <c r="U72" s="20">
        <v>7716446</v>
      </c>
      <c r="V72" s="20">
        <v>32204729</v>
      </c>
      <c r="W72" s="20">
        <v>33288610</v>
      </c>
      <c r="X72" s="20"/>
      <c r="Y72" s="19"/>
      <c r="Z72" s="22">
        <v>33288610</v>
      </c>
    </row>
    <row r="73" spans="1:26" ht="13.5" hidden="1">
      <c r="A73" s="38" t="s">
        <v>98</v>
      </c>
      <c r="B73" s="18">
        <v>34441974</v>
      </c>
      <c r="C73" s="18"/>
      <c r="D73" s="19">
        <v>37077224</v>
      </c>
      <c r="E73" s="20">
        <v>38464920</v>
      </c>
      <c r="F73" s="20">
        <v>3186462</v>
      </c>
      <c r="G73" s="20">
        <v>3180380</v>
      </c>
      <c r="H73" s="20">
        <v>3183623</v>
      </c>
      <c r="I73" s="20">
        <v>9550465</v>
      </c>
      <c r="J73" s="20">
        <v>3200516</v>
      </c>
      <c r="K73" s="20">
        <v>3263620</v>
      </c>
      <c r="L73" s="20">
        <v>3217859</v>
      </c>
      <c r="M73" s="20">
        <v>9681995</v>
      </c>
      <c r="N73" s="20">
        <v>3213707</v>
      </c>
      <c r="O73" s="20">
        <v>3208708</v>
      </c>
      <c r="P73" s="20">
        <v>3210820</v>
      </c>
      <c r="Q73" s="20">
        <v>9633235</v>
      </c>
      <c r="R73" s="20">
        <v>3212165</v>
      </c>
      <c r="S73" s="20">
        <v>3211434</v>
      </c>
      <c r="T73" s="20">
        <v>3238417</v>
      </c>
      <c r="U73" s="20">
        <v>9662016</v>
      </c>
      <c r="V73" s="20">
        <v>38527711</v>
      </c>
      <c r="W73" s="20">
        <v>38464920</v>
      </c>
      <c r="X73" s="20"/>
      <c r="Y73" s="19"/>
      <c r="Z73" s="22">
        <v>38464920</v>
      </c>
    </row>
    <row r="74" spans="1:26" ht="13.5" hidden="1">
      <c r="A74" s="38" t="s">
        <v>99</v>
      </c>
      <c r="B74" s="18">
        <v>602620</v>
      </c>
      <c r="C74" s="18"/>
      <c r="D74" s="19">
        <v>660827</v>
      </c>
      <c r="E74" s="20">
        <v>602479</v>
      </c>
      <c r="F74" s="20">
        <v>50311</v>
      </c>
      <c r="G74" s="20">
        <v>50805</v>
      </c>
      <c r="H74" s="20">
        <v>50830</v>
      </c>
      <c r="I74" s="20">
        <v>151946</v>
      </c>
      <c r="J74" s="20">
        <v>50386</v>
      </c>
      <c r="K74" s="20">
        <v>50410</v>
      </c>
      <c r="L74" s="20">
        <v>50386</v>
      </c>
      <c r="M74" s="20">
        <v>151182</v>
      </c>
      <c r="N74" s="20">
        <v>49083</v>
      </c>
      <c r="O74" s="20">
        <v>50620</v>
      </c>
      <c r="P74" s="20">
        <v>50825</v>
      </c>
      <c r="Q74" s="20">
        <v>150528</v>
      </c>
      <c r="R74" s="20">
        <v>50386</v>
      </c>
      <c r="S74" s="20">
        <v>50772</v>
      </c>
      <c r="T74" s="20">
        <v>50386</v>
      </c>
      <c r="U74" s="20">
        <v>151544</v>
      </c>
      <c r="V74" s="20">
        <v>605200</v>
      </c>
      <c r="W74" s="20">
        <v>602479</v>
      </c>
      <c r="X74" s="20"/>
      <c r="Y74" s="19"/>
      <c r="Z74" s="22">
        <v>602479</v>
      </c>
    </row>
    <row r="75" spans="1:26" ht="13.5" hidden="1">
      <c r="A75" s="39" t="s">
        <v>100</v>
      </c>
      <c r="B75" s="27">
        <v>24184119</v>
      </c>
      <c r="C75" s="27"/>
      <c r="D75" s="28">
        <v>20518980</v>
      </c>
      <c r="E75" s="29">
        <v>25501957</v>
      </c>
      <c r="F75" s="29">
        <v>2307271</v>
      </c>
      <c r="G75" s="29">
        <v>2416999</v>
      </c>
      <c r="H75" s="29">
        <v>1903671</v>
      </c>
      <c r="I75" s="29">
        <v>6627941</v>
      </c>
      <c r="J75" s="29">
        <v>1740706</v>
      </c>
      <c r="K75" s="29">
        <v>1853918</v>
      </c>
      <c r="L75" s="29">
        <v>2523428</v>
      </c>
      <c r="M75" s="29">
        <v>6118052</v>
      </c>
      <c r="N75" s="29">
        <v>2794331</v>
      </c>
      <c r="O75" s="29">
        <v>2968558</v>
      </c>
      <c r="P75" s="29">
        <v>2530561</v>
      </c>
      <c r="Q75" s="29">
        <v>8293450</v>
      </c>
      <c r="R75" s="29">
        <v>2879638</v>
      </c>
      <c r="S75" s="29">
        <v>2857657</v>
      </c>
      <c r="T75" s="29">
        <v>2942753</v>
      </c>
      <c r="U75" s="29">
        <v>8680048</v>
      </c>
      <c r="V75" s="29">
        <v>29719491</v>
      </c>
      <c r="W75" s="29">
        <v>25501957</v>
      </c>
      <c r="X75" s="29"/>
      <c r="Y75" s="28"/>
      <c r="Z75" s="30">
        <v>25501957</v>
      </c>
    </row>
    <row r="76" spans="1:26" ht="13.5" hidden="1">
      <c r="A76" s="41" t="s">
        <v>102</v>
      </c>
      <c r="B76" s="31">
        <v>757862424</v>
      </c>
      <c r="C76" s="31"/>
      <c r="D76" s="32">
        <v>741520514</v>
      </c>
      <c r="E76" s="33">
        <v>810586293</v>
      </c>
      <c r="F76" s="33">
        <v>34418572</v>
      </c>
      <c r="G76" s="33">
        <v>49992562</v>
      </c>
      <c r="H76" s="33">
        <v>33406202</v>
      </c>
      <c r="I76" s="33">
        <v>117817336</v>
      </c>
      <c r="J76" s="33">
        <v>58576462</v>
      </c>
      <c r="K76" s="33">
        <v>64130366</v>
      </c>
      <c r="L76" s="33">
        <v>43172454</v>
      </c>
      <c r="M76" s="33">
        <v>165879282</v>
      </c>
      <c r="N76" s="33">
        <v>57555271</v>
      </c>
      <c r="O76" s="33">
        <v>81930495</v>
      </c>
      <c r="P76" s="33">
        <v>67175899</v>
      </c>
      <c r="Q76" s="33">
        <v>206661665</v>
      </c>
      <c r="R76" s="33">
        <v>62574640</v>
      </c>
      <c r="S76" s="33">
        <v>66472435</v>
      </c>
      <c r="T76" s="33">
        <v>66777095</v>
      </c>
      <c r="U76" s="33">
        <v>195824170</v>
      </c>
      <c r="V76" s="33">
        <v>686182453</v>
      </c>
      <c r="W76" s="33">
        <v>810586293</v>
      </c>
      <c r="X76" s="33"/>
      <c r="Y76" s="32"/>
      <c r="Z76" s="34">
        <v>810586293</v>
      </c>
    </row>
    <row r="77" spans="1:26" ht="13.5" hidden="1">
      <c r="A77" s="36" t="s">
        <v>31</v>
      </c>
      <c r="B77" s="18">
        <v>261096600</v>
      </c>
      <c r="C77" s="18"/>
      <c r="D77" s="19">
        <v>251377728</v>
      </c>
      <c r="E77" s="20">
        <v>275451418</v>
      </c>
      <c r="F77" s="20">
        <v>10212908</v>
      </c>
      <c r="G77" s="20">
        <v>26636156</v>
      </c>
      <c r="H77" s="20">
        <v>13750789</v>
      </c>
      <c r="I77" s="20">
        <v>50599853</v>
      </c>
      <c r="J77" s="20">
        <v>33244131</v>
      </c>
      <c r="K77" s="20">
        <v>30810689</v>
      </c>
      <c r="L77" s="20">
        <v>13856152</v>
      </c>
      <c r="M77" s="20">
        <v>77910972</v>
      </c>
      <c r="N77" s="20">
        <v>23590940</v>
      </c>
      <c r="O77" s="20">
        <v>38902540</v>
      </c>
      <c r="P77" s="20">
        <v>21990543</v>
      </c>
      <c r="Q77" s="20">
        <v>84484023</v>
      </c>
      <c r="R77" s="20">
        <v>22316089</v>
      </c>
      <c r="S77" s="20">
        <v>22535170</v>
      </c>
      <c r="T77" s="20">
        <v>26875068</v>
      </c>
      <c r="U77" s="20">
        <v>71726327</v>
      </c>
      <c r="V77" s="20">
        <v>284721175</v>
      </c>
      <c r="W77" s="20">
        <v>275451418</v>
      </c>
      <c r="X77" s="20"/>
      <c r="Y77" s="19"/>
      <c r="Z77" s="22">
        <v>275451418</v>
      </c>
    </row>
    <row r="78" spans="1:26" ht="13.5" hidden="1">
      <c r="A78" s="37" t="s">
        <v>32</v>
      </c>
      <c r="B78" s="18">
        <v>472581705</v>
      </c>
      <c r="C78" s="18"/>
      <c r="D78" s="19">
        <v>490142786</v>
      </c>
      <c r="E78" s="20">
        <v>509692917</v>
      </c>
      <c r="F78" s="20">
        <v>21898400</v>
      </c>
      <c r="G78" s="20">
        <v>20939407</v>
      </c>
      <c r="H78" s="20">
        <v>17751742</v>
      </c>
      <c r="I78" s="20">
        <v>60589549</v>
      </c>
      <c r="J78" s="20">
        <v>23591625</v>
      </c>
      <c r="K78" s="20">
        <v>31465759</v>
      </c>
      <c r="L78" s="20">
        <v>26792874</v>
      </c>
      <c r="M78" s="20">
        <v>81850258</v>
      </c>
      <c r="N78" s="20">
        <v>31170000</v>
      </c>
      <c r="O78" s="20">
        <v>40059397</v>
      </c>
      <c r="P78" s="20">
        <v>42654795</v>
      </c>
      <c r="Q78" s="20">
        <v>113884192</v>
      </c>
      <c r="R78" s="20">
        <v>37378913</v>
      </c>
      <c r="S78" s="20">
        <v>41079608</v>
      </c>
      <c r="T78" s="20">
        <v>36959274</v>
      </c>
      <c r="U78" s="20">
        <v>115417795</v>
      </c>
      <c r="V78" s="20">
        <v>371741794</v>
      </c>
      <c r="W78" s="20">
        <v>509692917</v>
      </c>
      <c r="X78" s="20"/>
      <c r="Y78" s="19"/>
      <c r="Z78" s="22">
        <v>509692917</v>
      </c>
    </row>
    <row r="79" spans="1:26" ht="13.5" hidden="1">
      <c r="A79" s="38" t="s">
        <v>95</v>
      </c>
      <c r="B79" s="18">
        <v>208006396</v>
      </c>
      <c r="C79" s="18"/>
      <c r="D79" s="19">
        <v>205312932</v>
      </c>
      <c r="E79" s="20">
        <v>224441424</v>
      </c>
      <c r="F79" s="20">
        <v>7906441</v>
      </c>
      <c r="G79" s="20">
        <v>12292414</v>
      </c>
      <c r="H79" s="20">
        <v>13464514</v>
      </c>
      <c r="I79" s="20">
        <v>33663369</v>
      </c>
      <c r="J79" s="20">
        <v>16078399</v>
      </c>
      <c r="K79" s="20">
        <v>14408877</v>
      </c>
      <c r="L79" s="20">
        <v>12768426</v>
      </c>
      <c r="M79" s="20">
        <v>43255702</v>
      </c>
      <c r="N79" s="20">
        <v>13326141</v>
      </c>
      <c r="O79" s="20">
        <v>19384873</v>
      </c>
      <c r="P79" s="20">
        <v>17851581</v>
      </c>
      <c r="Q79" s="20">
        <v>50562595</v>
      </c>
      <c r="R79" s="20">
        <v>16104823</v>
      </c>
      <c r="S79" s="20">
        <v>17769374</v>
      </c>
      <c r="T79" s="20">
        <v>18534968</v>
      </c>
      <c r="U79" s="20">
        <v>52409165</v>
      </c>
      <c r="V79" s="20">
        <v>179890831</v>
      </c>
      <c r="W79" s="20">
        <v>224441424</v>
      </c>
      <c r="X79" s="20"/>
      <c r="Y79" s="19"/>
      <c r="Z79" s="22">
        <v>224441424</v>
      </c>
    </row>
    <row r="80" spans="1:26" ht="13.5" hidden="1">
      <c r="A80" s="38" t="s">
        <v>96</v>
      </c>
      <c r="B80" s="18">
        <v>206732962</v>
      </c>
      <c r="C80" s="18"/>
      <c r="D80" s="19">
        <v>224265434</v>
      </c>
      <c r="E80" s="20">
        <v>213082264</v>
      </c>
      <c r="F80" s="20">
        <v>11799126</v>
      </c>
      <c r="G80" s="20">
        <v>5042753</v>
      </c>
      <c r="H80" s="20">
        <v>2314824</v>
      </c>
      <c r="I80" s="20">
        <v>19156703</v>
      </c>
      <c r="J80" s="20">
        <v>4209407</v>
      </c>
      <c r="K80" s="20">
        <v>14368589</v>
      </c>
      <c r="L80" s="20">
        <v>11535384</v>
      </c>
      <c r="M80" s="20">
        <v>30113380</v>
      </c>
      <c r="N80" s="20">
        <v>14447628</v>
      </c>
      <c r="O80" s="20">
        <v>17997351</v>
      </c>
      <c r="P80" s="20">
        <v>19071338</v>
      </c>
      <c r="Q80" s="20">
        <v>51516317</v>
      </c>
      <c r="R80" s="20">
        <v>16125635</v>
      </c>
      <c r="S80" s="20">
        <v>17286467</v>
      </c>
      <c r="T80" s="20">
        <v>14100269</v>
      </c>
      <c r="U80" s="20">
        <v>47512371</v>
      </c>
      <c r="V80" s="20">
        <v>148298771</v>
      </c>
      <c r="W80" s="20">
        <v>213082264</v>
      </c>
      <c r="X80" s="20"/>
      <c r="Y80" s="19"/>
      <c r="Z80" s="22">
        <v>213082264</v>
      </c>
    </row>
    <row r="81" spans="1:26" ht="13.5" hidden="1">
      <c r="A81" s="38" t="s">
        <v>97</v>
      </c>
      <c r="B81" s="18">
        <v>22797753</v>
      </c>
      <c r="C81" s="18"/>
      <c r="D81" s="19">
        <v>27461016</v>
      </c>
      <c r="E81" s="20">
        <v>33101830</v>
      </c>
      <c r="F81" s="20">
        <v>918340</v>
      </c>
      <c r="G81" s="20">
        <v>2047639</v>
      </c>
      <c r="H81" s="20">
        <v>726135</v>
      </c>
      <c r="I81" s="20">
        <v>3692114</v>
      </c>
      <c r="J81" s="20">
        <v>1471097</v>
      </c>
      <c r="K81" s="20">
        <v>1149040</v>
      </c>
      <c r="L81" s="20">
        <v>1082193</v>
      </c>
      <c r="M81" s="20">
        <v>3702330</v>
      </c>
      <c r="N81" s="20">
        <v>1904335</v>
      </c>
      <c r="O81" s="20">
        <v>1103853</v>
      </c>
      <c r="P81" s="20">
        <v>2428929</v>
      </c>
      <c r="Q81" s="20">
        <v>5437117</v>
      </c>
      <c r="R81" s="20">
        <v>1885904</v>
      </c>
      <c r="S81" s="20">
        <v>2761561</v>
      </c>
      <c r="T81" s="20">
        <v>1565256</v>
      </c>
      <c r="U81" s="20">
        <v>6212721</v>
      </c>
      <c r="V81" s="20">
        <v>19044282</v>
      </c>
      <c r="W81" s="20">
        <v>33101830</v>
      </c>
      <c r="X81" s="20"/>
      <c r="Y81" s="19"/>
      <c r="Z81" s="22">
        <v>33101830</v>
      </c>
    </row>
    <row r="82" spans="1:26" ht="13.5" hidden="1">
      <c r="A82" s="38" t="s">
        <v>98</v>
      </c>
      <c r="B82" s="18">
        <v>34441974</v>
      </c>
      <c r="C82" s="18"/>
      <c r="D82" s="19">
        <v>32442576</v>
      </c>
      <c r="E82" s="20">
        <v>38464920</v>
      </c>
      <c r="F82" s="20">
        <v>914261</v>
      </c>
      <c r="G82" s="20">
        <v>1176380</v>
      </c>
      <c r="H82" s="20">
        <v>942845</v>
      </c>
      <c r="I82" s="20">
        <v>3033486</v>
      </c>
      <c r="J82" s="20">
        <v>1445134</v>
      </c>
      <c r="K82" s="20">
        <v>1206753</v>
      </c>
      <c r="L82" s="20">
        <v>1142815</v>
      </c>
      <c r="M82" s="20">
        <v>3794702</v>
      </c>
      <c r="N82" s="20">
        <v>1491896</v>
      </c>
      <c r="O82" s="20">
        <v>1523060</v>
      </c>
      <c r="P82" s="20">
        <v>3252122</v>
      </c>
      <c r="Q82" s="20">
        <v>6267078</v>
      </c>
      <c r="R82" s="20">
        <v>3212165</v>
      </c>
      <c r="S82" s="20">
        <v>3211434</v>
      </c>
      <c r="T82" s="20">
        <v>2299378</v>
      </c>
      <c r="U82" s="20">
        <v>8722977</v>
      </c>
      <c r="V82" s="20">
        <v>21818243</v>
      </c>
      <c r="W82" s="20">
        <v>38464920</v>
      </c>
      <c r="X82" s="20"/>
      <c r="Y82" s="19"/>
      <c r="Z82" s="22">
        <v>38464920</v>
      </c>
    </row>
    <row r="83" spans="1:26" ht="13.5" hidden="1">
      <c r="A83" s="38" t="s">
        <v>99</v>
      </c>
      <c r="B83" s="18">
        <v>602620</v>
      </c>
      <c r="C83" s="18"/>
      <c r="D83" s="19">
        <v>660828</v>
      </c>
      <c r="E83" s="20">
        <v>602479</v>
      </c>
      <c r="F83" s="20">
        <v>360232</v>
      </c>
      <c r="G83" s="20">
        <v>380221</v>
      </c>
      <c r="H83" s="20">
        <v>303424</v>
      </c>
      <c r="I83" s="20">
        <v>1043877</v>
      </c>
      <c r="J83" s="20">
        <v>387588</v>
      </c>
      <c r="K83" s="20">
        <v>332500</v>
      </c>
      <c r="L83" s="20">
        <v>264056</v>
      </c>
      <c r="M83" s="20">
        <v>984144</v>
      </c>
      <c r="N83" s="20"/>
      <c r="O83" s="20">
        <v>50260</v>
      </c>
      <c r="P83" s="20">
        <v>50825</v>
      </c>
      <c r="Q83" s="20">
        <v>101085</v>
      </c>
      <c r="R83" s="20">
        <v>50386</v>
      </c>
      <c r="S83" s="20">
        <v>50772</v>
      </c>
      <c r="T83" s="20">
        <v>459403</v>
      </c>
      <c r="U83" s="20">
        <v>560561</v>
      </c>
      <c r="V83" s="20">
        <v>2689667</v>
      </c>
      <c r="W83" s="20">
        <v>602479</v>
      </c>
      <c r="X83" s="20"/>
      <c r="Y83" s="19"/>
      <c r="Z83" s="22">
        <v>602479</v>
      </c>
    </row>
    <row r="84" spans="1:26" ht="13.5" hidden="1">
      <c r="A84" s="39" t="s">
        <v>100</v>
      </c>
      <c r="B84" s="27">
        <v>24184119</v>
      </c>
      <c r="C84" s="27"/>
      <c r="D84" s="28"/>
      <c r="E84" s="29">
        <v>25441958</v>
      </c>
      <c r="F84" s="29">
        <v>2307264</v>
      </c>
      <c r="G84" s="29">
        <v>2416999</v>
      </c>
      <c r="H84" s="29">
        <v>1903671</v>
      </c>
      <c r="I84" s="29">
        <v>6627934</v>
      </c>
      <c r="J84" s="29">
        <v>1740706</v>
      </c>
      <c r="K84" s="29">
        <v>1853918</v>
      </c>
      <c r="L84" s="29">
        <v>2523428</v>
      </c>
      <c r="M84" s="29">
        <v>6118052</v>
      </c>
      <c r="N84" s="29">
        <v>2794331</v>
      </c>
      <c r="O84" s="29">
        <v>2968558</v>
      </c>
      <c r="P84" s="29">
        <v>2530561</v>
      </c>
      <c r="Q84" s="29">
        <v>8293450</v>
      </c>
      <c r="R84" s="29">
        <v>2879638</v>
      </c>
      <c r="S84" s="29">
        <v>2857657</v>
      </c>
      <c r="T84" s="29">
        <v>2942753</v>
      </c>
      <c r="U84" s="29">
        <v>8680048</v>
      </c>
      <c r="V84" s="29">
        <v>29719484</v>
      </c>
      <c r="W84" s="29">
        <v>25441958</v>
      </c>
      <c r="X84" s="29"/>
      <c r="Y84" s="28"/>
      <c r="Z84" s="30">
        <v>25441958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2972111</v>
      </c>
      <c r="C6" s="18">
        <v>0</v>
      </c>
      <c r="D6" s="63">
        <v>3800000</v>
      </c>
      <c r="E6" s="64">
        <v>4079922</v>
      </c>
      <c r="F6" s="64">
        <v>99493</v>
      </c>
      <c r="G6" s="64">
        <v>103624</v>
      </c>
      <c r="H6" s="64">
        <v>55752</v>
      </c>
      <c r="I6" s="64">
        <v>258869</v>
      </c>
      <c r="J6" s="64">
        <v>135631</v>
      </c>
      <c r="K6" s="64">
        <v>694149</v>
      </c>
      <c r="L6" s="64">
        <v>8950</v>
      </c>
      <c r="M6" s="64">
        <v>838730</v>
      </c>
      <c r="N6" s="64">
        <v>124381</v>
      </c>
      <c r="O6" s="64">
        <v>76952</v>
      </c>
      <c r="P6" s="64">
        <v>72121</v>
      </c>
      <c r="Q6" s="64">
        <v>273454</v>
      </c>
      <c r="R6" s="64">
        <v>121057</v>
      </c>
      <c r="S6" s="64">
        <v>157334</v>
      </c>
      <c r="T6" s="64">
        <v>426586</v>
      </c>
      <c r="U6" s="64">
        <v>704977</v>
      </c>
      <c r="V6" s="64">
        <v>2076030</v>
      </c>
      <c r="W6" s="64">
        <v>4079922</v>
      </c>
      <c r="X6" s="64">
        <v>-2003892</v>
      </c>
      <c r="Y6" s="65">
        <v>-49.12</v>
      </c>
      <c r="Z6" s="66">
        <v>4079922</v>
      </c>
    </row>
    <row r="7" spans="1:26" ht="13.5">
      <c r="A7" s="62" t="s">
        <v>33</v>
      </c>
      <c r="B7" s="18">
        <v>5664372</v>
      </c>
      <c r="C7" s="18">
        <v>0</v>
      </c>
      <c r="D7" s="63">
        <v>3500000</v>
      </c>
      <c r="E7" s="64">
        <v>5100567</v>
      </c>
      <c r="F7" s="64">
        <v>101652</v>
      </c>
      <c r="G7" s="64">
        <v>734528</v>
      </c>
      <c r="H7" s="64">
        <v>251292</v>
      </c>
      <c r="I7" s="64">
        <v>1087472</v>
      </c>
      <c r="J7" s="64">
        <v>1112145</v>
      </c>
      <c r="K7" s="64">
        <v>60838</v>
      </c>
      <c r="L7" s="64">
        <v>111627</v>
      </c>
      <c r="M7" s="64">
        <v>1284610</v>
      </c>
      <c r="N7" s="64">
        <v>429547</v>
      </c>
      <c r="O7" s="64">
        <v>478567</v>
      </c>
      <c r="P7" s="64">
        <v>542099</v>
      </c>
      <c r="Q7" s="64">
        <v>1450213</v>
      </c>
      <c r="R7" s="64">
        <v>276735</v>
      </c>
      <c r="S7" s="64">
        <v>296564</v>
      </c>
      <c r="T7" s="64">
        <v>384215</v>
      </c>
      <c r="U7" s="64">
        <v>957514</v>
      </c>
      <c r="V7" s="64">
        <v>4779809</v>
      </c>
      <c r="W7" s="64">
        <v>5100567</v>
      </c>
      <c r="X7" s="64">
        <v>-320758</v>
      </c>
      <c r="Y7" s="65">
        <v>-6.29</v>
      </c>
      <c r="Z7" s="66">
        <v>5100567</v>
      </c>
    </row>
    <row r="8" spans="1:26" ht="13.5">
      <c r="A8" s="62" t="s">
        <v>34</v>
      </c>
      <c r="B8" s="18">
        <v>180319128</v>
      </c>
      <c r="C8" s="18">
        <v>0</v>
      </c>
      <c r="D8" s="63">
        <v>220433000</v>
      </c>
      <c r="E8" s="64">
        <v>185205142</v>
      </c>
      <c r="F8" s="64">
        <v>73007491</v>
      </c>
      <c r="G8" s="64">
        <v>1443509</v>
      </c>
      <c r="H8" s="64">
        <v>3643200</v>
      </c>
      <c r="I8" s="64">
        <v>78094200</v>
      </c>
      <c r="J8" s="64">
        <v>0</v>
      </c>
      <c r="K8" s="64">
        <v>60237800</v>
      </c>
      <c r="L8" s="64">
        <v>800000</v>
      </c>
      <c r="M8" s="64">
        <v>61037800</v>
      </c>
      <c r="N8" s="64">
        <v>0</v>
      </c>
      <c r="O8" s="64">
        <v>300000</v>
      </c>
      <c r="P8" s="64">
        <v>43147000</v>
      </c>
      <c r="Q8" s="64">
        <v>43447000</v>
      </c>
      <c r="R8" s="64">
        <v>0</v>
      </c>
      <c r="S8" s="64">
        <v>0</v>
      </c>
      <c r="T8" s="64">
        <v>0</v>
      </c>
      <c r="U8" s="64">
        <v>0</v>
      </c>
      <c r="V8" s="64">
        <v>182579000</v>
      </c>
      <c r="W8" s="64">
        <v>185205142</v>
      </c>
      <c r="X8" s="64">
        <v>-2626142</v>
      </c>
      <c r="Y8" s="65">
        <v>-1.42</v>
      </c>
      <c r="Z8" s="66">
        <v>185205142</v>
      </c>
    </row>
    <row r="9" spans="1:26" ht="13.5">
      <c r="A9" s="62" t="s">
        <v>35</v>
      </c>
      <c r="B9" s="18">
        <v>50642633</v>
      </c>
      <c r="C9" s="18">
        <v>0</v>
      </c>
      <c r="D9" s="63">
        <v>31255574</v>
      </c>
      <c r="E9" s="64">
        <v>82021000</v>
      </c>
      <c r="F9" s="64">
        <v>18182669</v>
      </c>
      <c r="G9" s="64">
        <v>491707</v>
      </c>
      <c r="H9" s="64">
        <v>180753</v>
      </c>
      <c r="I9" s="64">
        <v>18855129</v>
      </c>
      <c r="J9" s="64">
        <v>7044456</v>
      </c>
      <c r="K9" s="64">
        <v>309667</v>
      </c>
      <c r="L9" s="64">
        <v>-84779</v>
      </c>
      <c r="M9" s="64">
        <v>7269344</v>
      </c>
      <c r="N9" s="64">
        <v>10924458</v>
      </c>
      <c r="O9" s="64">
        <v>398427</v>
      </c>
      <c r="P9" s="64">
        <v>6945874</v>
      </c>
      <c r="Q9" s="64">
        <v>18268759</v>
      </c>
      <c r="R9" s="64">
        <v>363909</v>
      </c>
      <c r="S9" s="64">
        <v>1884847</v>
      </c>
      <c r="T9" s="64">
        <v>7063109</v>
      </c>
      <c r="U9" s="64">
        <v>9311865</v>
      </c>
      <c r="V9" s="64">
        <v>53705097</v>
      </c>
      <c r="W9" s="64">
        <v>82021000</v>
      </c>
      <c r="X9" s="64">
        <v>-28315903</v>
      </c>
      <c r="Y9" s="65">
        <v>-34.52</v>
      </c>
      <c r="Z9" s="66">
        <v>82021000</v>
      </c>
    </row>
    <row r="10" spans="1:26" ht="25.5">
      <c r="A10" s="67" t="s">
        <v>87</v>
      </c>
      <c r="B10" s="68">
        <f>SUM(B5:B9)</f>
        <v>239598244</v>
      </c>
      <c r="C10" s="68">
        <f>SUM(C5:C9)</f>
        <v>0</v>
      </c>
      <c r="D10" s="69">
        <f aca="true" t="shared" si="0" ref="D10:Z10">SUM(D5:D9)</f>
        <v>258988574</v>
      </c>
      <c r="E10" s="70">
        <f t="shared" si="0"/>
        <v>276406631</v>
      </c>
      <c r="F10" s="70">
        <f t="shared" si="0"/>
        <v>91391305</v>
      </c>
      <c r="G10" s="70">
        <f t="shared" si="0"/>
        <v>2773368</v>
      </c>
      <c r="H10" s="70">
        <f t="shared" si="0"/>
        <v>4130997</v>
      </c>
      <c r="I10" s="70">
        <f t="shared" si="0"/>
        <v>98295670</v>
      </c>
      <c r="J10" s="70">
        <f t="shared" si="0"/>
        <v>8292232</v>
      </c>
      <c r="K10" s="70">
        <f t="shared" si="0"/>
        <v>61302454</v>
      </c>
      <c r="L10" s="70">
        <f t="shared" si="0"/>
        <v>835798</v>
      </c>
      <c r="M10" s="70">
        <f t="shared" si="0"/>
        <v>70430484</v>
      </c>
      <c r="N10" s="70">
        <f t="shared" si="0"/>
        <v>11478386</v>
      </c>
      <c r="O10" s="70">
        <f t="shared" si="0"/>
        <v>1253946</v>
      </c>
      <c r="P10" s="70">
        <f t="shared" si="0"/>
        <v>50707094</v>
      </c>
      <c r="Q10" s="70">
        <f t="shared" si="0"/>
        <v>63439426</v>
      </c>
      <c r="R10" s="70">
        <f t="shared" si="0"/>
        <v>761701</v>
      </c>
      <c r="S10" s="70">
        <f t="shared" si="0"/>
        <v>2338745</v>
      </c>
      <c r="T10" s="70">
        <f t="shared" si="0"/>
        <v>7873910</v>
      </c>
      <c r="U10" s="70">
        <f t="shared" si="0"/>
        <v>10974356</v>
      </c>
      <c r="V10" s="70">
        <f t="shared" si="0"/>
        <v>243139936</v>
      </c>
      <c r="W10" s="70">
        <f t="shared" si="0"/>
        <v>276406631</v>
      </c>
      <c r="X10" s="70">
        <f t="shared" si="0"/>
        <v>-33266695</v>
      </c>
      <c r="Y10" s="71">
        <f>+IF(W10&lt;&gt;0,(X10/W10)*100,0)</f>
        <v>-12.035418571416255</v>
      </c>
      <c r="Z10" s="72">
        <f t="shared" si="0"/>
        <v>276406631</v>
      </c>
    </row>
    <row r="11" spans="1:26" ht="13.5">
      <c r="A11" s="62" t="s">
        <v>36</v>
      </c>
      <c r="B11" s="18">
        <v>153171661</v>
      </c>
      <c r="C11" s="18">
        <v>0</v>
      </c>
      <c r="D11" s="63">
        <v>159201296</v>
      </c>
      <c r="E11" s="64">
        <v>153085541</v>
      </c>
      <c r="F11" s="64">
        <v>13378631</v>
      </c>
      <c r="G11" s="64">
        <v>13756266</v>
      </c>
      <c r="H11" s="64">
        <v>13613800</v>
      </c>
      <c r="I11" s="64">
        <v>40748697</v>
      </c>
      <c r="J11" s="64">
        <v>12996666</v>
      </c>
      <c r="K11" s="64">
        <v>13600404</v>
      </c>
      <c r="L11" s="64">
        <v>13624110</v>
      </c>
      <c r="M11" s="64">
        <v>40221180</v>
      </c>
      <c r="N11" s="64">
        <v>12872139</v>
      </c>
      <c r="O11" s="64">
        <v>14282860</v>
      </c>
      <c r="P11" s="64">
        <v>14823504</v>
      </c>
      <c r="Q11" s="64">
        <v>41978503</v>
      </c>
      <c r="R11" s="64">
        <v>12956936</v>
      </c>
      <c r="S11" s="64">
        <v>13114684</v>
      </c>
      <c r="T11" s="64">
        <v>13840804</v>
      </c>
      <c r="U11" s="64">
        <v>39912424</v>
      </c>
      <c r="V11" s="64">
        <v>162860804</v>
      </c>
      <c r="W11" s="64">
        <v>153085541</v>
      </c>
      <c r="X11" s="64">
        <v>9775263</v>
      </c>
      <c r="Y11" s="65">
        <v>6.39</v>
      </c>
      <c r="Z11" s="66">
        <v>153085541</v>
      </c>
    </row>
    <row r="12" spans="1:26" ht="13.5">
      <c r="A12" s="62" t="s">
        <v>37</v>
      </c>
      <c r="B12" s="18">
        <v>7989001</v>
      </c>
      <c r="C12" s="18">
        <v>0</v>
      </c>
      <c r="D12" s="63">
        <v>9353167</v>
      </c>
      <c r="E12" s="64">
        <v>10229023</v>
      </c>
      <c r="F12" s="64">
        <v>680583</v>
      </c>
      <c r="G12" s="64">
        <v>699351</v>
      </c>
      <c r="H12" s="64">
        <v>682964</v>
      </c>
      <c r="I12" s="64">
        <v>2062898</v>
      </c>
      <c r="J12" s="64">
        <v>729874</v>
      </c>
      <c r="K12" s="64">
        <v>715053</v>
      </c>
      <c r="L12" s="64">
        <v>687309</v>
      </c>
      <c r="M12" s="64">
        <v>2132236</v>
      </c>
      <c r="N12" s="64">
        <v>702905</v>
      </c>
      <c r="O12" s="64">
        <v>1030740</v>
      </c>
      <c r="P12" s="64">
        <v>926068</v>
      </c>
      <c r="Q12" s="64">
        <v>2659713</v>
      </c>
      <c r="R12" s="64">
        <v>887608</v>
      </c>
      <c r="S12" s="64">
        <v>895239</v>
      </c>
      <c r="T12" s="64">
        <v>849749</v>
      </c>
      <c r="U12" s="64">
        <v>2632596</v>
      </c>
      <c r="V12" s="64">
        <v>9487443</v>
      </c>
      <c r="W12" s="64">
        <v>10229023</v>
      </c>
      <c r="X12" s="64">
        <v>-741580</v>
      </c>
      <c r="Y12" s="65">
        <v>-7.25</v>
      </c>
      <c r="Z12" s="66">
        <v>10229023</v>
      </c>
    </row>
    <row r="13" spans="1:26" ht="13.5">
      <c r="A13" s="62" t="s">
        <v>88</v>
      </c>
      <c r="B13" s="18">
        <v>13512111</v>
      </c>
      <c r="C13" s="18">
        <v>0</v>
      </c>
      <c r="D13" s="63">
        <v>8887000</v>
      </c>
      <c r="E13" s="64">
        <v>9211564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9211564</v>
      </c>
      <c r="X13" s="64">
        <v>-9211564</v>
      </c>
      <c r="Y13" s="65">
        <v>-100</v>
      </c>
      <c r="Z13" s="66">
        <v>9211564</v>
      </c>
    </row>
    <row r="14" spans="1:26" ht="13.5">
      <c r="A14" s="62" t="s">
        <v>38</v>
      </c>
      <c r="B14" s="18">
        <v>729083</v>
      </c>
      <c r="C14" s="18">
        <v>0</v>
      </c>
      <c r="D14" s="63">
        <v>3696000</v>
      </c>
      <c r="E14" s="64">
        <v>1072000</v>
      </c>
      <c r="F14" s="64">
        <v>0</v>
      </c>
      <c r="G14" s="64">
        <v>0</v>
      </c>
      <c r="H14" s="64">
        <v>253721</v>
      </c>
      <c r="I14" s="64">
        <v>253721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171333</v>
      </c>
      <c r="Q14" s="64">
        <v>171333</v>
      </c>
      <c r="R14" s="64">
        <v>0</v>
      </c>
      <c r="S14" s="64">
        <v>0</v>
      </c>
      <c r="T14" s="64">
        <v>379406</v>
      </c>
      <c r="U14" s="64">
        <v>379406</v>
      </c>
      <c r="V14" s="64">
        <v>804460</v>
      </c>
      <c r="W14" s="64">
        <v>1072000</v>
      </c>
      <c r="X14" s="64">
        <v>-267540</v>
      </c>
      <c r="Y14" s="65">
        <v>-24.96</v>
      </c>
      <c r="Z14" s="66">
        <v>1072000</v>
      </c>
    </row>
    <row r="15" spans="1:26" ht="13.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0</v>
      </c>
      <c r="C16" s="18">
        <v>0</v>
      </c>
      <c r="D16" s="63">
        <v>4394200</v>
      </c>
      <c r="E16" s="64">
        <v>4394200</v>
      </c>
      <c r="F16" s="64">
        <v>0</v>
      </c>
      <c r="G16" s="64">
        <v>1200001</v>
      </c>
      <c r="H16" s="64">
        <v>0</v>
      </c>
      <c r="I16" s="64">
        <v>1200001</v>
      </c>
      <c r="J16" s="64">
        <v>0</v>
      </c>
      <c r="K16" s="64">
        <v>997099</v>
      </c>
      <c r="L16" s="64">
        <v>0</v>
      </c>
      <c r="M16" s="64">
        <v>997099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2197100</v>
      </c>
      <c r="U16" s="64">
        <v>2197100</v>
      </c>
      <c r="V16" s="64">
        <v>4394200</v>
      </c>
      <c r="W16" s="64">
        <v>4394200</v>
      </c>
      <c r="X16" s="64">
        <v>0</v>
      </c>
      <c r="Y16" s="65">
        <v>0</v>
      </c>
      <c r="Z16" s="66">
        <v>4394200</v>
      </c>
    </row>
    <row r="17" spans="1:26" ht="13.5">
      <c r="A17" s="62" t="s">
        <v>41</v>
      </c>
      <c r="B17" s="18">
        <v>99333951</v>
      </c>
      <c r="C17" s="18">
        <v>0</v>
      </c>
      <c r="D17" s="63">
        <v>68096910</v>
      </c>
      <c r="E17" s="64">
        <v>95438528</v>
      </c>
      <c r="F17" s="64">
        <v>6846869</v>
      </c>
      <c r="G17" s="64">
        <v>6162388</v>
      </c>
      <c r="H17" s="64">
        <v>9351189</v>
      </c>
      <c r="I17" s="64">
        <v>22360446</v>
      </c>
      <c r="J17" s="64">
        <v>5478486</v>
      </c>
      <c r="K17" s="64">
        <v>3988853</v>
      </c>
      <c r="L17" s="64">
        <v>10043716</v>
      </c>
      <c r="M17" s="64">
        <v>19511055</v>
      </c>
      <c r="N17" s="64">
        <v>6380400</v>
      </c>
      <c r="O17" s="64">
        <v>4699991</v>
      </c>
      <c r="P17" s="64">
        <v>9571801</v>
      </c>
      <c r="Q17" s="64">
        <v>20652192</v>
      </c>
      <c r="R17" s="64">
        <v>8118057</v>
      </c>
      <c r="S17" s="64">
        <v>3772973</v>
      </c>
      <c r="T17" s="64">
        <v>21491855</v>
      </c>
      <c r="U17" s="64">
        <v>33382885</v>
      </c>
      <c r="V17" s="64">
        <v>95906578</v>
      </c>
      <c r="W17" s="64">
        <v>95438528</v>
      </c>
      <c r="X17" s="64">
        <v>468050</v>
      </c>
      <c r="Y17" s="65">
        <v>0.49</v>
      </c>
      <c r="Z17" s="66">
        <v>95438528</v>
      </c>
    </row>
    <row r="18" spans="1:26" ht="13.5">
      <c r="A18" s="74" t="s">
        <v>42</v>
      </c>
      <c r="B18" s="75">
        <f>SUM(B11:B17)</f>
        <v>274735807</v>
      </c>
      <c r="C18" s="75">
        <f>SUM(C11:C17)</f>
        <v>0</v>
      </c>
      <c r="D18" s="76">
        <f aca="true" t="shared" si="1" ref="D18:Z18">SUM(D11:D17)</f>
        <v>253628573</v>
      </c>
      <c r="E18" s="77">
        <f t="shared" si="1"/>
        <v>273430856</v>
      </c>
      <c r="F18" s="77">
        <f t="shared" si="1"/>
        <v>20906083</v>
      </c>
      <c r="G18" s="77">
        <f t="shared" si="1"/>
        <v>21818006</v>
      </c>
      <c r="H18" s="77">
        <f t="shared" si="1"/>
        <v>23901674</v>
      </c>
      <c r="I18" s="77">
        <f t="shared" si="1"/>
        <v>66625763</v>
      </c>
      <c r="J18" s="77">
        <f t="shared" si="1"/>
        <v>19205026</v>
      </c>
      <c r="K18" s="77">
        <f t="shared" si="1"/>
        <v>19301409</v>
      </c>
      <c r="L18" s="77">
        <f t="shared" si="1"/>
        <v>24355135</v>
      </c>
      <c r="M18" s="77">
        <f t="shared" si="1"/>
        <v>62861570</v>
      </c>
      <c r="N18" s="77">
        <f t="shared" si="1"/>
        <v>19955444</v>
      </c>
      <c r="O18" s="77">
        <f t="shared" si="1"/>
        <v>20013591</v>
      </c>
      <c r="P18" s="77">
        <f t="shared" si="1"/>
        <v>25492706</v>
      </c>
      <c r="Q18" s="77">
        <f t="shared" si="1"/>
        <v>65461741</v>
      </c>
      <c r="R18" s="77">
        <f t="shared" si="1"/>
        <v>21962601</v>
      </c>
      <c r="S18" s="77">
        <f t="shared" si="1"/>
        <v>17782896</v>
      </c>
      <c r="T18" s="77">
        <f t="shared" si="1"/>
        <v>38758914</v>
      </c>
      <c r="U18" s="77">
        <f t="shared" si="1"/>
        <v>78504411</v>
      </c>
      <c r="V18" s="77">
        <f t="shared" si="1"/>
        <v>273453485</v>
      </c>
      <c r="W18" s="77">
        <f t="shared" si="1"/>
        <v>273430856</v>
      </c>
      <c r="X18" s="77">
        <f t="shared" si="1"/>
        <v>22629</v>
      </c>
      <c r="Y18" s="71">
        <f>+IF(W18&lt;&gt;0,(X18/W18)*100,0)</f>
        <v>0.008275949660926343</v>
      </c>
      <c r="Z18" s="78">
        <f t="shared" si="1"/>
        <v>273430856</v>
      </c>
    </row>
    <row r="19" spans="1:26" ht="13.5">
      <c r="A19" s="74" t="s">
        <v>43</v>
      </c>
      <c r="B19" s="79">
        <f>+B10-B18</f>
        <v>-35137563</v>
      </c>
      <c r="C19" s="79">
        <f>+C10-C18</f>
        <v>0</v>
      </c>
      <c r="D19" s="80">
        <f aca="true" t="shared" si="2" ref="D19:Z19">+D10-D18</f>
        <v>5360001</v>
      </c>
      <c r="E19" s="81">
        <f t="shared" si="2"/>
        <v>2975775</v>
      </c>
      <c r="F19" s="81">
        <f t="shared" si="2"/>
        <v>70485222</v>
      </c>
      <c r="G19" s="81">
        <f t="shared" si="2"/>
        <v>-19044638</v>
      </c>
      <c r="H19" s="81">
        <f t="shared" si="2"/>
        <v>-19770677</v>
      </c>
      <c r="I19" s="81">
        <f t="shared" si="2"/>
        <v>31669907</v>
      </c>
      <c r="J19" s="81">
        <f t="shared" si="2"/>
        <v>-10912794</v>
      </c>
      <c r="K19" s="81">
        <f t="shared" si="2"/>
        <v>42001045</v>
      </c>
      <c r="L19" s="81">
        <f t="shared" si="2"/>
        <v>-23519337</v>
      </c>
      <c r="M19" s="81">
        <f t="shared" si="2"/>
        <v>7568914</v>
      </c>
      <c r="N19" s="81">
        <f t="shared" si="2"/>
        <v>-8477058</v>
      </c>
      <c r="O19" s="81">
        <f t="shared" si="2"/>
        <v>-18759645</v>
      </c>
      <c r="P19" s="81">
        <f t="shared" si="2"/>
        <v>25214388</v>
      </c>
      <c r="Q19" s="81">
        <f t="shared" si="2"/>
        <v>-2022315</v>
      </c>
      <c r="R19" s="81">
        <f t="shared" si="2"/>
        <v>-21200900</v>
      </c>
      <c r="S19" s="81">
        <f t="shared" si="2"/>
        <v>-15444151</v>
      </c>
      <c r="T19" s="81">
        <f t="shared" si="2"/>
        <v>-30885004</v>
      </c>
      <c r="U19" s="81">
        <f t="shared" si="2"/>
        <v>-67530055</v>
      </c>
      <c r="V19" s="81">
        <f t="shared" si="2"/>
        <v>-30313549</v>
      </c>
      <c r="W19" s="81">
        <f>IF(E10=E18,0,W10-W18)</f>
        <v>2975775</v>
      </c>
      <c r="X19" s="81">
        <f t="shared" si="2"/>
        <v>-33289324</v>
      </c>
      <c r="Y19" s="82">
        <f>+IF(W19&lt;&gt;0,(X19/W19)*100,0)</f>
        <v>-1118.6774537725466</v>
      </c>
      <c r="Z19" s="83">
        <f t="shared" si="2"/>
        <v>2975775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89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90</v>
      </c>
      <c r="B22" s="90">
        <f>SUM(B19:B21)</f>
        <v>-35137563</v>
      </c>
      <c r="C22" s="90">
        <f>SUM(C19:C21)</f>
        <v>0</v>
      </c>
      <c r="D22" s="91">
        <f aca="true" t="shared" si="3" ref="D22:Z22">SUM(D19:D21)</f>
        <v>5360001</v>
      </c>
      <c r="E22" s="92">
        <f t="shared" si="3"/>
        <v>2975775</v>
      </c>
      <c r="F22" s="92">
        <f t="shared" si="3"/>
        <v>70485222</v>
      </c>
      <c r="G22" s="92">
        <f t="shared" si="3"/>
        <v>-19044638</v>
      </c>
      <c r="H22" s="92">
        <f t="shared" si="3"/>
        <v>-19770677</v>
      </c>
      <c r="I22" s="92">
        <f t="shared" si="3"/>
        <v>31669907</v>
      </c>
      <c r="J22" s="92">
        <f t="shared" si="3"/>
        <v>-10912794</v>
      </c>
      <c r="K22" s="92">
        <f t="shared" si="3"/>
        <v>42001045</v>
      </c>
      <c r="L22" s="92">
        <f t="shared" si="3"/>
        <v>-23519337</v>
      </c>
      <c r="M22" s="92">
        <f t="shared" si="3"/>
        <v>7568914</v>
      </c>
      <c r="N22" s="92">
        <f t="shared" si="3"/>
        <v>-8477058</v>
      </c>
      <c r="O22" s="92">
        <f t="shared" si="3"/>
        <v>-18759645</v>
      </c>
      <c r="P22" s="92">
        <f t="shared" si="3"/>
        <v>25214388</v>
      </c>
      <c r="Q22" s="92">
        <f t="shared" si="3"/>
        <v>-2022315</v>
      </c>
      <c r="R22" s="92">
        <f t="shared" si="3"/>
        <v>-21200900</v>
      </c>
      <c r="S22" s="92">
        <f t="shared" si="3"/>
        <v>-15444151</v>
      </c>
      <c r="T22" s="92">
        <f t="shared" si="3"/>
        <v>-30885004</v>
      </c>
      <c r="U22" s="92">
        <f t="shared" si="3"/>
        <v>-67530055</v>
      </c>
      <c r="V22" s="92">
        <f t="shared" si="3"/>
        <v>-30313549</v>
      </c>
      <c r="W22" s="92">
        <f t="shared" si="3"/>
        <v>2975775</v>
      </c>
      <c r="X22" s="92">
        <f t="shared" si="3"/>
        <v>-33289324</v>
      </c>
      <c r="Y22" s="93">
        <f>+IF(W22&lt;&gt;0,(X22/W22)*100,0)</f>
        <v>-1118.6774537725466</v>
      </c>
      <c r="Z22" s="94">
        <f t="shared" si="3"/>
        <v>2975775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-35137563</v>
      </c>
      <c r="C24" s="79">
        <f>SUM(C22:C23)</f>
        <v>0</v>
      </c>
      <c r="D24" s="80">
        <f aca="true" t="shared" si="4" ref="D24:Z24">SUM(D22:D23)</f>
        <v>5360001</v>
      </c>
      <c r="E24" s="81">
        <f t="shared" si="4"/>
        <v>2975775</v>
      </c>
      <c r="F24" s="81">
        <f t="shared" si="4"/>
        <v>70485222</v>
      </c>
      <c r="G24" s="81">
        <f t="shared" si="4"/>
        <v>-19044638</v>
      </c>
      <c r="H24" s="81">
        <f t="shared" si="4"/>
        <v>-19770677</v>
      </c>
      <c r="I24" s="81">
        <f t="shared" si="4"/>
        <v>31669907</v>
      </c>
      <c r="J24" s="81">
        <f t="shared" si="4"/>
        <v>-10912794</v>
      </c>
      <c r="K24" s="81">
        <f t="shared" si="4"/>
        <v>42001045</v>
      </c>
      <c r="L24" s="81">
        <f t="shared" si="4"/>
        <v>-23519337</v>
      </c>
      <c r="M24" s="81">
        <f t="shared" si="4"/>
        <v>7568914</v>
      </c>
      <c r="N24" s="81">
        <f t="shared" si="4"/>
        <v>-8477058</v>
      </c>
      <c r="O24" s="81">
        <f t="shared" si="4"/>
        <v>-18759645</v>
      </c>
      <c r="P24" s="81">
        <f t="shared" si="4"/>
        <v>25214388</v>
      </c>
      <c r="Q24" s="81">
        <f t="shared" si="4"/>
        <v>-2022315</v>
      </c>
      <c r="R24" s="81">
        <f t="shared" si="4"/>
        <v>-21200900</v>
      </c>
      <c r="S24" s="81">
        <f t="shared" si="4"/>
        <v>-15444151</v>
      </c>
      <c r="T24" s="81">
        <f t="shared" si="4"/>
        <v>-30885004</v>
      </c>
      <c r="U24" s="81">
        <f t="shared" si="4"/>
        <v>-67530055</v>
      </c>
      <c r="V24" s="81">
        <f t="shared" si="4"/>
        <v>-30313549</v>
      </c>
      <c r="W24" s="81">
        <f t="shared" si="4"/>
        <v>2975775</v>
      </c>
      <c r="X24" s="81">
        <f t="shared" si="4"/>
        <v>-33289324</v>
      </c>
      <c r="Y24" s="82">
        <f>+IF(W24&lt;&gt;0,(X24/W24)*100,0)</f>
        <v>-1118.6774537725466</v>
      </c>
      <c r="Z24" s="83">
        <f t="shared" si="4"/>
        <v>2975775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7898836</v>
      </c>
      <c r="C27" s="21">
        <v>0</v>
      </c>
      <c r="D27" s="103">
        <v>5360000</v>
      </c>
      <c r="E27" s="104">
        <v>2975770</v>
      </c>
      <c r="F27" s="104">
        <v>1180593</v>
      </c>
      <c r="G27" s="104">
        <v>2098888</v>
      </c>
      <c r="H27" s="104">
        <v>0</v>
      </c>
      <c r="I27" s="104">
        <v>3279481</v>
      </c>
      <c r="J27" s="104">
        <v>447419</v>
      </c>
      <c r="K27" s="104">
        <v>0</v>
      </c>
      <c r="L27" s="104">
        <v>1014019</v>
      </c>
      <c r="M27" s="104">
        <v>1461438</v>
      </c>
      <c r="N27" s="104">
        <v>0</v>
      </c>
      <c r="O27" s="104">
        <v>-2855149</v>
      </c>
      <c r="P27" s="104">
        <v>115692</v>
      </c>
      <c r="Q27" s="104">
        <v>-2739457</v>
      </c>
      <c r="R27" s="104">
        <v>0</v>
      </c>
      <c r="S27" s="104">
        <v>33705</v>
      </c>
      <c r="T27" s="104">
        <v>136970</v>
      </c>
      <c r="U27" s="104">
        <v>170675</v>
      </c>
      <c r="V27" s="104">
        <v>2172137</v>
      </c>
      <c r="W27" s="104">
        <v>2975770</v>
      </c>
      <c r="X27" s="104">
        <v>-803633</v>
      </c>
      <c r="Y27" s="105">
        <v>-27.01</v>
      </c>
      <c r="Z27" s="106">
        <v>2975770</v>
      </c>
    </row>
    <row r="28" spans="1:26" ht="13.5">
      <c r="A28" s="107" t="s">
        <v>44</v>
      </c>
      <c r="B28" s="18">
        <v>0</v>
      </c>
      <c r="C28" s="18">
        <v>0</v>
      </c>
      <c r="D28" s="63">
        <v>5360000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5">
        <v>0</v>
      </c>
      <c r="Z28" s="66">
        <v>0</v>
      </c>
    </row>
    <row r="29" spans="1:26" ht="13.5">
      <c r="A29" s="62" t="s">
        <v>92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-2855149</v>
      </c>
      <c r="P29" s="64">
        <v>0</v>
      </c>
      <c r="Q29" s="64">
        <v>-2855149</v>
      </c>
      <c r="R29" s="64">
        <v>0</v>
      </c>
      <c r="S29" s="64">
        <v>0</v>
      </c>
      <c r="T29" s="64">
        <v>0</v>
      </c>
      <c r="U29" s="64">
        <v>0</v>
      </c>
      <c r="V29" s="64">
        <v>-2855149</v>
      </c>
      <c r="W29" s="64">
        <v>0</v>
      </c>
      <c r="X29" s="64">
        <v>-2855149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7898836</v>
      </c>
      <c r="C31" s="18">
        <v>0</v>
      </c>
      <c r="D31" s="63">
        <v>0</v>
      </c>
      <c r="E31" s="64">
        <v>2975770</v>
      </c>
      <c r="F31" s="64">
        <v>1180593</v>
      </c>
      <c r="G31" s="64">
        <v>2098888</v>
      </c>
      <c r="H31" s="64">
        <v>0</v>
      </c>
      <c r="I31" s="64">
        <v>3279481</v>
      </c>
      <c r="J31" s="64">
        <v>447419</v>
      </c>
      <c r="K31" s="64">
        <v>0</v>
      </c>
      <c r="L31" s="64">
        <v>1014019</v>
      </c>
      <c r="M31" s="64">
        <v>1461438</v>
      </c>
      <c r="N31" s="64">
        <v>0</v>
      </c>
      <c r="O31" s="64">
        <v>0</v>
      </c>
      <c r="P31" s="64">
        <v>115692</v>
      </c>
      <c r="Q31" s="64">
        <v>115692</v>
      </c>
      <c r="R31" s="64">
        <v>0</v>
      </c>
      <c r="S31" s="64">
        <v>33705</v>
      </c>
      <c r="T31" s="64">
        <v>136970</v>
      </c>
      <c r="U31" s="64">
        <v>170675</v>
      </c>
      <c r="V31" s="64">
        <v>5027286</v>
      </c>
      <c r="W31" s="64">
        <v>2975770</v>
      </c>
      <c r="X31" s="64">
        <v>2051516</v>
      </c>
      <c r="Y31" s="65">
        <v>68.94</v>
      </c>
      <c r="Z31" s="66">
        <v>2975770</v>
      </c>
    </row>
    <row r="32" spans="1:26" ht="13.5">
      <c r="A32" s="74" t="s">
        <v>50</v>
      </c>
      <c r="B32" s="21">
        <f>SUM(B28:B31)</f>
        <v>7898836</v>
      </c>
      <c r="C32" s="21">
        <f>SUM(C28:C31)</f>
        <v>0</v>
      </c>
      <c r="D32" s="103">
        <f aca="true" t="shared" si="5" ref="D32:Z32">SUM(D28:D31)</f>
        <v>5360000</v>
      </c>
      <c r="E32" s="104">
        <f t="shared" si="5"/>
        <v>2975770</v>
      </c>
      <c r="F32" s="104">
        <f t="shared" si="5"/>
        <v>1180593</v>
      </c>
      <c r="G32" s="104">
        <f t="shared" si="5"/>
        <v>2098888</v>
      </c>
      <c r="H32" s="104">
        <f t="shared" si="5"/>
        <v>0</v>
      </c>
      <c r="I32" s="104">
        <f t="shared" si="5"/>
        <v>3279481</v>
      </c>
      <c r="J32" s="104">
        <f t="shared" si="5"/>
        <v>447419</v>
      </c>
      <c r="K32" s="104">
        <f t="shared" si="5"/>
        <v>0</v>
      </c>
      <c r="L32" s="104">
        <f t="shared" si="5"/>
        <v>1014019</v>
      </c>
      <c r="M32" s="104">
        <f t="shared" si="5"/>
        <v>1461438</v>
      </c>
      <c r="N32" s="104">
        <f t="shared" si="5"/>
        <v>0</v>
      </c>
      <c r="O32" s="104">
        <f t="shared" si="5"/>
        <v>-2855149</v>
      </c>
      <c r="P32" s="104">
        <f t="shared" si="5"/>
        <v>115692</v>
      </c>
      <c r="Q32" s="104">
        <f t="shared" si="5"/>
        <v>-2739457</v>
      </c>
      <c r="R32" s="104">
        <f t="shared" si="5"/>
        <v>0</v>
      </c>
      <c r="S32" s="104">
        <f t="shared" si="5"/>
        <v>33705</v>
      </c>
      <c r="T32" s="104">
        <f t="shared" si="5"/>
        <v>136970</v>
      </c>
      <c r="U32" s="104">
        <f t="shared" si="5"/>
        <v>170675</v>
      </c>
      <c r="V32" s="104">
        <f t="shared" si="5"/>
        <v>2172137</v>
      </c>
      <c r="W32" s="104">
        <f t="shared" si="5"/>
        <v>2975770</v>
      </c>
      <c r="X32" s="104">
        <f t="shared" si="5"/>
        <v>-803633</v>
      </c>
      <c r="Y32" s="105">
        <f>+IF(W32&lt;&gt;0,(X32/W32)*100,0)</f>
        <v>-27.00588419131855</v>
      </c>
      <c r="Z32" s="106">
        <f t="shared" si="5"/>
        <v>2975770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94349277</v>
      </c>
      <c r="C35" s="18">
        <v>0</v>
      </c>
      <c r="D35" s="63">
        <v>73449000</v>
      </c>
      <c r="E35" s="64">
        <v>94349277</v>
      </c>
      <c r="F35" s="64">
        <v>36633367</v>
      </c>
      <c r="G35" s="64">
        <v>140532070</v>
      </c>
      <c r="H35" s="64">
        <v>115279996</v>
      </c>
      <c r="I35" s="64">
        <v>115279996</v>
      </c>
      <c r="J35" s="64">
        <v>105771843</v>
      </c>
      <c r="K35" s="64">
        <v>146609969</v>
      </c>
      <c r="L35" s="64">
        <v>122908940</v>
      </c>
      <c r="M35" s="64">
        <v>122908940</v>
      </c>
      <c r="N35" s="64">
        <v>114233963</v>
      </c>
      <c r="O35" s="64">
        <v>94495252</v>
      </c>
      <c r="P35" s="64">
        <v>115452683</v>
      </c>
      <c r="Q35" s="64">
        <v>115452683</v>
      </c>
      <c r="R35" s="64">
        <v>94617633</v>
      </c>
      <c r="S35" s="64">
        <v>78531652</v>
      </c>
      <c r="T35" s="64">
        <v>61020389</v>
      </c>
      <c r="U35" s="64">
        <v>61020389</v>
      </c>
      <c r="V35" s="64">
        <v>61020389</v>
      </c>
      <c r="W35" s="64">
        <v>94349277</v>
      </c>
      <c r="X35" s="64">
        <v>-33328888</v>
      </c>
      <c r="Y35" s="65">
        <v>-35.33</v>
      </c>
      <c r="Z35" s="66">
        <v>94349277</v>
      </c>
    </row>
    <row r="36" spans="1:26" ht="13.5">
      <c r="A36" s="62" t="s">
        <v>53</v>
      </c>
      <c r="B36" s="18">
        <v>93925516</v>
      </c>
      <c r="C36" s="18">
        <v>0</v>
      </c>
      <c r="D36" s="63">
        <v>79546000</v>
      </c>
      <c r="E36" s="64">
        <v>93925516</v>
      </c>
      <c r="F36" s="64">
        <v>64649456</v>
      </c>
      <c r="G36" s="64">
        <v>89046977</v>
      </c>
      <c r="H36" s="64">
        <v>89034922</v>
      </c>
      <c r="I36" s="64">
        <v>89034922</v>
      </c>
      <c r="J36" s="64">
        <v>89034922</v>
      </c>
      <c r="K36" s="64">
        <v>91684732</v>
      </c>
      <c r="L36" s="64">
        <v>92698751</v>
      </c>
      <c r="M36" s="64">
        <v>92698751</v>
      </c>
      <c r="N36" s="64">
        <v>92698751</v>
      </c>
      <c r="O36" s="64">
        <v>92698751</v>
      </c>
      <c r="P36" s="64">
        <v>92814443</v>
      </c>
      <c r="Q36" s="64">
        <v>92814443</v>
      </c>
      <c r="R36" s="64">
        <v>92814443</v>
      </c>
      <c r="S36" s="64">
        <v>92848148</v>
      </c>
      <c r="T36" s="64">
        <v>92557716</v>
      </c>
      <c r="U36" s="64">
        <v>92557716</v>
      </c>
      <c r="V36" s="64">
        <v>92557716</v>
      </c>
      <c r="W36" s="64">
        <v>93925516</v>
      </c>
      <c r="X36" s="64">
        <v>-1367800</v>
      </c>
      <c r="Y36" s="65">
        <v>-1.46</v>
      </c>
      <c r="Z36" s="66">
        <v>93925516</v>
      </c>
    </row>
    <row r="37" spans="1:26" ht="13.5">
      <c r="A37" s="62" t="s">
        <v>54</v>
      </c>
      <c r="B37" s="18">
        <v>33266035</v>
      </c>
      <c r="C37" s="18">
        <v>0</v>
      </c>
      <c r="D37" s="63">
        <v>22321000</v>
      </c>
      <c r="E37" s="64">
        <v>33266035</v>
      </c>
      <c r="F37" s="64">
        <v>18077992</v>
      </c>
      <c r="G37" s="64">
        <v>18753917</v>
      </c>
      <c r="H37" s="64">
        <v>4053942</v>
      </c>
      <c r="I37" s="64">
        <v>4053942</v>
      </c>
      <c r="J37" s="64">
        <v>19535893</v>
      </c>
      <c r="K37" s="64">
        <v>18469371</v>
      </c>
      <c r="L37" s="64">
        <v>19557305</v>
      </c>
      <c r="M37" s="64">
        <v>19557305</v>
      </c>
      <c r="N37" s="64">
        <v>19483518</v>
      </c>
      <c r="O37" s="64">
        <v>18727488</v>
      </c>
      <c r="P37" s="64">
        <v>15863055</v>
      </c>
      <c r="Q37" s="64">
        <v>15863055</v>
      </c>
      <c r="R37" s="64">
        <v>18586921</v>
      </c>
      <c r="S37" s="64">
        <v>18636000</v>
      </c>
      <c r="T37" s="64">
        <v>17201025</v>
      </c>
      <c r="U37" s="64">
        <v>17201025</v>
      </c>
      <c r="V37" s="64">
        <v>17201025</v>
      </c>
      <c r="W37" s="64">
        <v>33266035</v>
      </c>
      <c r="X37" s="64">
        <v>-16065010</v>
      </c>
      <c r="Y37" s="65">
        <v>-48.29</v>
      </c>
      <c r="Z37" s="66">
        <v>33266035</v>
      </c>
    </row>
    <row r="38" spans="1:26" ht="13.5">
      <c r="A38" s="62" t="s">
        <v>55</v>
      </c>
      <c r="B38" s="18">
        <v>54839017</v>
      </c>
      <c r="C38" s="18">
        <v>0</v>
      </c>
      <c r="D38" s="63">
        <v>5529000</v>
      </c>
      <c r="E38" s="64">
        <v>54839017</v>
      </c>
      <c r="F38" s="64">
        <v>14511895</v>
      </c>
      <c r="G38" s="64">
        <v>61199396</v>
      </c>
      <c r="H38" s="64">
        <v>61199396</v>
      </c>
      <c r="I38" s="64">
        <v>61199396</v>
      </c>
      <c r="J38" s="64">
        <v>61199396</v>
      </c>
      <c r="K38" s="64">
        <v>61199396</v>
      </c>
      <c r="L38" s="64">
        <v>61199396</v>
      </c>
      <c r="M38" s="64">
        <v>61199396</v>
      </c>
      <c r="N38" s="64">
        <v>61199396</v>
      </c>
      <c r="O38" s="64">
        <v>61199396</v>
      </c>
      <c r="P38" s="64">
        <v>57928598</v>
      </c>
      <c r="Q38" s="64">
        <v>57928598</v>
      </c>
      <c r="R38" s="64">
        <v>57928598</v>
      </c>
      <c r="S38" s="64">
        <v>57928598</v>
      </c>
      <c r="T38" s="64">
        <v>69877172</v>
      </c>
      <c r="U38" s="64">
        <v>69877172</v>
      </c>
      <c r="V38" s="64">
        <v>69877172</v>
      </c>
      <c r="W38" s="64">
        <v>54839017</v>
      </c>
      <c r="X38" s="64">
        <v>15038155</v>
      </c>
      <c r="Y38" s="65">
        <v>27.42</v>
      </c>
      <c r="Z38" s="66">
        <v>54839017</v>
      </c>
    </row>
    <row r="39" spans="1:26" ht="13.5">
      <c r="A39" s="62" t="s">
        <v>56</v>
      </c>
      <c r="B39" s="18">
        <v>100169741</v>
      </c>
      <c r="C39" s="18">
        <v>0</v>
      </c>
      <c r="D39" s="63">
        <v>125145000</v>
      </c>
      <c r="E39" s="64">
        <v>100169741</v>
      </c>
      <c r="F39" s="64">
        <v>68692936</v>
      </c>
      <c r="G39" s="64">
        <v>149625734</v>
      </c>
      <c r="H39" s="64">
        <v>139061580</v>
      </c>
      <c r="I39" s="64">
        <v>139061580</v>
      </c>
      <c r="J39" s="64">
        <v>114071476</v>
      </c>
      <c r="K39" s="64">
        <v>158625934</v>
      </c>
      <c r="L39" s="64">
        <v>134850990</v>
      </c>
      <c r="M39" s="64">
        <v>134850990</v>
      </c>
      <c r="N39" s="64">
        <v>126249800</v>
      </c>
      <c r="O39" s="64">
        <v>107267119</v>
      </c>
      <c r="P39" s="64">
        <v>134475473</v>
      </c>
      <c r="Q39" s="64">
        <v>134475473</v>
      </c>
      <c r="R39" s="64">
        <v>110916557</v>
      </c>
      <c r="S39" s="64">
        <v>94815202</v>
      </c>
      <c r="T39" s="64">
        <v>66499908</v>
      </c>
      <c r="U39" s="64">
        <v>66499908</v>
      </c>
      <c r="V39" s="64">
        <v>66499908</v>
      </c>
      <c r="W39" s="64">
        <v>100169741</v>
      </c>
      <c r="X39" s="64">
        <v>-33669833</v>
      </c>
      <c r="Y39" s="65">
        <v>-33.61</v>
      </c>
      <c r="Z39" s="66">
        <v>100169741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-7956740</v>
      </c>
      <c r="C42" s="18">
        <v>0</v>
      </c>
      <c r="D42" s="63">
        <v>5360500</v>
      </c>
      <c r="E42" s="64">
        <v>31509352</v>
      </c>
      <c r="F42" s="64">
        <v>-19837107</v>
      </c>
      <c r="G42" s="64">
        <v>113397310</v>
      </c>
      <c r="H42" s="64">
        <v>-19344891</v>
      </c>
      <c r="I42" s="64">
        <v>74215312</v>
      </c>
      <c r="J42" s="64">
        <v>-9124250</v>
      </c>
      <c r="K42" s="64">
        <v>41107592</v>
      </c>
      <c r="L42" s="64">
        <v>-23356876</v>
      </c>
      <c r="M42" s="64">
        <v>8626466</v>
      </c>
      <c r="N42" s="64">
        <v>-9397892</v>
      </c>
      <c r="O42" s="64">
        <v>-20237589</v>
      </c>
      <c r="P42" s="64">
        <v>22351725</v>
      </c>
      <c r="Q42" s="64">
        <v>-7283756</v>
      </c>
      <c r="R42" s="64">
        <v>-21658943</v>
      </c>
      <c r="S42" s="64">
        <v>-16343312</v>
      </c>
      <c r="T42" s="64">
        <v>-23313856</v>
      </c>
      <c r="U42" s="64">
        <v>-61316111</v>
      </c>
      <c r="V42" s="64">
        <v>14241911</v>
      </c>
      <c r="W42" s="64">
        <v>31509352</v>
      </c>
      <c r="X42" s="64">
        <v>-17267441</v>
      </c>
      <c r="Y42" s="65">
        <v>-54.8</v>
      </c>
      <c r="Z42" s="66">
        <v>31509352</v>
      </c>
    </row>
    <row r="43" spans="1:26" ht="13.5">
      <c r="A43" s="62" t="s">
        <v>59</v>
      </c>
      <c r="B43" s="18">
        <v>-5737989</v>
      </c>
      <c r="C43" s="18">
        <v>0</v>
      </c>
      <c r="D43" s="63">
        <v>-19633008</v>
      </c>
      <c r="E43" s="64">
        <v>-2975771</v>
      </c>
      <c r="F43" s="64">
        <v>-2002394</v>
      </c>
      <c r="G43" s="64">
        <v>25201</v>
      </c>
      <c r="H43" s="64">
        <v>12055</v>
      </c>
      <c r="I43" s="64">
        <v>-1965138</v>
      </c>
      <c r="J43" s="64">
        <v>0</v>
      </c>
      <c r="K43" s="64">
        <v>-7220</v>
      </c>
      <c r="L43" s="64">
        <v>-1014018</v>
      </c>
      <c r="M43" s="64">
        <v>-1021238</v>
      </c>
      <c r="N43" s="64">
        <v>0</v>
      </c>
      <c r="O43" s="64">
        <v>0</v>
      </c>
      <c r="P43" s="64">
        <v>-115692</v>
      </c>
      <c r="Q43" s="64">
        <v>-115692</v>
      </c>
      <c r="R43" s="64">
        <v>0</v>
      </c>
      <c r="S43" s="64">
        <v>0</v>
      </c>
      <c r="T43" s="64">
        <v>-97216</v>
      </c>
      <c r="U43" s="64">
        <v>-97216</v>
      </c>
      <c r="V43" s="64">
        <v>-3199284</v>
      </c>
      <c r="W43" s="64">
        <v>-2975771</v>
      </c>
      <c r="X43" s="64">
        <v>-223513</v>
      </c>
      <c r="Y43" s="65">
        <v>7.51</v>
      </c>
      <c r="Z43" s="66">
        <v>-2975771</v>
      </c>
    </row>
    <row r="44" spans="1:26" ht="13.5">
      <c r="A44" s="62" t="s">
        <v>60</v>
      </c>
      <c r="B44" s="18">
        <v>-3166631</v>
      </c>
      <c r="C44" s="18">
        <v>0</v>
      </c>
      <c r="D44" s="63">
        <v>-3696000</v>
      </c>
      <c r="E44" s="64">
        <v>-3696000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-1676340</v>
      </c>
      <c r="Q44" s="64">
        <v>-1676340</v>
      </c>
      <c r="R44" s="64">
        <v>0</v>
      </c>
      <c r="S44" s="64">
        <v>0</v>
      </c>
      <c r="T44" s="64">
        <v>0</v>
      </c>
      <c r="U44" s="64">
        <v>0</v>
      </c>
      <c r="V44" s="64">
        <v>-1676340</v>
      </c>
      <c r="W44" s="64">
        <v>-3696000</v>
      </c>
      <c r="X44" s="64">
        <v>2019660</v>
      </c>
      <c r="Y44" s="65">
        <v>-54.64</v>
      </c>
      <c r="Z44" s="66">
        <v>-3696000</v>
      </c>
    </row>
    <row r="45" spans="1:26" ht="13.5">
      <c r="A45" s="74" t="s">
        <v>61</v>
      </c>
      <c r="B45" s="21">
        <v>82652696</v>
      </c>
      <c r="C45" s="21">
        <v>0</v>
      </c>
      <c r="D45" s="103">
        <v>-60467508</v>
      </c>
      <c r="E45" s="104">
        <v>82652580</v>
      </c>
      <c r="F45" s="104">
        <v>11180593</v>
      </c>
      <c r="G45" s="104">
        <v>124603104</v>
      </c>
      <c r="H45" s="104">
        <v>105270268</v>
      </c>
      <c r="I45" s="104">
        <v>105270268</v>
      </c>
      <c r="J45" s="104">
        <v>96146018</v>
      </c>
      <c r="K45" s="104">
        <v>137246390</v>
      </c>
      <c r="L45" s="104">
        <v>112875496</v>
      </c>
      <c r="M45" s="104">
        <v>112875496</v>
      </c>
      <c r="N45" s="104">
        <v>103477604</v>
      </c>
      <c r="O45" s="104">
        <v>83240015</v>
      </c>
      <c r="P45" s="104">
        <v>103799708</v>
      </c>
      <c r="Q45" s="104">
        <v>103477604</v>
      </c>
      <c r="R45" s="104">
        <v>82140765</v>
      </c>
      <c r="S45" s="104">
        <v>65797453</v>
      </c>
      <c r="T45" s="104">
        <v>42386381</v>
      </c>
      <c r="U45" s="104">
        <v>42386381</v>
      </c>
      <c r="V45" s="104">
        <v>42386381</v>
      </c>
      <c r="W45" s="104">
        <v>82652580</v>
      </c>
      <c r="X45" s="104">
        <v>-40266199</v>
      </c>
      <c r="Y45" s="105">
        <v>-48.72</v>
      </c>
      <c r="Z45" s="106">
        <v>82652580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93</v>
      </c>
      <c r="B47" s="119" t="s">
        <v>78</v>
      </c>
      <c r="C47" s="119"/>
      <c r="D47" s="120" t="s">
        <v>79</v>
      </c>
      <c r="E47" s="121" t="s">
        <v>80</v>
      </c>
      <c r="F47" s="122"/>
      <c r="G47" s="122"/>
      <c r="H47" s="122"/>
      <c r="I47" s="123" t="s">
        <v>81</v>
      </c>
      <c r="J47" s="122"/>
      <c r="K47" s="122"/>
      <c r="L47" s="122"/>
      <c r="M47" s="123" t="s">
        <v>82</v>
      </c>
      <c r="N47" s="124"/>
      <c r="O47" s="124"/>
      <c r="P47" s="124"/>
      <c r="Q47" s="123" t="s">
        <v>83</v>
      </c>
      <c r="R47" s="124"/>
      <c r="S47" s="124"/>
      <c r="T47" s="124"/>
      <c r="U47" s="123" t="s">
        <v>84</v>
      </c>
      <c r="V47" s="123" t="s">
        <v>85</v>
      </c>
      <c r="W47" s="123" t="s">
        <v>86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470344</v>
      </c>
      <c r="C49" s="56">
        <v>0</v>
      </c>
      <c r="D49" s="133">
        <v>78242</v>
      </c>
      <c r="E49" s="58">
        <v>33870</v>
      </c>
      <c r="F49" s="58">
        <v>0</v>
      </c>
      <c r="G49" s="58">
        <v>0</v>
      </c>
      <c r="H49" s="58">
        <v>0</v>
      </c>
      <c r="I49" s="58">
        <v>18480</v>
      </c>
      <c r="J49" s="58">
        <v>0</v>
      </c>
      <c r="K49" s="58">
        <v>0</v>
      </c>
      <c r="L49" s="58">
        <v>0</v>
      </c>
      <c r="M49" s="58">
        <v>25290</v>
      </c>
      <c r="N49" s="58">
        <v>0</v>
      </c>
      <c r="O49" s="58">
        <v>0</v>
      </c>
      <c r="P49" s="58">
        <v>0</v>
      </c>
      <c r="Q49" s="58">
        <v>6905657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7531883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310135</v>
      </c>
      <c r="C51" s="56">
        <v>0</v>
      </c>
      <c r="D51" s="133">
        <v>924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477061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788120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100.0000710308494</v>
      </c>
      <c r="F58" s="7">
        <f t="shared" si="6"/>
        <v>100</v>
      </c>
      <c r="G58" s="7">
        <f t="shared" si="6"/>
        <v>96.01347178259863</v>
      </c>
      <c r="H58" s="7">
        <f t="shared" si="6"/>
        <v>100</v>
      </c>
      <c r="I58" s="7">
        <f t="shared" si="6"/>
        <v>98.40421216908939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99.80101443620757</v>
      </c>
      <c r="W58" s="7">
        <f t="shared" si="6"/>
        <v>100.0000710308494</v>
      </c>
      <c r="X58" s="7">
        <f t="shared" si="6"/>
        <v>0</v>
      </c>
      <c r="Y58" s="7">
        <f t="shared" si="6"/>
        <v>0</v>
      </c>
      <c r="Z58" s="8">
        <f t="shared" si="6"/>
        <v>100.0000710308494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100.000147061635</v>
      </c>
      <c r="F60" s="13">
        <f t="shared" si="7"/>
        <v>100</v>
      </c>
      <c r="G60" s="13">
        <f t="shared" si="7"/>
        <v>96.01347178259863</v>
      </c>
      <c r="H60" s="13">
        <f t="shared" si="7"/>
        <v>100</v>
      </c>
      <c r="I60" s="13">
        <f t="shared" si="7"/>
        <v>98.40421216908939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99.80101443620757</v>
      </c>
      <c r="W60" s="13">
        <f t="shared" si="7"/>
        <v>100.000147061635</v>
      </c>
      <c r="X60" s="13">
        <f t="shared" si="7"/>
        <v>0</v>
      </c>
      <c r="Y60" s="13">
        <f t="shared" si="7"/>
        <v>0</v>
      </c>
      <c r="Z60" s="14">
        <f t="shared" si="7"/>
        <v>100.000147061635</v>
      </c>
    </row>
    <row r="61" spans="1:26" ht="13.5">
      <c r="A61" s="38" t="s">
        <v>95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96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97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98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99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100.000147061635</v>
      </c>
      <c r="F65" s="13">
        <f t="shared" si="7"/>
        <v>100</v>
      </c>
      <c r="G65" s="13">
        <f t="shared" si="7"/>
        <v>96.01347178259863</v>
      </c>
      <c r="H65" s="13">
        <f t="shared" si="7"/>
        <v>100</v>
      </c>
      <c r="I65" s="13">
        <f t="shared" si="7"/>
        <v>98.40421216908939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100</v>
      </c>
      <c r="S65" s="13">
        <f t="shared" si="7"/>
        <v>100</v>
      </c>
      <c r="T65" s="13">
        <f t="shared" si="7"/>
        <v>100</v>
      </c>
      <c r="U65" s="13">
        <f t="shared" si="7"/>
        <v>100</v>
      </c>
      <c r="V65" s="13">
        <f t="shared" si="7"/>
        <v>99.80101443620757</v>
      </c>
      <c r="W65" s="13">
        <f t="shared" si="7"/>
        <v>100.000147061635</v>
      </c>
      <c r="X65" s="13">
        <f t="shared" si="7"/>
        <v>0</v>
      </c>
      <c r="Y65" s="13">
        <f t="shared" si="7"/>
        <v>0</v>
      </c>
      <c r="Z65" s="14">
        <f t="shared" si="7"/>
        <v>100.000147061635</v>
      </c>
    </row>
    <row r="66" spans="1:26" ht="13.5">
      <c r="A66" s="39" t="s">
        <v>100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99.9979107907657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99.9979107907657</v>
      </c>
      <c r="X66" s="16">
        <f t="shared" si="7"/>
        <v>0</v>
      </c>
      <c r="Y66" s="16">
        <f t="shared" si="7"/>
        <v>0</v>
      </c>
      <c r="Z66" s="17">
        <f t="shared" si="7"/>
        <v>99.9979107907657</v>
      </c>
    </row>
    <row r="67" spans="1:26" ht="13.5" hidden="1">
      <c r="A67" s="40" t="s">
        <v>101</v>
      </c>
      <c r="B67" s="23">
        <v>2972111</v>
      </c>
      <c r="C67" s="23"/>
      <c r="D67" s="24">
        <v>3800000</v>
      </c>
      <c r="E67" s="25">
        <v>4223517</v>
      </c>
      <c r="F67" s="25">
        <v>99493</v>
      </c>
      <c r="G67" s="25">
        <v>103624</v>
      </c>
      <c r="H67" s="25">
        <v>55752</v>
      </c>
      <c r="I67" s="25">
        <v>258869</v>
      </c>
      <c r="J67" s="25">
        <v>135631</v>
      </c>
      <c r="K67" s="25">
        <v>694149</v>
      </c>
      <c r="L67" s="25">
        <v>8950</v>
      </c>
      <c r="M67" s="25">
        <v>838730</v>
      </c>
      <c r="N67" s="25">
        <v>124381</v>
      </c>
      <c r="O67" s="25">
        <v>76952</v>
      </c>
      <c r="P67" s="25">
        <v>72121</v>
      </c>
      <c r="Q67" s="25">
        <v>273454</v>
      </c>
      <c r="R67" s="25">
        <v>121057</v>
      </c>
      <c r="S67" s="25">
        <v>157334</v>
      </c>
      <c r="T67" s="25">
        <v>426586</v>
      </c>
      <c r="U67" s="25">
        <v>704977</v>
      </c>
      <c r="V67" s="25">
        <v>2076030</v>
      </c>
      <c r="W67" s="25">
        <v>4223517</v>
      </c>
      <c r="X67" s="25"/>
      <c r="Y67" s="24"/>
      <c r="Z67" s="26">
        <v>4223517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2972111</v>
      </c>
      <c r="C69" s="18"/>
      <c r="D69" s="19">
        <v>3800000</v>
      </c>
      <c r="E69" s="20">
        <v>4079922</v>
      </c>
      <c r="F69" s="20">
        <v>99493</v>
      </c>
      <c r="G69" s="20">
        <v>103624</v>
      </c>
      <c r="H69" s="20">
        <v>55752</v>
      </c>
      <c r="I69" s="20">
        <v>258869</v>
      </c>
      <c r="J69" s="20">
        <v>135631</v>
      </c>
      <c r="K69" s="20">
        <v>694149</v>
      </c>
      <c r="L69" s="20">
        <v>8950</v>
      </c>
      <c r="M69" s="20">
        <v>838730</v>
      </c>
      <c r="N69" s="20">
        <v>124381</v>
      </c>
      <c r="O69" s="20">
        <v>76952</v>
      </c>
      <c r="P69" s="20">
        <v>72121</v>
      </c>
      <c r="Q69" s="20">
        <v>273454</v>
      </c>
      <c r="R69" s="20">
        <v>121057</v>
      </c>
      <c r="S69" s="20">
        <v>157334</v>
      </c>
      <c r="T69" s="20">
        <v>426586</v>
      </c>
      <c r="U69" s="20">
        <v>704977</v>
      </c>
      <c r="V69" s="20">
        <v>2076030</v>
      </c>
      <c r="W69" s="20">
        <v>4079922</v>
      </c>
      <c r="X69" s="20"/>
      <c r="Y69" s="19"/>
      <c r="Z69" s="22">
        <v>4079922</v>
      </c>
    </row>
    <row r="70" spans="1:26" ht="13.5" hidden="1">
      <c r="A70" s="38" t="s">
        <v>95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96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97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98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99</v>
      </c>
      <c r="B74" s="18">
        <v>2972111</v>
      </c>
      <c r="C74" s="18"/>
      <c r="D74" s="19">
        <v>3800000</v>
      </c>
      <c r="E74" s="20">
        <v>4079922</v>
      </c>
      <c r="F74" s="20">
        <v>99493</v>
      </c>
      <c r="G74" s="20">
        <v>103624</v>
      </c>
      <c r="H74" s="20">
        <v>55752</v>
      </c>
      <c r="I74" s="20">
        <v>258869</v>
      </c>
      <c r="J74" s="20">
        <v>135631</v>
      </c>
      <c r="K74" s="20">
        <v>694149</v>
      </c>
      <c r="L74" s="20">
        <v>8950</v>
      </c>
      <c r="M74" s="20">
        <v>838730</v>
      </c>
      <c r="N74" s="20">
        <v>124381</v>
      </c>
      <c r="O74" s="20">
        <v>76952</v>
      </c>
      <c r="P74" s="20">
        <v>72121</v>
      </c>
      <c r="Q74" s="20">
        <v>273454</v>
      </c>
      <c r="R74" s="20">
        <v>121057</v>
      </c>
      <c r="S74" s="20">
        <v>157334</v>
      </c>
      <c r="T74" s="20">
        <v>426586</v>
      </c>
      <c r="U74" s="20">
        <v>704977</v>
      </c>
      <c r="V74" s="20">
        <v>2076030</v>
      </c>
      <c r="W74" s="20">
        <v>4079922</v>
      </c>
      <c r="X74" s="20"/>
      <c r="Y74" s="19"/>
      <c r="Z74" s="22">
        <v>4079922</v>
      </c>
    </row>
    <row r="75" spans="1:26" ht="13.5" hidden="1">
      <c r="A75" s="39" t="s">
        <v>100</v>
      </c>
      <c r="B75" s="27"/>
      <c r="C75" s="27"/>
      <c r="D75" s="28"/>
      <c r="E75" s="29">
        <v>143595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143595</v>
      </c>
      <c r="X75" s="29"/>
      <c r="Y75" s="28"/>
      <c r="Z75" s="30">
        <v>143595</v>
      </c>
    </row>
    <row r="76" spans="1:26" ht="13.5" hidden="1">
      <c r="A76" s="41" t="s">
        <v>102</v>
      </c>
      <c r="B76" s="31">
        <v>2972111</v>
      </c>
      <c r="C76" s="31"/>
      <c r="D76" s="32">
        <v>3800000</v>
      </c>
      <c r="E76" s="33">
        <v>4223520</v>
      </c>
      <c r="F76" s="33">
        <v>99493</v>
      </c>
      <c r="G76" s="33">
        <v>99493</v>
      </c>
      <c r="H76" s="33">
        <v>55752</v>
      </c>
      <c r="I76" s="33">
        <v>254738</v>
      </c>
      <c r="J76" s="33">
        <v>135631</v>
      </c>
      <c r="K76" s="33">
        <v>694149</v>
      </c>
      <c r="L76" s="33">
        <v>8950</v>
      </c>
      <c r="M76" s="33">
        <v>838730</v>
      </c>
      <c r="N76" s="33">
        <v>124381</v>
      </c>
      <c r="O76" s="33">
        <v>76952</v>
      </c>
      <c r="P76" s="33">
        <v>72121</v>
      </c>
      <c r="Q76" s="33">
        <v>273454</v>
      </c>
      <c r="R76" s="33">
        <v>121057</v>
      </c>
      <c r="S76" s="33">
        <v>157334</v>
      </c>
      <c r="T76" s="33">
        <v>426586</v>
      </c>
      <c r="U76" s="33">
        <v>704977</v>
      </c>
      <c r="V76" s="33">
        <v>2071899</v>
      </c>
      <c r="W76" s="33">
        <v>4223520</v>
      </c>
      <c r="X76" s="33"/>
      <c r="Y76" s="32"/>
      <c r="Z76" s="34">
        <v>4223520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2972111</v>
      </c>
      <c r="C78" s="18"/>
      <c r="D78" s="19">
        <v>3800000</v>
      </c>
      <c r="E78" s="20">
        <v>4079928</v>
      </c>
      <c r="F78" s="20">
        <v>99493</v>
      </c>
      <c r="G78" s="20">
        <v>99493</v>
      </c>
      <c r="H78" s="20">
        <v>55752</v>
      </c>
      <c r="I78" s="20">
        <v>254738</v>
      </c>
      <c r="J78" s="20">
        <v>135631</v>
      </c>
      <c r="K78" s="20">
        <v>694149</v>
      </c>
      <c r="L78" s="20">
        <v>8950</v>
      </c>
      <c r="M78" s="20">
        <v>838730</v>
      </c>
      <c r="N78" s="20">
        <v>124381</v>
      </c>
      <c r="O78" s="20">
        <v>76952</v>
      </c>
      <c r="P78" s="20">
        <v>72121</v>
      </c>
      <c r="Q78" s="20">
        <v>273454</v>
      </c>
      <c r="R78" s="20">
        <v>121057</v>
      </c>
      <c r="S78" s="20">
        <v>157334</v>
      </c>
      <c r="T78" s="20">
        <v>426586</v>
      </c>
      <c r="U78" s="20">
        <v>704977</v>
      </c>
      <c r="V78" s="20">
        <v>2071899</v>
      </c>
      <c r="W78" s="20">
        <v>4079928</v>
      </c>
      <c r="X78" s="20"/>
      <c r="Y78" s="19"/>
      <c r="Z78" s="22">
        <v>4079928</v>
      </c>
    </row>
    <row r="79" spans="1:26" ht="13.5" hidden="1">
      <c r="A79" s="38" t="s">
        <v>95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96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97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98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99</v>
      </c>
      <c r="B83" s="18">
        <v>2972111</v>
      </c>
      <c r="C83" s="18"/>
      <c r="D83" s="19">
        <v>3800000</v>
      </c>
      <c r="E83" s="20">
        <v>4079928</v>
      </c>
      <c r="F83" s="20">
        <v>99493</v>
      </c>
      <c r="G83" s="20">
        <v>99493</v>
      </c>
      <c r="H83" s="20">
        <v>55752</v>
      </c>
      <c r="I83" s="20">
        <v>254738</v>
      </c>
      <c r="J83" s="20">
        <v>135631</v>
      </c>
      <c r="K83" s="20">
        <v>694149</v>
      </c>
      <c r="L83" s="20">
        <v>8950</v>
      </c>
      <c r="M83" s="20">
        <v>838730</v>
      </c>
      <c r="N83" s="20">
        <v>124381</v>
      </c>
      <c r="O83" s="20">
        <v>76952</v>
      </c>
      <c r="P83" s="20">
        <v>72121</v>
      </c>
      <c r="Q83" s="20">
        <v>273454</v>
      </c>
      <c r="R83" s="20">
        <v>121057</v>
      </c>
      <c r="S83" s="20">
        <v>157334</v>
      </c>
      <c r="T83" s="20">
        <v>426586</v>
      </c>
      <c r="U83" s="20">
        <v>704977</v>
      </c>
      <c r="V83" s="20">
        <v>2071899</v>
      </c>
      <c r="W83" s="20">
        <v>4079928</v>
      </c>
      <c r="X83" s="20"/>
      <c r="Y83" s="19"/>
      <c r="Z83" s="22">
        <v>4079928</v>
      </c>
    </row>
    <row r="84" spans="1:26" ht="13.5" hidden="1">
      <c r="A84" s="39" t="s">
        <v>100</v>
      </c>
      <c r="B84" s="27"/>
      <c r="C84" s="27"/>
      <c r="D84" s="28"/>
      <c r="E84" s="29">
        <v>143592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143592</v>
      </c>
      <c r="X84" s="29"/>
      <c r="Y84" s="28"/>
      <c r="Z84" s="30">
        <v>143592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14118361605</v>
      </c>
      <c r="C5" s="18">
        <v>106297429</v>
      </c>
      <c r="D5" s="63">
        <v>15943005066</v>
      </c>
      <c r="E5" s="64">
        <v>16219619927</v>
      </c>
      <c r="F5" s="64">
        <v>1106740874</v>
      </c>
      <c r="G5" s="64">
        <v>1131889139</v>
      </c>
      <c r="H5" s="64">
        <v>1965091358</v>
      </c>
      <c r="I5" s="64">
        <v>4203721371</v>
      </c>
      <c r="J5" s="64">
        <v>1426684837</v>
      </c>
      <c r="K5" s="64">
        <v>1469558938</v>
      </c>
      <c r="L5" s="64">
        <v>1502449192</v>
      </c>
      <c r="M5" s="64">
        <v>4398692967</v>
      </c>
      <c r="N5" s="64">
        <v>1478249515</v>
      </c>
      <c r="O5" s="64">
        <v>1454418351</v>
      </c>
      <c r="P5" s="64">
        <v>1310021751</v>
      </c>
      <c r="Q5" s="64">
        <v>4242689617</v>
      </c>
      <c r="R5" s="64">
        <v>1337601766</v>
      </c>
      <c r="S5" s="64">
        <v>1482343604</v>
      </c>
      <c r="T5" s="64">
        <v>1661108212</v>
      </c>
      <c r="U5" s="64">
        <v>4481053582</v>
      </c>
      <c r="V5" s="64">
        <v>17326157537</v>
      </c>
      <c r="W5" s="64">
        <v>16219619927</v>
      </c>
      <c r="X5" s="64">
        <v>1106537610</v>
      </c>
      <c r="Y5" s="65">
        <v>6.82</v>
      </c>
      <c r="Z5" s="66">
        <v>16219619927</v>
      </c>
    </row>
    <row r="6" spans="1:26" ht="13.5">
      <c r="A6" s="62" t="s">
        <v>32</v>
      </c>
      <c r="B6" s="18">
        <v>49852189293</v>
      </c>
      <c r="C6" s="18">
        <v>414691270</v>
      </c>
      <c r="D6" s="63">
        <v>57195914498</v>
      </c>
      <c r="E6" s="64">
        <v>56075413236</v>
      </c>
      <c r="F6" s="64">
        <v>4487089182</v>
      </c>
      <c r="G6" s="64">
        <v>5060956755</v>
      </c>
      <c r="H6" s="64">
        <v>5026832159</v>
      </c>
      <c r="I6" s="64">
        <v>14574878096</v>
      </c>
      <c r="J6" s="64">
        <v>4478717195</v>
      </c>
      <c r="K6" s="64">
        <v>4413563300</v>
      </c>
      <c r="L6" s="64">
        <v>4317316094</v>
      </c>
      <c r="M6" s="64">
        <v>13209596589</v>
      </c>
      <c r="N6" s="64">
        <v>4185285948</v>
      </c>
      <c r="O6" s="64">
        <v>4180660982</v>
      </c>
      <c r="P6" s="64">
        <v>3938398187</v>
      </c>
      <c r="Q6" s="64">
        <v>12304345117</v>
      </c>
      <c r="R6" s="64">
        <v>3911242663</v>
      </c>
      <c r="S6" s="64">
        <v>4467955883</v>
      </c>
      <c r="T6" s="64">
        <v>4427365805</v>
      </c>
      <c r="U6" s="64">
        <v>12806564351</v>
      </c>
      <c r="V6" s="64">
        <v>52895384153</v>
      </c>
      <c r="W6" s="64">
        <v>56075413236</v>
      </c>
      <c r="X6" s="64">
        <v>-3180029083</v>
      </c>
      <c r="Y6" s="65">
        <v>-5.67</v>
      </c>
      <c r="Z6" s="66">
        <v>56075413236</v>
      </c>
    </row>
    <row r="7" spans="1:26" ht="13.5">
      <c r="A7" s="62" t="s">
        <v>33</v>
      </c>
      <c r="B7" s="18">
        <v>891569139</v>
      </c>
      <c r="C7" s="18">
        <v>4617673</v>
      </c>
      <c r="D7" s="63">
        <v>577465790</v>
      </c>
      <c r="E7" s="64">
        <v>584043992</v>
      </c>
      <c r="F7" s="64">
        <v>45011300</v>
      </c>
      <c r="G7" s="64">
        <v>35521489</v>
      </c>
      <c r="H7" s="64">
        <v>62987179</v>
      </c>
      <c r="I7" s="64">
        <v>143519968</v>
      </c>
      <c r="J7" s="64">
        <v>36555088</v>
      </c>
      <c r="K7" s="64">
        <v>42598862</v>
      </c>
      <c r="L7" s="64">
        <v>43206032</v>
      </c>
      <c r="M7" s="64">
        <v>122359982</v>
      </c>
      <c r="N7" s="64">
        <v>61831402</v>
      </c>
      <c r="O7" s="64">
        <v>36061916</v>
      </c>
      <c r="P7" s="64">
        <v>109433015</v>
      </c>
      <c r="Q7" s="64">
        <v>207326333</v>
      </c>
      <c r="R7" s="64">
        <v>68705183</v>
      </c>
      <c r="S7" s="64">
        <v>313409865</v>
      </c>
      <c r="T7" s="64">
        <v>51349684</v>
      </c>
      <c r="U7" s="64">
        <v>433464732</v>
      </c>
      <c r="V7" s="64">
        <v>906671015</v>
      </c>
      <c r="W7" s="64">
        <v>584043992</v>
      </c>
      <c r="X7" s="64">
        <v>322627023</v>
      </c>
      <c r="Y7" s="65">
        <v>55.24</v>
      </c>
      <c r="Z7" s="66">
        <v>584043992</v>
      </c>
    </row>
    <row r="8" spans="1:26" ht="13.5">
      <c r="A8" s="62" t="s">
        <v>34</v>
      </c>
      <c r="B8" s="18">
        <v>13109066360</v>
      </c>
      <c r="C8" s="18">
        <v>66930048</v>
      </c>
      <c r="D8" s="63">
        <v>12823132426</v>
      </c>
      <c r="E8" s="64">
        <v>13572110916</v>
      </c>
      <c r="F8" s="64">
        <v>2314994705</v>
      </c>
      <c r="G8" s="64">
        <v>597396031</v>
      </c>
      <c r="H8" s="64">
        <v>932027476</v>
      </c>
      <c r="I8" s="64">
        <v>3844418212</v>
      </c>
      <c r="J8" s="64">
        <v>536648509</v>
      </c>
      <c r="K8" s="64">
        <v>1961992680</v>
      </c>
      <c r="L8" s="64">
        <v>949675258</v>
      </c>
      <c r="M8" s="64">
        <v>3448316447</v>
      </c>
      <c r="N8" s="64">
        <v>641557518</v>
      </c>
      <c r="O8" s="64">
        <v>582394840</v>
      </c>
      <c r="P8" s="64">
        <v>2218172918</v>
      </c>
      <c r="Q8" s="64">
        <v>3442125276</v>
      </c>
      <c r="R8" s="64">
        <v>481750962</v>
      </c>
      <c r="S8" s="64">
        <v>609789045</v>
      </c>
      <c r="T8" s="64">
        <v>706098685</v>
      </c>
      <c r="U8" s="64">
        <v>1797638692</v>
      </c>
      <c r="V8" s="64">
        <v>12532498627</v>
      </c>
      <c r="W8" s="64">
        <v>13572110916</v>
      </c>
      <c r="X8" s="64">
        <v>-1039612289</v>
      </c>
      <c r="Y8" s="65">
        <v>-7.66</v>
      </c>
      <c r="Z8" s="66">
        <v>13572110916</v>
      </c>
    </row>
    <row r="9" spans="1:26" ht="13.5">
      <c r="A9" s="62" t="s">
        <v>35</v>
      </c>
      <c r="B9" s="18">
        <v>5216210479</v>
      </c>
      <c r="C9" s="18">
        <v>42699172</v>
      </c>
      <c r="D9" s="63">
        <v>7701603222</v>
      </c>
      <c r="E9" s="64">
        <v>7884879879</v>
      </c>
      <c r="F9" s="64">
        <v>406841637</v>
      </c>
      <c r="G9" s="64">
        <v>929734297</v>
      </c>
      <c r="H9" s="64">
        <v>418725554</v>
      </c>
      <c r="I9" s="64">
        <v>1755301488</v>
      </c>
      <c r="J9" s="64">
        <v>492794543</v>
      </c>
      <c r="K9" s="64">
        <v>461014794</v>
      </c>
      <c r="L9" s="64">
        <v>952080033</v>
      </c>
      <c r="M9" s="64">
        <v>1905889370</v>
      </c>
      <c r="N9" s="64">
        <v>367231135</v>
      </c>
      <c r="O9" s="64">
        <v>389511293</v>
      </c>
      <c r="P9" s="64">
        <v>1084182011</v>
      </c>
      <c r="Q9" s="64">
        <v>1840924439</v>
      </c>
      <c r="R9" s="64">
        <v>546529294</v>
      </c>
      <c r="S9" s="64">
        <v>498159712</v>
      </c>
      <c r="T9" s="64">
        <v>987143581</v>
      </c>
      <c r="U9" s="64">
        <v>2031832587</v>
      </c>
      <c r="V9" s="64">
        <v>7533947884</v>
      </c>
      <c r="W9" s="64">
        <v>7884879879</v>
      </c>
      <c r="X9" s="64">
        <v>-350931995</v>
      </c>
      <c r="Y9" s="65">
        <v>-4.45</v>
      </c>
      <c r="Z9" s="66">
        <v>7884879879</v>
      </c>
    </row>
    <row r="10" spans="1:26" ht="25.5">
      <c r="A10" s="67" t="s">
        <v>87</v>
      </c>
      <c r="B10" s="68">
        <f>SUM(B5:B9)</f>
        <v>83187396876</v>
      </c>
      <c r="C10" s="68">
        <f>SUM(C5:C9)</f>
        <v>635235592</v>
      </c>
      <c r="D10" s="69">
        <f aca="true" t="shared" si="0" ref="D10:Z10">SUM(D5:D9)</f>
        <v>94241121002</v>
      </c>
      <c r="E10" s="70">
        <f t="shared" si="0"/>
        <v>94336067950</v>
      </c>
      <c r="F10" s="70">
        <f t="shared" si="0"/>
        <v>8360677698</v>
      </c>
      <c r="G10" s="70">
        <f t="shared" si="0"/>
        <v>7755497711</v>
      </c>
      <c r="H10" s="70">
        <f t="shared" si="0"/>
        <v>8405663726</v>
      </c>
      <c r="I10" s="70">
        <f t="shared" si="0"/>
        <v>24521839135</v>
      </c>
      <c r="J10" s="70">
        <f t="shared" si="0"/>
        <v>6971400172</v>
      </c>
      <c r="K10" s="70">
        <f t="shared" si="0"/>
        <v>8348728574</v>
      </c>
      <c r="L10" s="70">
        <f t="shared" si="0"/>
        <v>7764726609</v>
      </c>
      <c r="M10" s="70">
        <f t="shared" si="0"/>
        <v>23084855355</v>
      </c>
      <c r="N10" s="70">
        <f t="shared" si="0"/>
        <v>6734155518</v>
      </c>
      <c r="O10" s="70">
        <f t="shared" si="0"/>
        <v>6643047382</v>
      </c>
      <c r="P10" s="70">
        <f t="shared" si="0"/>
        <v>8660207882</v>
      </c>
      <c r="Q10" s="70">
        <f t="shared" si="0"/>
        <v>22037410782</v>
      </c>
      <c r="R10" s="70">
        <f t="shared" si="0"/>
        <v>6345829868</v>
      </c>
      <c r="S10" s="70">
        <f t="shared" si="0"/>
        <v>7371658109</v>
      </c>
      <c r="T10" s="70">
        <f t="shared" si="0"/>
        <v>7833065967</v>
      </c>
      <c r="U10" s="70">
        <f t="shared" si="0"/>
        <v>21550553944</v>
      </c>
      <c r="V10" s="70">
        <f t="shared" si="0"/>
        <v>91194659216</v>
      </c>
      <c r="W10" s="70">
        <f t="shared" si="0"/>
        <v>94336067950</v>
      </c>
      <c r="X10" s="70">
        <f t="shared" si="0"/>
        <v>-3141408734</v>
      </c>
      <c r="Y10" s="71">
        <f>+IF(W10&lt;&gt;0,(X10/W10)*100,0)</f>
        <v>-3.3300187322467263</v>
      </c>
      <c r="Z10" s="72">
        <f t="shared" si="0"/>
        <v>94336067950</v>
      </c>
    </row>
    <row r="11" spans="1:26" ht="13.5">
      <c r="A11" s="62" t="s">
        <v>36</v>
      </c>
      <c r="B11" s="18">
        <v>19402839602</v>
      </c>
      <c r="C11" s="18">
        <v>125997708</v>
      </c>
      <c r="D11" s="63">
        <v>22079450580</v>
      </c>
      <c r="E11" s="64">
        <v>22064782078</v>
      </c>
      <c r="F11" s="64">
        <v>1685398184</v>
      </c>
      <c r="G11" s="64">
        <v>1685379053</v>
      </c>
      <c r="H11" s="64">
        <v>1716309475</v>
      </c>
      <c r="I11" s="64">
        <v>5087086712</v>
      </c>
      <c r="J11" s="64">
        <v>1696610863</v>
      </c>
      <c r="K11" s="64">
        <v>2199009431</v>
      </c>
      <c r="L11" s="64">
        <v>1788676044</v>
      </c>
      <c r="M11" s="64">
        <v>5684296338</v>
      </c>
      <c r="N11" s="64">
        <v>1535398703</v>
      </c>
      <c r="O11" s="64">
        <v>1623859238</v>
      </c>
      <c r="P11" s="64">
        <v>1883563074</v>
      </c>
      <c r="Q11" s="64">
        <v>5042821015</v>
      </c>
      <c r="R11" s="64">
        <v>1761148880</v>
      </c>
      <c r="S11" s="64">
        <v>1724238267</v>
      </c>
      <c r="T11" s="64">
        <v>1795671018</v>
      </c>
      <c r="U11" s="64">
        <v>5281058165</v>
      </c>
      <c r="V11" s="64">
        <v>21095262230</v>
      </c>
      <c r="W11" s="64">
        <v>22064782078</v>
      </c>
      <c r="X11" s="64">
        <v>-969519848</v>
      </c>
      <c r="Y11" s="65">
        <v>-4.39</v>
      </c>
      <c r="Z11" s="66">
        <v>22064782078</v>
      </c>
    </row>
    <row r="12" spans="1:26" ht="13.5">
      <c r="A12" s="62" t="s">
        <v>37</v>
      </c>
      <c r="B12" s="18">
        <v>407157347</v>
      </c>
      <c r="C12" s="18">
        <v>8740935</v>
      </c>
      <c r="D12" s="63">
        <v>469680631</v>
      </c>
      <c r="E12" s="64">
        <v>464389902</v>
      </c>
      <c r="F12" s="64">
        <v>35330754</v>
      </c>
      <c r="G12" s="64">
        <v>34374348</v>
      </c>
      <c r="H12" s="64">
        <v>34952300</v>
      </c>
      <c r="I12" s="64">
        <v>104657402</v>
      </c>
      <c r="J12" s="64">
        <v>34420398</v>
      </c>
      <c r="K12" s="64">
        <v>34538747</v>
      </c>
      <c r="L12" s="64">
        <v>34466302</v>
      </c>
      <c r="M12" s="64">
        <v>103425447</v>
      </c>
      <c r="N12" s="64">
        <v>34690102</v>
      </c>
      <c r="O12" s="64">
        <v>63437266</v>
      </c>
      <c r="P12" s="64">
        <v>38629773</v>
      </c>
      <c r="Q12" s="64">
        <v>136757141</v>
      </c>
      <c r="R12" s="64">
        <v>38040531</v>
      </c>
      <c r="S12" s="64">
        <v>37563759</v>
      </c>
      <c r="T12" s="64">
        <v>36889460</v>
      </c>
      <c r="U12" s="64">
        <v>112493750</v>
      </c>
      <c r="V12" s="64">
        <v>457333740</v>
      </c>
      <c r="W12" s="64">
        <v>464389902</v>
      </c>
      <c r="X12" s="64">
        <v>-7056162</v>
      </c>
      <c r="Y12" s="65">
        <v>-1.52</v>
      </c>
      <c r="Z12" s="66">
        <v>464389902</v>
      </c>
    </row>
    <row r="13" spans="1:26" ht="13.5">
      <c r="A13" s="62" t="s">
        <v>88</v>
      </c>
      <c r="B13" s="18">
        <v>6367675435</v>
      </c>
      <c r="C13" s="18">
        <v>121361634</v>
      </c>
      <c r="D13" s="63">
        <v>5416189876</v>
      </c>
      <c r="E13" s="64">
        <v>5691684650</v>
      </c>
      <c r="F13" s="64">
        <v>344376115</v>
      </c>
      <c r="G13" s="64">
        <v>386420644</v>
      </c>
      <c r="H13" s="64">
        <v>376647098</v>
      </c>
      <c r="I13" s="64">
        <v>1107443857</v>
      </c>
      <c r="J13" s="64">
        <v>422789372</v>
      </c>
      <c r="K13" s="64">
        <v>219607459</v>
      </c>
      <c r="L13" s="64">
        <v>385075522</v>
      </c>
      <c r="M13" s="64">
        <v>1027472353</v>
      </c>
      <c r="N13" s="64">
        <v>484685127</v>
      </c>
      <c r="O13" s="64">
        <v>219263484</v>
      </c>
      <c r="P13" s="64">
        <v>577848797</v>
      </c>
      <c r="Q13" s="64">
        <v>1281797408</v>
      </c>
      <c r="R13" s="64">
        <v>665969724</v>
      </c>
      <c r="S13" s="64">
        <v>421156523</v>
      </c>
      <c r="T13" s="64">
        <v>494801485</v>
      </c>
      <c r="U13" s="64">
        <v>1581927732</v>
      </c>
      <c r="V13" s="64">
        <v>4998641350</v>
      </c>
      <c r="W13" s="64">
        <v>5691684650</v>
      </c>
      <c r="X13" s="64">
        <v>-693043300</v>
      </c>
      <c r="Y13" s="65">
        <v>-12.18</v>
      </c>
      <c r="Z13" s="66">
        <v>5691684650</v>
      </c>
    </row>
    <row r="14" spans="1:26" ht="13.5">
      <c r="A14" s="62" t="s">
        <v>38</v>
      </c>
      <c r="B14" s="18">
        <v>2869718762</v>
      </c>
      <c r="C14" s="18">
        <v>17007084</v>
      </c>
      <c r="D14" s="63">
        <v>3064304770</v>
      </c>
      <c r="E14" s="64">
        <v>2924279967</v>
      </c>
      <c r="F14" s="64">
        <v>161312734</v>
      </c>
      <c r="G14" s="64">
        <v>-6368482</v>
      </c>
      <c r="H14" s="64">
        <v>391155402</v>
      </c>
      <c r="I14" s="64">
        <v>546099654</v>
      </c>
      <c r="J14" s="64">
        <v>211904442</v>
      </c>
      <c r="K14" s="64">
        <v>128382385</v>
      </c>
      <c r="L14" s="64">
        <v>513161032</v>
      </c>
      <c r="M14" s="64">
        <v>853447859</v>
      </c>
      <c r="N14" s="64">
        <v>201169672</v>
      </c>
      <c r="O14" s="64">
        <v>60075806</v>
      </c>
      <c r="P14" s="64">
        <v>381610798</v>
      </c>
      <c r="Q14" s="64">
        <v>642856276</v>
      </c>
      <c r="R14" s="64">
        <v>97014156</v>
      </c>
      <c r="S14" s="64">
        <v>215516727</v>
      </c>
      <c r="T14" s="64">
        <v>218343083</v>
      </c>
      <c r="U14" s="64">
        <v>530873966</v>
      </c>
      <c r="V14" s="64">
        <v>2573277755</v>
      </c>
      <c r="W14" s="64">
        <v>2924279967</v>
      </c>
      <c r="X14" s="64">
        <v>-351002212</v>
      </c>
      <c r="Y14" s="65">
        <v>-12</v>
      </c>
      <c r="Z14" s="66">
        <v>2924279967</v>
      </c>
    </row>
    <row r="15" spans="1:26" ht="13.5">
      <c r="A15" s="62" t="s">
        <v>39</v>
      </c>
      <c r="B15" s="18">
        <v>32615971700</v>
      </c>
      <c r="C15" s="18">
        <v>284816959</v>
      </c>
      <c r="D15" s="63">
        <v>36146237737</v>
      </c>
      <c r="E15" s="64">
        <v>35165090934</v>
      </c>
      <c r="F15" s="64">
        <v>2932770957</v>
      </c>
      <c r="G15" s="64">
        <v>3991603129</v>
      </c>
      <c r="H15" s="64">
        <v>3048053552</v>
      </c>
      <c r="I15" s="64">
        <v>9972427638</v>
      </c>
      <c r="J15" s="64">
        <v>3189274099</v>
      </c>
      <c r="K15" s="64">
        <v>2572102734</v>
      </c>
      <c r="L15" s="64">
        <v>2421181821</v>
      </c>
      <c r="M15" s="64">
        <v>8182558654</v>
      </c>
      <c r="N15" s="64">
        <v>2344937760</v>
      </c>
      <c r="O15" s="64">
        <v>2454324358</v>
      </c>
      <c r="P15" s="64">
        <v>2443350595</v>
      </c>
      <c r="Q15" s="64">
        <v>7242612713</v>
      </c>
      <c r="R15" s="64">
        <v>2519078691</v>
      </c>
      <c r="S15" s="64">
        <v>2614613706</v>
      </c>
      <c r="T15" s="64">
        <v>3456198374</v>
      </c>
      <c r="U15" s="64">
        <v>8589890771</v>
      </c>
      <c r="V15" s="64">
        <v>33987489776</v>
      </c>
      <c r="W15" s="64">
        <v>35165090934</v>
      </c>
      <c r="X15" s="64">
        <v>-1177601158</v>
      </c>
      <c r="Y15" s="65">
        <v>-3.35</v>
      </c>
      <c r="Z15" s="66">
        <v>35165090934</v>
      </c>
    </row>
    <row r="16" spans="1:26" ht="13.5">
      <c r="A16" s="73" t="s">
        <v>40</v>
      </c>
      <c r="B16" s="18">
        <v>1304400462</v>
      </c>
      <c r="C16" s="18">
        <v>1494313</v>
      </c>
      <c r="D16" s="63">
        <v>1479873365</v>
      </c>
      <c r="E16" s="64">
        <v>2014945383</v>
      </c>
      <c r="F16" s="64">
        <v>15746338</v>
      </c>
      <c r="G16" s="64">
        <v>94662318</v>
      </c>
      <c r="H16" s="64">
        <v>117504428</v>
      </c>
      <c r="I16" s="64">
        <v>227913084</v>
      </c>
      <c r="J16" s="64">
        <v>75025170</v>
      </c>
      <c r="K16" s="64">
        <v>134471850</v>
      </c>
      <c r="L16" s="64">
        <v>128085387</v>
      </c>
      <c r="M16" s="64">
        <v>337582407</v>
      </c>
      <c r="N16" s="64">
        <v>117885240</v>
      </c>
      <c r="O16" s="64">
        <v>138983001</v>
      </c>
      <c r="P16" s="64">
        <v>94838365</v>
      </c>
      <c r="Q16" s="64">
        <v>351706606</v>
      </c>
      <c r="R16" s="64">
        <v>139397590</v>
      </c>
      <c r="S16" s="64">
        <v>119965601</v>
      </c>
      <c r="T16" s="64">
        <v>216068904</v>
      </c>
      <c r="U16" s="64">
        <v>475432095</v>
      </c>
      <c r="V16" s="64">
        <v>1392634192</v>
      </c>
      <c r="W16" s="64">
        <v>2014945383</v>
      </c>
      <c r="X16" s="64">
        <v>-622311191</v>
      </c>
      <c r="Y16" s="65">
        <v>-30.88</v>
      </c>
      <c r="Z16" s="66">
        <v>2014945383</v>
      </c>
    </row>
    <row r="17" spans="1:26" ht="13.5">
      <c r="A17" s="62" t="s">
        <v>41</v>
      </c>
      <c r="B17" s="18">
        <v>19871133489</v>
      </c>
      <c r="C17" s="18">
        <v>117602436</v>
      </c>
      <c r="D17" s="63">
        <v>23094886692</v>
      </c>
      <c r="E17" s="64">
        <v>23625332461</v>
      </c>
      <c r="F17" s="64">
        <v>751876457</v>
      </c>
      <c r="G17" s="64">
        <v>1308222188</v>
      </c>
      <c r="H17" s="64">
        <v>2023123760</v>
      </c>
      <c r="I17" s="64">
        <v>4083222405</v>
      </c>
      <c r="J17" s="64">
        <v>2146667628</v>
      </c>
      <c r="K17" s="64">
        <v>1743719656</v>
      </c>
      <c r="L17" s="64">
        <v>2246434147</v>
      </c>
      <c r="M17" s="64">
        <v>6136821431</v>
      </c>
      <c r="N17" s="64">
        <v>1823063016</v>
      </c>
      <c r="O17" s="64">
        <v>1881658856</v>
      </c>
      <c r="P17" s="64">
        <v>1659452892</v>
      </c>
      <c r="Q17" s="64">
        <v>5364174764</v>
      </c>
      <c r="R17" s="64">
        <v>1774682297</v>
      </c>
      <c r="S17" s="64">
        <v>1585567097</v>
      </c>
      <c r="T17" s="64">
        <v>3575999312</v>
      </c>
      <c r="U17" s="64">
        <v>6936248706</v>
      </c>
      <c r="V17" s="64">
        <v>22520467306</v>
      </c>
      <c r="W17" s="64">
        <v>23625332461</v>
      </c>
      <c r="X17" s="64">
        <v>-1104865155</v>
      </c>
      <c r="Y17" s="65">
        <v>-4.68</v>
      </c>
      <c r="Z17" s="66">
        <v>23625332461</v>
      </c>
    </row>
    <row r="18" spans="1:26" ht="13.5">
      <c r="A18" s="74" t="s">
        <v>42</v>
      </c>
      <c r="B18" s="75">
        <f>SUM(B11:B17)</f>
        <v>82838896797</v>
      </c>
      <c r="C18" s="75">
        <f>SUM(C11:C17)</f>
        <v>677021069</v>
      </c>
      <c r="D18" s="76">
        <f aca="true" t="shared" si="1" ref="D18:Z18">SUM(D11:D17)</f>
        <v>91750623651</v>
      </c>
      <c r="E18" s="77">
        <f t="shared" si="1"/>
        <v>91950505375</v>
      </c>
      <c r="F18" s="77">
        <f t="shared" si="1"/>
        <v>5926811539</v>
      </c>
      <c r="G18" s="77">
        <f t="shared" si="1"/>
        <v>7494293198</v>
      </c>
      <c r="H18" s="77">
        <f t="shared" si="1"/>
        <v>7707746015</v>
      </c>
      <c r="I18" s="77">
        <f t="shared" si="1"/>
        <v>21128850752</v>
      </c>
      <c r="J18" s="77">
        <f t="shared" si="1"/>
        <v>7776691972</v>
      </c>
      <c r="K18" s="77">
        <f t="shared" si="1"/>
        <v>7031832262</v>
      </c>
      <c r="L18" s="77">
        <f t="shared" si="1"/>
        <v>7517080255</v>
      </c>
      <c r="M18" s="77">
        <f t="shared" si="1"/>
        <v>22325604489</v>
      </c>
      <c r="N18" s="77">
        <f t="shared" si="1"/>
        <v>6541829620</v>
      </c>
      <c r="O18" s="77">
        <f t="shared" si="1"/>
        <v>6441602009</v>
      </c>
      <c r="P18" s="77">
        <f t="shared" si="1"/>
        <v>7079294294</v>
      </c>
      <c r="Q18" s="77">
        <f t="shared" si="1"/>
        <v>20062725923</v>
      </c>
      <c r="R18" s="77">
        <f t="shared" si="1"/>
        <v>6995331869</v>
      </c>
      <c r="S18" s="77">
        <f t="shared" si="1"/>
        <v>6718621680</v>
      </c>
      <c r="T18" s="77">
        <f t="shared" si="1"/>
        <v>9793971636</v>
      </c>
      <c r="U18" s="77">
        <f t="shared" si="1"/>
        <v>23507925185</v>
      </c>
      <c r="V18" s="77">
        <f t="shared" si="1"/>
        <v>87025106349</v>
      </c>
      <c r="W18" s="77">
        <f t="shared" si="1"/>
        <v>91950505375</v>
      </c>
      <c r="X18" s="77">
        <f t="shared" si="1"/>
        <v>-4925399026</v>
      </c>
      <c r="Y18" s="71">
        <f>+IF(W18&lt;&gt;0,(X18/W18)*100,0)</f>
        <v>-5.356576351497839</v>
      </c>
      <c r="Z18" s="78">
        <f t="shared" si="1"/>
        <v>91950505375</v>
      </c>
    </row>
    <row r="19" spans="1:26" ht="13.5">
      <c r="A19" s="74" t="s">
        <v>43</v>
      </c>
      <c r="B19" s="79">
        <f>+B10-B18</f>
        <v>348500079</v>
      </c>
      <c r="C19" s="79">
        <f>+C10-C18</f>
        <v>-41785477</v>
      </c>
      <c r="D19" s="80">
        <f aca="true" t="shared" si="2" ref="D19:Z19">+D10-D18</f>
        <v>2490497351</v>
      </c>
      <c r="E19" s="81">
        <f t="shared" si="2"/>
        <v>2385562575</v>
      </c>
      <c r="F19" s="81">
        <f t="shared" si="2"/>
        <v>2433866159</v>
      </c>
      <c r="G19" s="81">
        <f t="shared" si="2"/>
        <v>261204513</v>
      </c>
      <c r="H19" s="81">
        <f t="shared" si="2"/>
        <v>697917711</v>
      </c>
      <c r="I19" s="81">
        <f t="shared" si="2"/>
        <v>3392988383</v>
      </c>
      <c r="J19" s="81">
        <f t="shared" si="2"/>
        <v>-805291800</v>
      </c>
      <c r="K19" s="81">
        <f t="shared" si="2"/>
        <v>1316896312</v>
      </c>
      <c r="L19" s="81">
        <f t="shared" si="2"/>
        <v>247646354</v>
      </c>
      <c r="M19" s="81">
        <f t="shared" si="2"/>
        <v>759250866</v>
      </c>
      <c r="N19" s="81">
        <f t="shared" si="2"/>
        <v>192325898</v>
      </c>
      <c r="O19" s="81">
        <f t="shared" si="2"/>
        <v>201445373</v>
      </c>
      <c r="P19" s="81">
        <f t="shared" si="2"/>
        <v>1580913588</v>
      </c>
      <c r="Q19" s="81">
        <f t="shared" si="2"/>
        <v>1974684859</v>
      </c>
      <c r="R19" s="81">
        <f t="shared" si="2"/>
        <v>-649502001</v>
      </c>
      <c r="S19" s="81">
        <f t="shared" si="2"/>
        <v>653036429</v>
      </c>
      <c r="T19" s="81">
        <f t="shared" si="2"/>
        <v>-1960905669</v>
      </c>
      <c r="U19" s="81">
        <f t="shared" si="2"/>
        <v>-1957371241</v>
      </c>
      <c r="V19" s="81">
        <f t="shared" si="2"/>
        <v>4169552867</v>
      </c>
      <c r="W19" s="81">
        <f>IF(E10=E18,0,W10-W18)</f>
        <v>2385562575</v>
      </c>
      <c r="X19" s="81">
        <f t="shared" si="2"/>
        <v>1783990292</v>
      </c>
      <c r="Y19" s="82">
        <f>+IF(W19&lt;&gt;0,(X19/W19)*100,0)</f>
        <v>74.78279172785899</v>
      </c>
      <c r="Z19" s="83">
        <f t="shared" si="2"/>
        <v>2385562575</v>
      </c>
    </row>
    <row r="20" spans="1:26" ht="13.5">
      <c r="A20" s="62" t="s">
        <v>44</v>
      </c>
      <c r="B20" s="18">
        <v>5874001440</v>
      </c>
      <c r="C20" s="18">
        <v>37572658</v>
      </c>
      <c r="D20" s="63">
        <v>7045553717</v>
      </c>
      <c r="E20" s="64">
        <v>7103504401</v>
      </c>
      <c r="F20" s="64">
        <v>130509520</v>
      </c>
      <c r="G20" s="64">
        <v>194770829</v>
      </c>
      <c r="H20" s="64">
        <v>392478168</v>
      </c>
      <c r="I20" s="64">
        <v>717758517</v>
      </c>
      <c r="J20" s="64">
        <v>546239356</v>
      </c>
      <c r="K20" s="64">
        <v>569661883</v>
      </c>
      <c r="L20" s="64">
        <v>605366411</v>
      </c>
      <c r="M20" s="64">
        <v>1721267650</v>
      </c>
      <c r="N20" s="64">
        <v>142997753</v>
      </c>
      <c r="O20" s="64">
        <v>246779779</v>
      </c>
      <c r="P20" s="64">
        <v>448965005</v>
      </c>
      <c r="Q20" s="64">
        <v>838742537</v>
      </c>
      <c r="R20" s="64">
        <v>685017328</v>
      </c>
      <c r="S20" s="64">
        <v>590302038</v>
      </c>
      <c r="T20" s="64">
        <v>1812357943</v>
      </c>
      <c r="U20" s="64">
        <v>3087677309</v>
      </c>
      <c r="V20" s="64">
        <v>6365446013</v>
      </c>
      <c r="W20" s="64">
        <v>7103504401</v>
      </c>
      <c r="X20" s="64">
        <v>-738058388</v>
      </c>
      <c r="Y20" s="65">
        <v>-10.39</v>
      </c>
      <c r="Z20" s="66">
        <v>7103504401</v>
      </c>
    </row>
    <row r="21" spans="1:26" ht="13.5">
      <c r="A21" s="62" t="s">
        <v>89</v>
      </c>
      <c r="B21" s="84">
        <v>0</v>
      </c>
      <c r="C21" s="84">
        <v>0</v>
      </c>
      <c r="D21" s="85">
        <v>-130000000</v>
      </c>
      <c r="E21" s="86">
        <v>-130000000</v>
      </c>
      <c r="F21" s="86">
        <v>0</v>
      </c>
      <c r="G21" s="86">
        <v>-21666666</v>
      </c>
      <c r="H21" s="86">
        <v>-10833334</v>
      </c>
      <c r="I21" s="86">
        <v>-32500000</v>
      </c>
      <c r="J21" s="86">
        <v>-10833334</v>
      </c>
      <c r="K21" s="86">
        <v>-10833334</v>
      </c>
      <c r="L21" s="86">
        <v>-10833334</v>
      </c>
      <c r="M21" s="86">
        <v>-32500002</v>
      </c>
      <c r="N21" s="86">
        <v>-10833334</v>
      </c>
      <c r="O21" s="86">
        <v>-10833334</v>
      </c>
      <c r="P21" s="86">
        <v>-10833334</v>
      </c>
      <c r="Q21" s="86">
        <v>-32500002</v>
      </c>
      <c r="R21" s="86">
        <v>-10833334</v>
      </c>
      <c r="S21" s="86">
        <v>-10833334</v>
      </c>
      <c r="T21" s="86">
        <v>-10833328</v>
      </c>
      <c r="U21" s="86">
        <v>-32499996</v>
      </c>
      <c r="V21" s="86">
        <v>-130000000</v>
      </c>
      <c r="W21" s="86">
        <v>-130000000</v>
      </c>
      <c r="X21" s="86">
        <v>0</v>
      </c>
      <c r="Y21" s="87">
        <v>0</v>
      </c>
      <c r="Z21" s="88">
        <v>-130000000</v>
      </c>
    </row>
    <row r="22" spans="1:26" ht="25.5">
      <c r="A22" s="89" t="s">
        <v>90</v>
      </c>
      <c r="B22" s="90">
        <f>SUM(B19:B21)</f>
        <v>6222501519</v>
      </c>
      <c r="C22" s="90">
        <f>SUM(C19:C21)</f>
        <v>-4212819</v>
      </c>
      <c r="D22" s="91">
        <f aca="true" t="shared" si="3" ref="D22:Z22">SUM(D19:D21)</f>
        <v>9406051068</v>
      </c>
      <c r="E22" s="92">
        <f t="shared" si="3"/>
        <v>9359066976</v>
      </c>
      <c r="F22" s="92">
        <f t="shared" si="3"/>
        <v>2564375679</v>
      </c>
      <c r="G22" s="92">
        <f t="shared" si="3"/>
        <v>434308676</v>
      </c>
      <c r="H22" s="92">
        <f t="shared" si="3"/>
        <v>1079562545</v>
      </c>
      <c r="I22" s="92">
        <f t="shared" si="3"/>
        <v>4078246900</v>
      </c>
      <c r="J22" s="92">
        <f t="shared" si="3"/>
        <v>-269885778</v>
      </c>
      <c r="K22" s="92">
        <f t="shared" si="3"/>
        <v>1875724861</v>
      </c>
      <c r="L22" s="92">
        <f t="shared" si="3"/>
        <v>842179431</v>
      </c>
      <c r="M22" s="92">
        <f t="shared" si="3"/>
        <v>2448018514</v>
      </c>
      <c r="N22" s="92">
        <f t="shared" si="3"/>
        <v>324490317</v>
      </c>
      <c r="O22" s="92">
        <f t="shared" si="3"/>
        <v>437391818</v>
      </c>
      <c r="P22" s="92">
        <f t="shared" si="3"/>
        <v>2019045259</v>
      </c>
      <c r="Q22" s="92">
        <f t="shared" si="3"/>
        <v>2780927394</v>
      </c>
      <c r="R22" s="92">
        <f t="shared" si="3"/>
        <v>24681993</v>
      </c>
      <c r="S22" s="92">
        <f t="shared" si="3"/>
        <v>1232505133</v>
      </c>
      <c r="T22" s="92">
        <f t="shared" si="3"/>
        <v>-159381054</v>
      </c>
      <c r="U22" s="92">
        <f t="shared" si="3"/>
        <v>1097806072</v>
      </c>
      <c r="V22" s="92">
        <f t="shared" si="3"/>
        <v>10404998880</v>
      </c>
      <c r="W22" s="92">
        <f t="shared" si="3"/>
        <v>9359066976</v>
      </c>
      <c r="X22" s="92">
        <f t="shared" si="3"/>
        <v>1045931904</v>
      </c>
      <c r="Y22" s="93">
        <f>+IF(W22&lt;&gt;0,(X22/W22)*100,0)</f>
        <v>11.17560016059447</v>
      </c>
      <c r="Z22" s="94">
        <f t="shared" si="3"/>
        <v>9359066976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6222501519</v>
      </c>
      <c r="C24" s="79">
        <f>SUM(C22:C23)</f>
        <v>-4212819</v>
      </c>
      <c r="D24" s="80">
        <f aca="true" t="shared" si="4" ref="D24:Z24">SUM(D22:D23)</f>
        <v>9406051068</v>
      </c>
      <c r="E24" s="81">
        <f t="shared" si="4"/>
        <v>9359066976</v>
      </c>
      <c r="F24" s="81">
        <f t="shared" si="4"/>
        <v>2564375679</v>
      </c>
      <c r="G24" s="81">
        <f t="shared" si="4"/>
        <v>434308676</v>
      </c>
      <c r="H24" s="81">
        <f t="shared" si="4"/>
        <v>1079562545</v>
      </c>
      <c r="I24" s="81">
        <f t="shared" si="4"/>
        <v>4078246900</v>
      </c>
      <c r="J24" s="81">
        <f t="shared" si="4"/>
        <v>-269885778</v>
      </c>
      <c r="K24" s="81">
        <f t="shared" si="4"/>
        <v>1875724861</v>
      </c>
      <c r="L24" s="81">
        <f t="shared" si="4"/>
        <v>842179431</v>
      </c>
      <c r="M24" s="81">
        <f t="shared" si="4"/>
        <v>2448018514</v>
      </c>
      <c r="N24" s="81">
        <f t="shared" si="4"/>
        <v>324490317</v>
      </c>
      <c r="O24" s="81">
        <f t="shared" si="4"/>
        <v>437391818</v>
      </c>
      <c r="P24" s="81">
        <f t="shared" si="4"/>
        <v>2019045259</v>
      </c>
      <c r="Q24" s="81">
        <f t="shared" si="4"/>
        <v>2780927394</v>
      </c>
      <c r="R24" s="81">
        <f t="shared" si="4"/>
        <v>24681993</v>
      </c>
      <c r="S24" s="81">
        <f t="shared" si="4"/>
        <v>1232505133</v>
      </c>
      <c r="T24" s="81">
        <f t="shared" si="4"/>
        <v>-159381054</v>
      </c>
      <c r="U24" s="81">
        <f t="shared" si="4"/>
        <v>1097806072</v>
      </c>
      <c r="V24" s="81">
        <f t="shared" si="4"/>
        <v>10404998880</v>
      </c>
      <c r="W24" s="81">
        <f t="shared" si="4"/>
        <v>9359066976</v>
      </c>
      <c r="X24" s="81">
        <f t="shared" si="4"/>
        <v>1045931904</v>
      </c>
      <c r="Y24" s="82">
        <f>+IF(W24&lt;&gt;0,(X24/W24)*100,0)</f>
        <v>11.17560016059447</v>
      </c>
      <c r="Z24" s="83">
        <f t="shared" si="4"/>
        <v>9359066976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12197153053</v>
      </c>
      <c r="C27" s="21">
        <v>86162669</v>
      </c>
      <c r="D27" s="103">
        <v>16260676574</v>
      </c>
      <c r="E27" s="104">
        <v>16470518132</v>
      </c>
      <c r="F27" s="104">
        <v>128474775</v>
      </c>
      <c r="G27" s="104">
        <v>514225502</v>
      </c>
      <c r="H27" s="104">
        <v>821687913</v>
      </c>
      <c r="I27" s="104">
        <v>1464388190</v>
      </c>
      <c r="J27" s="104">
        <v>982273961</v>
      </c>
      <c r="K27" s="104">
        <v>960876843</v>
      </c>
      <c r="L27" s="104">
        <v>1121777531</v>
      </c>
      <c r="M27" s="104">
        <v>3064928335</v>
      </c>
      <c r="N27" s="104">
        <v>537113890</v>
      </c>
      <c r="O27" s="104">
        <v>871717638</v>
      </c>
      <c r="P27" s="104">
        <v>1070048684</v>
      </c>
      <c r="Q27" s="104">
        <v>2478880212</v>
      </c>
      <c r="R27" s="104">
        <v>1231541418</v>
      </c>
      <c r="S27" s="104">
        <v>2566488899</v>
      </c>
      <c r="T27" s="104">
        <v>3197335172</v>
      </c>
      <c r="U27" s="104">
        <v>6995365489</v>
      </c>
      <c r="V27" s="104">
        <v>14003562226</v>
      </c>
      <c r="W27" s="104">
        <v>16470518132</v>
      </c>
      <c r="X27" s="104">
        <v>-2466955906</v>
      </c>
      <c r="Y27" s="105">
        <v>-14.98</v>
      </c>
      <c r="Z27" s="106">
        <v>16470518132</v>
      </c>
    </row>
    <row r="28" spans="1:26" ht="13.5">
      <c r="A28" s="107" t="s">
        <v>44</v>
      </c>
      <c r="B28" s="18">
        <v>6283736871</v>
      </c>
      <c r="C28" s="18">
        <v>35473594</v>
      </c>
      <c r="D28" s="63">
        <v>7113415543</v>
      </c>
      <c r="E28" s="64">
        <v>7465327505</v>
      </c>
      <c r="F28" s="64">
        <v>128093475</v>
      </c>
      <c r="G28" s="64">
        <v>241572218</v>
      </c>
      <c r="H28" s="64">
        <v>418627352</v>
      </c>
      <c r="I28" s="64">
        <v>788293045</v>
      </c>
      <c r="J28" s="64">
        <v>556187232</v>
      </c>
      <c r="K28" s="64">
        <v>418240124</v>
      </c>
      <c r="L28" s="64">
        <v>541365383</v>
      </c>
      <c r="M28" s="64">
        <v>1515792739</v>
      </c>
      <c r="N28" s="64">
        <v>131836468</v>
      </c>
      <c r="O28" s="64">
        <v>312219553</v>
      </c>
      <c r="P28" s="64">
        <v>424299685</v>
      </c>
      <c r="Q28" s="64">
        <v>868355706</v>
      </c>
      <c r="R28" s="64">
        <v>612129174</v>
      </c>
      <c r="S28" s="64">
        <v>1512519506</v>
      </c>
      <c r="T28" s="64">
        <v>1210573395</v>
      </c>
      <c r="U28" s="64">
        <v>3335222075</v>
      </c>
      <c r="V28" s="64">
        <v>6507663565</v>
      </c>
      <c r="W28" s="64">
        <v>7465327505</v>
      </c>
      <c r="X28" s="64">
        <v>-957663940</v>
      </c>
      <c r="Y28" s="65">
        <v>-12.83</v>
      </c>
      <c r="Z28" s="66">
        <v>7465327505</v>
      </c>
    </row>
    <row r="29" spans="1:26" ht="13.5">
      <c r="A29" s="62" t="s">
        <v>92</v>
      </c>
      <c r="B29" s="18">
        <v>142157735</v>
      </c>
      <c r="C29" s="18">
        <v>1068215</v>
      </c>
      <c r="D29" s="63">
        <v>554770000</v>
      </c>
      <c r="E29" s="64">
        <v>565083000</v>
      </c>
      <c r="F29" s="64">
        <v>8707760</v>
      </c>
      <c r="G29" s="64">
        <v>57335640</v>
      </c>
      <c r="H29" s="64">
        <v>58816531</v>
      </c>
      <c r="I29" s="64">
        <v>124859931</v>
      </c>
      <c r="J29" s="64">
        <v>89225305</v>
      </c>
      <c r="K29" s="64">
        <v>138323190</v>
      </c>
      <c r="L29" s="64">
        <v>-136615909</v>
      </c>
      <c r="M29" s="64">
        <v>90932586</v>
      </c>
      <c r="N29" s="64">
        <v>143304657</v>
      </c>
      <c r="O29" s="64">
        <v>138991513</v>
      </c>
      <c r="P29" s="64">
        <v>10844871</v>
      </c>
      <c r="Q29" s="64">
        <v>293141041</v>
      </c>
      <c r="R29" s="64">
        <v>36448632</v>
      </c>
      <c r="S29" s="64">
        <v>280699083</v>
      </c>
      <c r="T29" s="64">
        <v>-563311669</v>
      </c>
      <c r="U29" s="64">
        <v>-246163954</v>
      </c>
      <c r="V29" s="64">
        <v>262769604</v>
      </c>
      <c r="W29" s="64">
        <v>565083000</v>
      </c>
      <c r="X29" s="64">
        <v>-302313396</v>
      </c>
      <c r="Y29" s="65">
        <v>-53.5</v>
      </c>
      <c r="Z29" s="66">
        <v>565083000</v>
      </c>
    </row>
    <row r="30" spans="1:26" ht="13.5">
      <c r="A30" s="62" t="s">
        <v>48</v>
      </c>
      <c r="B30" s="18">
        <v>4542738114</v>
      </c>
      <c r="C30" s="18">
        <v>35918711</v>
      </c>
      <c r="D30" s="63">
        <v>4221798151</v>
      </c>
      <c r="E30" s="64">
        <v>4057491103</v>
      </c>
      <c r="F30" s="64">
        <v>-17081340</v>
      </c>
      <c r="G30" s="64">
        <v>100166071</v>
      </c>
      <c r="H30" s="64">
        <v>249701994</v>
      </c>
      <c r="I30" s="64">
        <v>332786725</v>
      </c>
      <c r="J30" s="64">
        <v>220908483</v>
      </c>
      <c r="K30" s="64">
        <v>243151366</v>
      </c>
      <c r="L30" s="64">
        <v>232961047</v>
      </c>
      <c r="M30" s="64">
        <v>697020896</v>
      </c>
      <c r="N30" s="64">
        <v>90303745</v>
      </c>
      <c r="O30" s="64">
        <v>215328354</v>
      </c>
      <c r="P30" s="64">
        <v>350716484</v>
      </c>
      <c r="Q30" s="64">
        <v>656348583</v>
      </c>
      <c r="R30" s="64">
        <v>298453179</v>
      </c>
      <c r="S30" s="64">
        <v>367776791</v>
      </c>
      <c r="T30" s="64">
        <v>1148318650</v>
      </c>
      <c r="U30" s="64">
        <v>1814548620</v>
      </c>
      <c r="V30" s="64">
        <v>3500704824</v>
      </c>
      <c r="W30" s="64">
        <v>4057491103</v>
      </c>
      <c r="X30" s="64">
        <v>-556786279</v>
      </c>
      <c r="Y30" s="65">
        <v>-13.72</v>
      </c>
      <c r="Z30" s="66">
        <v>4057491103</v>
      </c>
    </row>
    <row r="31" spans="1:26" ht="13.5">
      <c r="A31" s="62" t="s">
        <v>49</v>
      </c>
      <c r="B31" s="18">
        <v>1228520337</v>
      </c>
      <c r="C31" s="18">
        <v>13702149</v>
      </c>
      <c r="D31" s="63">
        <v>4370692880</v>
      </c>
      <c r="E31" s="64">
        <v>4382616524</v>
      </c>
      <c r="F31" s="64">
        <v>8754880</v>
      </c>
      <c r="G31" s="64">
        <v>115151572</v>
      </c>
      <c r="H31" s="64">
        <v>94542035</v>
      </c>
      <c r="I31" s="64">
        <v>218448487</v>
      </c>
      <c r="J31" s="64">
        <v>115952944</v>
      </c>
      <c r="K31" s="64">
        <v>161162163</v>
      </c>
      <c r="L31" s="64">
        <v>484067013</v>
      </c>
      <c r="M31" s="64">
        <v>761182120</v>
      </c>
      <c r="N31" s="64">
        <v>171669018</v>
      </c>
      <c r="O31" s="64">
        <v>205178221</v>
      </c>
      <c r="P31" s="64">
        <v>284187644</v>
      </c>
      <c r="Q31" s="64">
        <v>661034883</v>
      </c>
      <c r="R31" s="64">
        <v>284510435</v>
      </c>
      <c r="S31" s="64">
        <v>405493526</v>
      </c>
      <c r="T31" s="64">
        <v>1401754795</v>
      </c>
      <c r="U31" s="64">
        <v>2091758756</v>
      </c>
      <c r="V31" s="64">
        <v>3732424246</v>
      </c>
      <c r="W31" s="64">
        <v>4382616524</v>
      </c>
      <c r="X31" s="64">
        <v>-650192278</v>
      </c>
      <c r="Y31" s="65">
        <v>-14.84</v>
      </c>
      <c r="Z31" s="66">
        <v>4382616524</v>
      </c>
    </row>
    <row r="32" spans="1:26" ht="13.5">
      <c r="A32" s="74" t="s">
        <v>50</v>
      </c>
      <c r="B32" s="21">
        <f>SUM(B28:B31)</f>
        <v>12197153057</v>
      </c>
      <c r="C32" s="21">
        <f>SUM(C28:C31)</f>
        <v>86162669</v>
      </c>
      <c r="D32" s="103">
        <f aca="true" t="shared" si="5" ref="D32:Z32">SUM(D28:D31)</f>
        <v>16260676574</v>
      </c>
      <c r="E32" s="104">
        <f t="shared" si="5"/>
        <v>16470518132</v>
      </c>
      <c r="F32" s="104">
        <f t="shared" si="5"/>
        <v>128474775</v>
      </c>
      <c r="G32" s="104">
        <f t="shared" si="5"/>
        <v>514225501</v>
      </c>
      <c r="H32" s="104">
        <f t="shared" si="5"/>
        <v>821687912</v>
      </c>
      <c r="I32" s="104">
        <f t="shared" si="5"/>
        <v>1464388188</v>
      </c>
      <c r="J32" s="104">
        <f t="shared" si="5"/>
        <v>982273964</v>
      </c>
      <c r="K32" s="104">
        <f t="shared" si="5"/>
        <v>960876843</v>
      </c>
      <c r="L32" s="104">
        <f t="shared" si="5"/>
        <v>1121777534</v>
      </c>
      <c r="M32" s="104">
        <f t="shared" si="5"/>
        <v>3064928341</v>
      </c>
      <c r="N32" s="104">
        <f t="shared" si="5"/>
        <v>537113888</v>
      </c>
      <c r="O32" s="104">
        <f t="shared" si="5"/>
        <v>871717641</v>
      </c>
      <c r="P32" s="104">
        <f t="shared" si="5"/>
        <v>1070048684</v>
      </c>
      <c r="Q32" s="104">
        <f t="shared" si="5"/>
        <v>2478880213</v>
      </c>
      <c r="R32" s="104">
        <f t="shared" si="5"/>
        <v>1231541420</v>
      </c>
      <c r="S32" s="104">
        <f t="shared" si="5"/>
        <v>2566488906</v>
      </c>
      <c r="T32" s="104">
        <f t="shared" si="5"/>
        <v>3197335171</v>
      </c>
      <c r="U32" s="104">
        <f t="shared" si="5"/>
        <v>6995365497</v>
      </c>
      <c r="V32" s="104">
        <f t="shared" si="5"/>
        <v>14003562239</v>
      </c>
      <c r="W32" s="104">
        <f t="shared" si="5"/>
        <v>16470518132</v>
      </c>
      <c r="X32" s="104">
        <f t="shared" si="5"/>
        <v>-2466955893</v>
      </c>
      <c r="Y32" s="105">
        <f>+IF(W32&lt;&gt;0,(X32/W32)*100,0)</f>
        <v>-14.978010243691342</v>
      </c>
      <c r="Z32" s="106">
        <f t="shared" si="5"/>
        <v>16470518132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29801372224</v>
      </c>
      <c r="C35" s="18">
        <v>0</v>
      </c>
      <c r="D35" s="63">
        <v>29287082363</v>
      </c>
      <c r="E35" s="64">
        <v>30686434095</v>
      </c>
      <c r="F35" s="64">
        <v>29156757904</v>
      </c>
      <c r="G35" s="64">
        <v>29793935891</v>
      </c>
      <c r="H35" s="64">
        <v>27019441253</v>
      </c>
      <c r="I35" s="64">
        <v>27019441253</v>
      </c>
      <c r="J35" s="64">
        <v>25866376692</v>
      </c>
      <c r="K35" s="64">
        <v>28444504664</v>
      </c>
      <c r="L35" s="64">
        <v>28294316768</v>
      </c>
      <c r="M35" s="64">
        <v>28294316768</v>
      </c>
      <c r="N35" s="64">
        <v>27798490263</v>
      </c>
      <c r="O35" s="64">
        <v>28277425340</v>
      </c>
      <c r="P35" s="64">
        <v>31156391004</v>
      </c>
      <c r="Q35" s="64">
        <v>31156391004</v>
      </c>
      <c r="R35" s="64">
        <v>30368530249</v>
      </c>
      <c r="S35" s="64">
        <v>31009880775</v>
      </c>
      <c r="T35" s="64">
        <v>31052673222</v>
      </c>
      <c r="U35" s="64">
        <v>31052673222</v>
      </c>
      <c r="V35" s="64">
        <v>31052673222</v>
      </c>
      <c r="W35" s="64">
        <v>30686434095</v>
      </c>
      <c r="X35" s="64">
        <v>366239127</v>
      </c>
      <c r="Y35" s="65">
        <v>1.19</v>
      </c>
      <c r="Z35" s="66">
        <v>30686434095</v>
      </c>
    </row>
    <row r="36" spans="1:26" ht="13.5">
      <c r="A36" s="62" t="s">
        <v>53</v>
      </c>
      <c r="B36" s="18">
        <v>142361912769</v>
      </c>
      <c r="C36" s="18">
        <v>0</v>
      </c>
      <c r="D36" s="63">
        <v>153545069611</v>
      </c>
      <c r="E36" s="64">
        <v>150897015082</v>
      </c>
      <c r="F36" s="64">
        <v>134162050638</v>
      </c>
      <c r="G36" s="64">
        <v>136318039774</v>
      </c>
      <c r="H36" s="64">
        <v>142725320501</v>
      </c>
      <c r="I36" s="64">
        <v>142725320501</v>
      </c>
      <c r="J36" s="64">
        <v>144999229896</v>
      </c>
      <c r="K36" s="64">
        <v>146132226280</v>
      </c>
      <c r="L36" s="64">
        <v>146584971385</v>
      </c>
      <c r="M36" s="64">
        <v>146584971385</v>
      </c>
      <c r="N36" s="64">
        <v>146420092762</v>
      </c>
      <c r="O36" s="64">
        <v>145247942522</v>
      </c>
      <c r="P36" s="64">
        <v>146052150188</v>
      </c>
      <c r="Q36" s="64">
        <v>146052150188</v>
      </c>
      <c r="R36" s="64">
        <v>146587459620</v>
      </c>
      <c r="S36" s="64">
        <v>147554050614</v>
      </c>
      <c r="T36" s="64">
        <v>148702867519</v>
      </c>
      <c r="U36" s="64">
        <v>148702867519</v>
      </c>
      <c r="V36" s="64">
        <v>148702867519</v>
      </c>
      <c r="W36" s="64">
        <v>150897015082</v>
      </c>
      <c r="X36" s="64">
        <v>-2194147563</v>
      </c>
      <c r="Y36" s="65">
        <v>-1.45</v>
      </c>
      <c r="Z36" s="66">
        <v>150897015082</v>
      </c>
    </row>
    <row r="37" spans="1:26" ht="13.5">
      <c r="A37" s="62" t="s">
        <v>54</v>
      </c>
      <c r="B37" s="18">
        <v>27245567004</v>
      </c>
      <c r="C37" s="18">
        <v>0</v>
      </c>
      <c r="D37" s="63">
        <v>23034630948</v>
      </c>
      <c r="E37" s="64">
        <v>26896294808</v>
      </c>
      <c r="F37" s="64">
        <v>25091540216</v>
      </c>
      <c r="G37" s="64">
        <v>26018980425</v>
      </c>
      <c r="H37" s="64">
        <v>20829437207</v>
      </c>
      <c r="I37" s="64">
        <v>20829437207</v>
      </c>
      <c r="J37" s="64">
        <v>19798674402</v>
      </c>
      <c r="K37" s="64">
        <v>21830277915</v>
      </c>
      <c r="L37" s="64">
        <v>23416263752</v>
      </c>
      <c r="M37" s="64">
        <v>23416263752</v>
      </c>
      <c r="N37" s="64">
        <v>23000328739</v>
      </c>
      <c r="O37" s="64">
        <v>24070159396</v>
      </c>
      <c r="P37" s="64">
        <v>25013989750</v>
      </c>
      <c r="Q37" s="64">
        <v>25013989750</v>
      </c>
      <c r="R37" s="64">
        <v>24815097575</v>
      </c>
      <c r="S37" s="64">
        <v>23675879235</v>
      </c>
      <c r="T37" s="64">
        <v>24923866772</v>
      </c>
      <c r="U37" s="64">
        <v>24923866772</v>
      </c>
      <c r="V37" s="64">
        <v>24923866772</v>
      </c>
      <c r="W37" s="64">
        <v>26896294808</v>
      </c>
      <c r="X37" s="64">
        <v>-1972428036</v>
      </c>
      <c r="Y37" s="65">
        <v>-7.33</v>
      </c>
      <c r="Z37" s="66">
        <v>26896294808</v>
      </c>
    </row>
    <row r="38" spans="1:26" ht="13.5">
      <c r="A38" s="62" t="s">
        <v>55</v>
      </c>
      <c r="B38" s="18">
        <v>34482944938</v>
      </c>
      <c r="C38" s="18">
        <v>0</v>
      </c>
      <c r="D38" s="63">
        <v>37457489236</v>
      </c>
      <c r="E38" s="64">
        <v>37206559808</v>
      </c>
      <c r="F38" s="64">
        <v>33171379370</v>
      </c>
      <c r="G38" s="64">
        <v>32709517178</v>
      </c>
      <c r="H38" s="64">
        <v>34217151688</v>
      </c>
      <c r="I38" s="64">
        <v>34217151688</v>
      </c>
      <c r="J38" s="64">
        <v>35399885288</v>
      </c>
      <c r="K38" s="64">
        <v>35277867209</v>
      </c>
      <c r="L38" s="64">
        <v>34392482639</v>
      </c>
      <c r="M38" s="64">
        <v>34392482639</v>
      </c>
      <c r="N38" s="64">
        <v>34574508558</v>
      </c>
      <c r="O38" s="64">
        <v>34603011626</v>
      </c>
      <c r="P38" s="64">
        <v>34253460935</v>
      </c>
      <c r="Q38" s="64">
        <v>34253460935</v>
      </c>
      <c r="R38" s="64">
        <v>34458666284</v>
      </c>
      <c r="S38" s="64">
        <v>35940212981</v>
      </c>
      <c r="T38" s="64">
        <v>35765068451</v>
      </c>
      <c r="U38" s="64">
        <v>35765068451</v>
      </c>
      <c r="V38" s="64">
        <v>35765068451</v>
      </c>
      <c r="W38" s="64">
        <v>37206559808</v>
      </c>
      <c r="X38" s="64">
        <v>-1441491357</v>
      </c>
      <c r="Y38" s="65">
        <v>-3.87</v>
      </c>
      <c r="Z38" s="66">
        <v>37206559808</v>
      </c>
    </row>
    <row r="39" spans="1:26" ht="13.5">
      <c r="A39" s="62" t="s">
        <v>56</v>
      </c>
      <c r="B39" s="18">
        <v>110434773051</v>
      </c>
      <c r="C39" s="18">
        <v>0</v>
      </c>
      <c r="D39" s="63">
        <v>122340031788</v>
      </c>
      <c r="E39" s="64">
        <v>117480594560</v>
      </c>
      <c r="F39" s="64">
        <v>105055888954</v>
      </c>
      <c r="G39" s="64">
        <v>107383478064</v>
      </c>
      <c r="H39" s="64">
        <v>114698172859</v>
      </c>
      <c r="I39" s="64">
        <v>114698172859</v>
      </c>
      <c r="J39" s="64">
        <v>115667046898</v>
      </c>
      <c r="K39" s="64">
        <v>117468585819</v>
      </c>
      <c r="L39" s="64">
        <v>117070541764</v>
      </c>
      <c r="M39" s="64">
        <v>117070541764</v>
      </c>
      <c r="N39" s="64">
        <v>116643745729</v>
      </c>
      <c r="O39" s="64">
        <v>114852196839</v>
      </c>
      <c r="P39" s="64">
        <v>117941090508</v>
      </c>
      <c r="Q39" s="64">
        <v>117941090508</v>
      </c>
      <c r="R39" s="64">
        <v>117682226011</v>
      </c>
      <c r="S39" s="64">
        <v>118947839174</v>
      </c>
      <c r="T39" s="64">
        <v>119066605515</v>
      </c>
      <c r="U39" s="64">
        <v>119066605515</v>
      </c>
      <c r="V39" s="64">
        <v>119066605515</v>
      </c>
      <c r="W39" s="64">
        <v>117480594560</v>
      </c>
      <c r="X39" s="64">
        <v>1586010955</v>
      </c>
      <c r="Y39" s="65">
        <v>1.35</v>
      </c>
      <c r="Z39" s="66">
        <v>117480594560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17421079930</v>
      </c>
      <c r="C42" s="18">
        <v>0</v>
      </c>
      <c r="D42" s="63">
        <v>15629273849</v>
      </c>
      <c r="E42" s="64">
        <v>15562836632</v>
      </c>
      <c r="F42" s="64">
        <v>-7876851</v>
      </c>
      <c r="G42" s="64">
        <v>-468342839</v>
      </c>
      <c r="H42" s="64">
        <v>-1214979325</v>
      </c>
      <c r="I42" s="64">
        <v>-1691199015</v>
      </c>
      <c r="J42" s="64">
        <v>985713635</v>
      </c>
      <c r="K42" s="64">
        <v>3479844095</v>
      </c>
      <c r="L42" s="64">
        <v>1168887561</v>
      </c>
      <c r="M42" s="64">
        <v>5634445291</v>
      </c>
      <c r="N42" s="64">
        <v>1236005720</v>
      </c>
      <c r="O42" s="64">
        <v>1736584751</v>
      </c>
      <c r="P42" s="64">
        <v>4447478237</v>
      </c>
      <c r="Q42" s="64">
        <v>7420068708</v>
      </c>
      <c r="R42" s="64">
        <v>281754039</v>
      </c>
      <c r="S42" s="64">
        <v>-301164097</v>
      </c>
      <c r="T42" s="64">
        <v>694920063</v>
      </c>
      <c r="U42" s="64">
        <v>675510005</v>
      </c>
      <c r="V42" s="64">
        <v>12038824989</v>
      </c>
      <c r="W42" s="64">
        <v>15562836632</v>
      </c>
      <c r="X42" s="64">
        <v>-3524011643</v>
      </c>
      <c r="Y42" s="65">
        <v>-22.64</v>
      </c>
      <c r="Z42" s="66">
        <v>15562836632</v>
      </c>
    </row>
    <row r="43" spans="1:26" ht="13.5">
      <c r="A43" s="62" t="s">
        <v>59</v>
      </c>
      <c r="B43" s="18">
        <v>-13594288336</v>
      </c>
      <c r="C43" s="18">
        <v>0</v>
      </c>
      <c r="D43" s="63">
        <v>-16268301784</v>
      </c>
      <c r="E43" s="64">
        <v>-16154107748</v>
      </c>
      <c r="F43" s="64">
        <v>-696144360</v>
      </c>
      <c r="G43" s="64">
        <v>-263756816</v>
      </c>
      <c r="H43" s="64">
        <v>-963783312</v>
      </c>
      <c r="I43" s="64">
        <v>-1923684488</v>
      </c>
      <c r="J43" s="64">
        <v>-820540285</v>
      </c>
      <c r="K43" s="64">
        <v>-1291775072</v>
      </c>
      <c r="L43" s="64">
        <v>-879466289</v>
      </c>
      <c r="M43" s="64">
        <v>-2991781646</v>
      </c>
      <c r="N43" s="64">
        <v>-934297476</v>
      </c>
      <c r="O43" s="64">
        <v>-788678405</v>
      </c>
      <c r="P43" s="64">
        <v>-878063953</v>
      </c>
      <c r="Q43" s="64">
        <v>-2601039834</v>
      </c>
      <c r="R43" s="64">
        <v>-1484017212</v>
      </c>
      <c r="S43" s="64">
        <v>-1856054779</v>
      </c>
      <c r="T43" s="64">
        <v>-2076762772</v>
      </c>
      <c r="U43" s="64">
        <v>-5416834763</v>
      </c>
      <c r="V43" s="64">
        <v>-12933340731</v>
      </c>
      <c r="W43" s="64">
        <v>-16154107748</v>
      </c>
      <c r="X43" s="64">
        <v>3220767017</v>
      </c>
      <c r="Y43" s="65">
        <v>-19.94</v>
      </c>
      <c r="Z43" s="66">
        <v>-16154107748</v>
      </c>
    </row>
    <row r="44" spans="1:26" ht="13.5">
      <c r="A44" s="62" t="s">
        <v>60</v>
      </c>
      <c r="B44" s="18">
        <v>2367073922</v>
      </c>
      <c r="C44" s="18">
        <v>0</v>
      </c>
      <c r="D44" s="63">
        <v>2321902694</v>
      </c>
      <c r="E44" s="64">
        <v>2647323666</v>
      </c>
      <c r="F44" s="64">
        <v>-561105994</v>
      </c>
      <c r="G44" s="64">
        <v>569439002</v>
      </c>
      <c r="H44" s="64">
        <v>579464618</v>
      </c>
      <c r="I44" s="64">
        <v>587797626</v>
      </c>
      <c r="J44" s="64">
        <v>70300304</v>
      </c>
      <c r="K44" s="64">
        <v>-96180719</v>
      </c>
      <c r="L44" s="64">
        <v>-875110906</v>
      </c>
      <c r="M44" s="64">
        <v>-900991321</v>
      </c>
      <c r="N44" s="64">
        <v>-23963929</v>
      </c>
      <c r="O44" s="64">
        <v>75600936</v>
      </c>
      <c r="P44" s="64">
        <v>-668236565</v>
      </c>
      <c r="Q44" s="64">
        <v>-616599558</v>
      </c>
      <c r="R44" s="64">
        <v>199170718</v>
      </c>
      <c r="S44" s="64">
        <v>1501613036</v>
      </c>
      <c r="T44" s="64">
        <v>1031262518</v>
      </c>
      <c r="U44" s="64">
        <v>2732046272</v>
      </c>
      <c r="V44" s="64">
        <v>1802253019</v>
      </c>
      <c r="W44" s="64">
        <v>2647323666</v>
      </c>
      <c r="X44" s="64">
        <v>-845070647</v>
      </c>
      <c r="Y44" s="65">
        <v>-31.92</v>
      </c>
      <c r="Z44" s="66">
        <v>2647323666</v>
      </c>
    </row>
    <row r="45" spans="1:26" ht="13.5">
      <c r="A45" s="74" t="s">
        <v>61</v>
      </c>
      <c r="B45" s="21">
        <v>12790894689</v>
      </c>
      <c r="C45" s="21">
        <v>0</v>
      </c>
      <c r="D45" s="103">
        <v>10318676623</v>
      </c>
      <c r="E45" s="104">
        <v>11979622358</v>
      </c>
      <c r="F45" s="104">
        <v>10404679203</v>
      </c>
      <c r="G45" s="104">
        <v>10242018550</v>
      </c>
      <c r="H45" s="104">
        <v>8642720531</v>
      </c>
      <c r="I45" s="104">
        <v>8642720531</v>
      </c>
      <c r="J45" s="104">
        <v>8878194185</v>
      </c>
      <c r="K45" s="104">
        <v>10970082489</v>
      </c>
      <c r="L45" s="104">
        <v>10384392855</v>
      </c>
      <c r="M45" s="104">
        <v>10384392855</v>
      </c>
      <c r="N45" s="104">
        <v>10662137170</v>
      </c>
      <c r="O45" s="104">
        <v>11685644452</v>
      </c>
      <c r="P45" s="104">
        <v>14586822171</v>
      </c>
      <c r="Q45" s="104">
        <v>10662137170</v>
      </c>
      <c r="R45" s="104">
        <v>13583729716</v>
      </c>
      <c r="S45" s="104">
        <v>12928123876</v>
      </c>
      <c r="T45" s="104">
        <v>12577543685</v>
      </c>
      <c r="U45" s="104">
        <v>12577543685</v>
      </c>
      <c r="V45" s="104">
        <v>12577543685</v>
      </c>
      <c r="W45" s="104">
        <v>11979622358</v>
      </c>
      <c r="X45" s="104">
        <v>597921327</v>
      </c>
      <c r="Y45" s="105">
        <v>4.99</v>
      </c>
      <c r="Z45" s="106">
        <v>11979622358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93</v>
      </c>
      <c r="B47" s="119" t="s">
        <v>78</v>
      </c>
      <c r="C47" s="119"/>
      <c r="D47" s="120" t="s">
        <v>79</v>
      </c>
      <c r="E47" s="121" t="s">
        <v>80</v>
      </c>
      <c r="F47" s="122"/>
      <c r="G47" s="122"/>
      <c r="H47" s="122"/>
      <c r="I47" s="123" t="s">
        <v>81</v>
      </c>
      <c r="J47" s="122"/>
      <c r="K47" s="122"/>
      <c r="L47" s="122"/>
      <c r="M47" s="123" t="s">
        <v>82</v>
      </c>
      <c r="N47" s="124"/>
      <c r="O47" s="124"/>
      <c r="P47" s="124"/>
      <c r="Q47" s="123" t="s">
        <v>83</v>
      </c>
      <c r="R47" s="124"/>
      <c r="S47" s="124"/>
      <c r="T47" s="124"/>
      <c r="U47" s="123" t="s">
        <v>84</v>
      </c>
      <c r="V47" s="123" t="s">
        <v>85</v>
      </c>
      <c r="W47" s="123" t="s">
        <v>86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6674636045</v>
      </c>
      <c r="C49" s="56">
        <v>0</v>
      </c>
      <c r="D49" s="133">
        <v>1018717736</v>
      </c>
      <c r="E49" s="58">
        <v>1258506940</v>
      </c>
      <c r="F49" s="58">
        <v>0</v>
      </c>
      <c r="G49" s="58">
        <v>0</v>
      </c>
      <c r="H49" s="58">
        <v>0</v>
      </c>
      <c r="I49" s="58">
        <v>5458172771</v>
      </c>
      <c r="J49" s="58">
        <v>0</v>
      </c>
      <c r="K49" s="58">
        <v>0</v>
      </c>
      <c r="L49" s="58">
        <v>0</v>
      </c>
      <c r="M49" s="58">
        <v>1066870752</v>
      </c>
      <c r="N49" s="58">
        <v>0</v>
      </c>
      <c r="O49" s="58">
        <v>0</v>
      </c>
      <c r="P49" s="58">
        <v>0</v>
      </c>
      <c r="Q49" s="58">
        <v>1479832758</v>
      </c>
      <c r="R49" s="58">
        <v>0</v>
      </c>
      <c r="S49" s="58">
        <v>0</v>
      </c>
      <c r="T49" s="58">
        <v>0</v>
      </c>
      <c r="U49" s="58">
        <v>4635847078</v>
      </c>
      <c r="V49" s="58">
        <v>19527086180</v>
      </c>
      <c r="W49" s="58">
        <v>41119670260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11367731399</v>
      </c>
      <c r="C51" s="56">
        <v>0</v>
      </c>
      <c r="D51" s="133">
        <v>107680014</v>
      </c>
      <c r="E51" s="58">
        <v>70149788</v>
      </c>
      <c r="F51" s="58">
        <v>0</v>
      </c>
      <c r="G51" s="58">
        <v>0</v>
      </c>
      <c r="H51" s="58">
        <v>0</v>
      </c>
      <c r="I51" s="58">
        <v>92012827</v>
      </c>
      <c r="J51" s="58">
        <v>0</v>
      </c>
      <c r="K51" s="58">
        <v>0</v>
      </c>
      <c r="L51" s="58">
        <v>0</v>
      </c>
      <c r="M51" s="58">
        <v>14596728</v>
      </c>
      <c r="N51" s="58">
        <v>0</v>
      </c>
      <c r="O51" s="58">
        <v>0</v>
      </c>
      <c r="P51" s="58">
        <v>0</v>
      </c>
      <c r="Q51" s="58">
        <v>1010697</v>
      </c>
      <c r="R51" s="58">
        <v>0</v>
      </c>
      <c r="S51" s="58">
        <v>0</v>
      </c>
      <c r="T51" s="58">
        <v>0</v>
      </c>
      <c r="U51" s="58">
        <v>1468014</v>
      </c>
      <c r="V51" s="58">
        <v>72450381</v>
      </c>
      <c r="W51" s="58">
        <v>11727099848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100.1182985388495</v>
      </c>
      <c r="C58" s="5">
        <f>IF(C67=0,0,+(C76/C67)*100)</f>
        <v>0</v>
      </c>
      <c r="D58" s="6">
        <f aca="true" t="shared" si="6" ref="D58:Z58">IF(D67=0,0,+(D76/D67)*100)</f>
        <v>93.16485849945485</v>
      </c>
      <c r="E58" s="7">
        <f t="shared" si="6"/>
        <v>89.40642578496688</v>
      </c>
      <c r="F58" s="7">
        <f t="shared" si="6"/>
        <v>92.38732641269407</v>
      </c>
      <c r="G58" s="7">
        <f t="shared" si="6"/>
        <v>107.27205222284265</v>
      </c>
      <c r="H58" s="7">
        <f t="shared" si="6"/>
        <v>78.72831850165875</v>
      </c>
      <c r="I58" s="7">
        <f t="shared" si="6"/>
        <v>92.22048613151163</v>
      </c>
      <c r="J58" s="7">
        <f t="shared" si="6"/>
        <v>89.54877932700929</v>
      </c>
      <c r="K58" s="7">
        <f t="shared" si="6"/>
        <v>87.77820546002873</v>
      </c>
      <c r="L58" s="7">
        <f t="shared" si="6"/>
        <v>91.78347515291968</v>
      </c>
      <c r="M58" s="7">
        <f t="shared" si="6"/>
        <v>89.69899688267226</v>
      </c>
      <c r="N58" s="7">
        <f t="shared" si="6"/>
        <v>92.71219772096924</v>
      </c>
      <c r="O58" s="7">
        <f t="shared" si="6"/>
        <v>86.23186924488003</v>
      </c>
      <c r="P58" s="7">
        <f t="shared" si="6"/>
        <v>98.4709683553899</v>
      </c>
      <c r="Q58" s="7">
        <f t="shared" si="6"/>
        <v>92.32197138121232</v>
      </c>
      <c r="R58" s="7">
        <f t="shared" si="6"/>
        <v>94.3941123559913</v>
      </c>
      <c r="S58" s="7">
        <f t="shared" si="6"/>
        <v>76.49880149229449</v>
      </c>
      <c r="T58" s="7">
        <f t="shared" si="6"/>
        <v>86.25897504688123</v>
      </c>
      <c r="U58" s="7">
        <f t="shared" si="6"/>
        <v>85.36187572919894</v>
      </c>
      <c r="V58" s="7">
        <f t="shared" si="6"/>
        <v>89.92499974371464</v>
      </c>
      <c r="W58" s="7">
        <f t="shared" si="6"/>
        <v>89.40642578496688</v>
      </c>
      <c r="X58" s="7">
        <f t="shared" si="6"/>
        <v>0</v>
      </c>
      <c r="Y58" s="7">
        <f t="shared" si="6"/>
        <v>0</v>
      </c>
      <c r="Z58" s="8">
        <f t="shared" si="6"/>
        <v>89.40642578496688</v>
      </c>
    </row>
    <row r="59" spans="1:26" ht="13.5">
      <c r="A59" s="36" t="s">
        <v>31</v>
      </c>
      <c r="B59" s="9">
        <f aca="true" t="shared" si="7" ref="B59:Z66">IF(B68=0,0,+(B77/B68)*100)</f>
        <v>253.63911513459678</v>
      </c>
      <c r="C59" s="9">
        <f t="shared" si="7"/>
        <v>0</v>
      </c>
      <c r="D59" s="2">
        <f t="shared" si="7"/>
        <v>93.7961038300303</v>
      </c>
      <c r="E59" s="10">
        <f t="shared" si="7"/>
        <v>93.49122334838414</v>
      </c>
      <c r="F59" s="10">
        <f t="shared" si="7"/>
        <v>115.75621525836881</v>
      </c>
      <c r="G59" s="10">
        <f t="shared" si="7"/>
        <v>87.9589464441462</v>
      </c>
      <c r="H59" s="10">
        <f t="shared" si="7"/>
        <v>51.788346996839785</v>
      </c>
      <c r="I59" s="10">
        <f t="shared" si="7"/>
        <v>78.32521835174165</v>
      </c>
      <c r="J59" s="10">
        <f t="shared" si="7"/>
        <v>84.43262680171048</v>
      </c>
      <c r="K59" s="10">
        <f t="shared" si="7"/>
        <v>81.98485964442031</v>
      </c>
      <c r="L59" s="10">
        <f t="shared" si="7"/>
        <v>-15.211479139887393</v>
      </c>
      <c r="M59" s="10">
        <f t="shared" si="7"/>
        <v>49.637573850968</v>
      </c>
      <c r="N59" s="10">
        <f t="shared" si="7"/>
        <v>91.9956820990144</v>
      </c>
      <c r="O59" s="10">
        <f t="shared" si="7"/>
        <v>91.61525966338127</v>
      </c>
      <c r="P59" s="10">
        <f t="shared" si="7"/>
        <v>173.44838539915034</v>
      </c>
      <c r="Q59" s="10">
        <f t="shared" si="7"/>
        <v>116.73637360246477</v>
      </c>
      <c r="R59" s="10">
        <f t="shared" si="7"/>
        <v>125.37799130468281</v>
      </c>
      <c r="S59" s="10">
        <f t="shared" si="7"/>
        <v>58.84848441426217</v>
      </c>
      <c r="T59" s="10">
        <f t="shared" si="7"/>
        <v>63.862730076590154</v>
      </c>
      <c r="U59" s="10">
        <f t="shared" si="7"/>
        <v>80.49536763032727</v>
      </c>
      <c r="V59" s="10">
        <f t="shared" si="7"/>
        <v>80.96847436430616</v>
      </c>
      <c r="W59" s="10">
        <f t="shared" si="7"/>
        <v>93.49122334838414</v>
      </c>
      <c r="X59" s="10">
        <f t="shared" si="7"/>
        <v>0</v>
      </c>
      <c r="Y59" s="10">
        <f t="shared" si="7"/>
        <v>0</v>
      </c>
      <c r="Z59" s="11">
        <f t="shared" si="7"/>
        <v>93.49122334838414</v>
      </c>
    </row>
    <row r="60" spans="1:26" ht="13.5">
      <c r="A60" s="37" t="s">
        <v>32</v>
      </c>
      <c r="B60" s="12">
        <f t="shared" si="7"/>
        <v>57.217548365534334</v>
      </c>
      <c r="C60" s="12">
        <f t="shared" si="7"/>
        <v>0</v>
      </c>
      <c r="D60" s="3">
        <f t="shared" si="7"/>
        <v>93.17636307723261</v>
      </c>
      <c r="E60" s="13">
        <f t="shared" si="7"/>
        <v>88.34449912568095</v>
      </c>
      <c r="F60" s="13">
        <f t="shared" si="7"/>
        <v>86.65618275647635</v>
      </c>
      <c r="G60" s="13">
        <f t="shared" si="7"/>
        <v>111.65568084369059</v>
      </c>
      <c r="H60" s="13">
        <f t="shared" si="7"/>
        <v>88.92163656184647</v>
      </c>
      <c r="I60" s="13">
        <f t="shared" si="7"/>
        <v>96.11831573977098</v>
      </c>
      <c r="J60" s="13">
        <f t="shared" si="7"/>
        <v>91.05603556645197</v>
      </c>
      <c r="K60" s="13">
        <f t="shared" si="7"/>
        <v>89.52484218363878</v>
      </c>
      <c r="L60" s="13">
        <f t="shared" si="7"/>
        <v>128.36349890390954</v>
      </c>
      <c r="M60" s="13">
        <f t="shared" si="7"/>
        <v>102.7377013867414</v>
      </c>
      <c r="N60" s="13">
        <f t="shared" si="7"/>
        <v>92.89533772137855</v>
      </c>
      <c r="O60" s="13">
        <f t="shared" si="7"/>
        <v>84.14091001746766</v>
      </c>
      <c r="P60" s="13">
        <f t="shared" si="7"/>
        <v>74.19596923047233</v>
      </c>
      <c r="Q60" s="13">
        <f t="shared" si="7"/>
        <v>83.93550668317133</v>
      </c>
      <c r="R60" s="13">
        <f t="shared" si="7"/>
        <v>83.98690332039877</v>
      </c>
      <c r="S60" s="13">
        <f t="shared" si="7"/>
        <v>81.88324741343467</v>
      </c>
      <c r="T60" s="13">
        <f t="shared" si="7"/>
        <v>94.17304007930287</v>
      </c>
      <c r="U60" s="13">
        <f t="shared" si="7"/>
        <v>86.77443562084046</v>
      </c>
      <c r="V60" s="13">
        <f t="shared" si="7"/>
        <v>92.67519725200776</v>
      </c>
      <c r="W60" s="13">
        <f t="shared" si="7"/>
        <v>88.34449912568095</v>
      </c>
      <c r="X60" s="13">
        <f t="shared" si="7"/>
        <v>0</v>
      </c>
      <c r="Y60" s="13">
        <f t="shared" si="7"/>
        <v>0</v>
      </c>
      <c r="Z60" s="14">
        <f t="shared" si="7"/>
        <v>88.34449912568095</v>
      </c>
    </row>
    <row r="61" spans="1:26" ht="13.5">
      <c r="A61" s="38" t="s">
        <v>95</v>
      </c>
      <c r="B61" s="12">
        <f t="shared" si="7"/>
        <v>59.41585426821517</v>
      </c>
      <c r="C61" s="12">
        <f t="shared" si="7"/>
        <v>0</v>
      </c>
      <c r="D61" s="3">
        <f t="shared" si="7"/>
        <v>93.53367606938802</v>
      </c>
      <c r="E61" s="13">
        <f t="shared" si="7"/>
        <v>93.28863184118094</v>
      </c>
      <c r="F61" s="13">
        <f t="shared" si="7"/>
        <v>79.14552825493004</v>
      </c>
      <c r="G61" s="13">
        <f t="shared" si="7"/>
        <v>113.22519467373675</v>
      </c>
      <c r="H61" s="13">
        <f t="shared" si="7"/>
        <v>90.79485665462391</v>
      </c>
      <c r="I61" s="13">
        <f t="shared" si="7"/>
        <v>95.10523329214895</v>
      </c>
      <c r="J61" s="13">
        <f t="shared" si="7"/>
        <v>91.51374654108845</v>
      </c>
      <c r="K61" s="13">
        <f t="shared" si="7"/>
        <v>90.37956571267779</v>
      </c>
      <c r="L61" s="13">
        <f t="shared" si="7"/>
        <v>71.58842516788977</v>
      </c>
      <c r="M61" s="13">
        <f t="shared" si="7"/>
        <v>84.39663227784006</v>
      </c>
      <c r="N61" s="13">
        <f t="shared" si="7"/>
        <v>100.78065175074778</v>
      </c>
      <c r="O61" s="13">
        <f t="shared" si="7"/>
        <v>90.5374389033351</v>
      </c>
      <c r="P61" s="13">
        <f t="shared" si="7"/>
        <v>76.39827837477306</v>
      </c>
      <c r="Q61" s="13">
        <f t="shared" si="7"/>
        <v>89.53456396368999</v>
      </c>
      <c r="R61" s="13">
        <f t="shared" si="7"/>
        <v>91.05624573736365</v>
      </c>
      <c r="S61" s="13">
        <f t="shared" si="7"/>
        <v>85.28050900224814</v>
      </c>
      <c r="T61" s="13">
        <f t="shared" si="7"/>
        <v>95.75188584235738</v>
      </c>
      <c r="U61" s="13">
        <f t="shared" si="7"/>
        <v>90.84492060601104</v>
      </c>
      <c r="V61" s="13">
        <f t="shared" si="7"/>
        <v>90.22309102409965</v>
      </c>
      <c r="W61" s="13">
        <f t="shared" si="7"/>
        <v>93.28863184118094</v>
      </c>
      <c r="X61" s="13">
        <f t="shared" si="7"/>
        <v>0</v>
      </c>
      <c r="Y61" s="13">
        <f t="shared" si="7"/>
        <v>0</v>
      </c>
      <c r="Z61" s="14">
        <f t="shared" si="7"/>
        <v>93.28863184118094</v>
      </c>
    </row>
    <row r="62" spans="1:26" ht="13.5">
      <c r="A62" s="38" t="s">
        <v>96</v>
      </c>
      <c r="B62" s="12">
        <f t="shared" si="7"/>
        <v>55.679629669850215</v>
      </c>
      <c r="C62" s="12">
        <f t="shared" si="7"/>
        <v>0</v>
      </c>
      <c r="D62" s="3">
        <f t="shared" si="7"/>
        <v>91.16411401854477</v>
      </c>
      <c r="E62" s="13">
        <f t="shared" si="7"/>
        <v>88.20035106169854</v>
      </c>
      <c r="F62" s="13">
        <f t="shared" si="7"/>
        <v>78.57740203698589</v>
      </c>
      <c r="G62" s="13">
        <f t="shared" si="7"/>
        <v>106.57892289164215</v>
      </c>
      <c r="H62" s="13">
        <f t="shared" si="7"/>
        <v>85.64303949636432</v>
      </c>
      <c r="I62" s="13">
        <f t="shared" si="7"/>
        <v>89.9666488259149</v>
      </c>
      <c r="J62" s="13">
        <f t="shared" si="7"/>
        <v>88.00211479662855</v>
      </c>
      <c r="K62" s="13">
        <f t="shared" si="7"/>
        <v>90.20057407801269</v>
      </c>
      <c r="L62" s="13">
        <f t="shared" si="7"/>
        <v>-111.83419589303323</v>
      </c>
      <c r="M62" s="13">
        <f t="shared" si="7"/>
        <v>27.27935888234489</v>
      </c>
      <c r="N62" s="13">
        <f t="shared" si="7"/>
        <v>85.44730540583495</v>
      </c>
      <c r="O62" s="13">
        <f t="shared" si="7"/>
        <v>60.79642976157758</v>
      </c>
      <c r="P62" s="13">
        <f t="shared" si="7"/>
        <v>60.582376542227244</v>
      </c>
      <c r="Q62" s="13">
        <f t="shared" si="7"/>
        <v>68.90453220050125</v>
      </c>
      <c r="R62" s="13">
        <f t="shared" si="7"/>
        <v>64.24135805502726</v>
      </c>
      <c r="S62" s="13">
        <f t="shared" si="7"/>
        <v>72.97481201040488</v>
      </c>
      <c r="T62" s="13">
        <f t="shared" si="7"/>
        <v>100.44548415549468</v>
      </c>
      <c r="U62" s="13">
        <f t="shared" si="7"/>
        <v>79.52088549775915</v>
      </c>
      <c r="V62" s="13">
        <f t="shared" si="7"/>
        <v>65.60363870796239</v>
      </c>
      <c r="W62" s="13">
        <f t="shared" si="7"/>
        <v>88.20035106169854</v>
      </c>
      <c r="X62" s="13">
        <f t="shared" si="7"/>
        <v>0</v>
      </c>
      <c r="Y62" s="13">
        <f t="shared" si="7"/>
        <v>0</v>
      </c>
      <c r="Z62" s="14">
        <f t="shared" si="7"/>
        <v>88.20035106169854</v>
      </c>
    </row>
    <row r="63" spans="1:26" ht="13.5">
      <c r="A63" s="38" t="s">
        <v>97</v>
      </c>
      <c r="B63" s="12">
        <f t="shared" si="7"/>
        <v>46.188124710986294</v>
      </c>
      <c r="C63" s="12">
        <f t="shared" si="7"/>
        <v>0</v>
      </c>
      <c r="D63" s="3">
        <f t="shared" si="7"/>
        <v>89.52424961245495</v>
      </c>
      <c r="E63" s="13">
        <f t="shared" si="7"/>
        <v>40.7795033552777</v>
      </c>
      <c r="F63" s="13">
        <f t="shared" si="7"/>
        <v>238.58525713972304</v>
      </c>
      <c r="G63" s="13">
        <f t="shared" si="7"/>
        <v>100.18672728386946</v>
      </c>
      <c r="H63" s="13">
        <f t="shared" si="7"/>
        <v>53.105725403453505</v>
      </c>
      <c r="I63" s="13">
        <f t="shared" si="7"/>
        <v>94.29555161754705</v>
      </c>
      <c r="J63" s="13">
        <f t="shared" si="7"/>
        <v>93.84791605241483</v>
      </c>
      <c r="K63" s="13">
        <f t="shared" si="7"/>
        <v>92.71580193479464</v>
      </c>
      <c r="L63" s="13">
        <f t="shared" si="7"/>
        <v>-16.976986112864164</v>
      </c>
      <c r="M63" s="13">
        <f t="shared" si="7"/>
        <v>58.215580042578075</v>
      </c>
      <c r="N63" s="13">
        <f t="shared" si="7"/>
        <v>28.744800610487058</v>
      </c>
      <c r="O63" s="13">
        <f t="shared" si="7"/>
        <v>60.52464221305374</v>
      </c>
      <c r="P63" s="13">
        <f t="shared" si="7"/>
        <v>60.453987002861865</v>
      </c>
      <c r="Q63" s="13">
        <f t="shared" si="7"/>
        <v>49.824589114041366</v>
      </c>
      <c r="R63" s="13">
        <f t="shared" si="7"/>
        <v>73.2859488852045</v>
      </c>
      <c r="S63" s="13">
        <f t="shared" si="7"/>
        <v>77.55809003015577</v>
      </c>
      <c r="T63" s="13">
        <f t="shared" si="7"/>
        <v>101.63562047196876</v>
      </c>
      <c r="U63" s="13">
        <f t="shared" si="7"/>
        <v>84.35158255122133</v>
      </c>
      <c r="V63" s="13">
        <f t="shared" si="7"/>
        <v>72.28071733010506</v>
      </c>
      <c r="W63" s="13">
        <f t="shared" si="7"/>
        <v>40.7795033552777</v>
      </c>
      <c r="X63" s="13">
        <f t="shared" si="7"/>
        <v>0</v>
      </c>
      <c r="Y63" s="13">
        <f t="shared" si="7"/>
        <v>0</v>
      </c>
      <c r="Z63" s="14">
        <f t="shared" si="7"/>
        <v>40.7795033552777</v>
      </c>
    </row>
    <row r="64" spans="1:26" ht="13.5">
      <c r="A64" s="38" t="s">
        <v>98</v>
      </c>
      <c r="B64" s="12">
        <f t="shared" si="7"/>
        <v>60.0263613024157</v>
      </c>
      <c r="C64" s="12">
        <f t="shared" si="7"/>
        <v>0</v>
      </c>
      <c r="D64" s="3">
        <f t="shared" si="7"/>
        <v>92.3520446365076</v>
      </c>
      <c r="E64" s="13">
        <f t="shared" si="7"/>
        <v>89.08443034350947</v>
      </c>
      <c r="F64" s="13">
        <f t="shared" si="7"/>
        <v>117.39419542797845</v>
      </c>
      <c r="G64" s="13">
        <f t="shared" si="7"/>
        <v>109.22180189928781</v>
      </c>
      <c r="H64" s="13">
        <f t="shared" si="7"/>
        <v>104.82729505296741</v>
      </c>
      <c r="I64" s="13">
        <f t="shared" si="7"/>
        <v>110.57155101465943</v>
      </c>
      <c r="J64" s="13">
        <f t="shared" si="7"/>
        <v>59.03198618495138</v>
      </c>
      <c r="K64" s="13">
        <f t="shared" si="7"/>
        <v>75.27578022941248</v>
      </c>
      <c r="L64" s="13">
        <f t="shared" si="7"/>
        <v>-172.4023795336586</v>
      </c>
      <c r="M64" s="13">
        <f t="shared" si="7"/>
        <v>1.2636006134738638</v>
      </c>
      <c r="N64" s="13">
        <f t="shared" si="7"/>
        <v>95.09434292250032</v>
      </c>
      <c r="O64" s="13">
        <f t="shared" si="7"/>
        <v>74.09592165779652</v>
      </c>
      <c r="P64" s="13">
        <f t="shared" si="7"/>
        <v>100.18941873791505</v>
      </c>
      <c r="Q64" s="13">
        <f t="shared" si="7"/>
        <v>89.26883942225557</v>
      </c>
      <c r="R64" s="13">
        <f t="shared" si="7"/>
        <v>-7.899685968859811</v>
      </c>
      <c r="S64" s="13">
        <f t="shared" si="7"/>
        <v>60.77315246025209</v>
      </c>
      <c r="T64" s="13">
        <f t="shared" si="7"/>
        <v>81.08767019431482</v>
      </c>
      <c r="U64" s="13">
        <f t="shared" si="7"/>
        <v>45.84563175438054</v>
      </c>
      <c r="V64" s="13">
        <f t="shared" si="7"/>
        <v>61.38701420698028</v>
      </c>
      <c r="W64" s="13">
        <f t="shared" si="7"/>
        <v>89.08443034350947</v>
      </c>
      <c r="X64" s="13">
        <f t="shared" si="7"/>
        <v>0</v>
      </c>
      <c r="Y64" s="13">
        <f t="shared" si="7"/>
        <v>0</v>
      </c>
      <c r="Z64" s="14">
        <f t="shared" si="7"/>
        <v>89.08443034350947</v>
      </c>
    </row>
    <row r="65" spans="1:26" ht="13.5">
      <c r="A65" s="38" t="s">
        <v>99</v>
      </c>
      <c r="B65" s="12">
        <f t="shared" si="7"/>
        <v>-55.2756305360242</v>
      </c>
      <c r="C65" s="12">
        <f t="shared" si="7"/>
        <v>0</v>
      </c>
      <c r="D65" s="3">
        <f t="shared" si="7"/>
        <v>142.5142022850644</v>
      </c>
      <c r="E65" s="13">
        <f t="shared" si="7"/>
        <v>148.9300030706034</v>
      </c>
      <c r="F65" s="13">
        <f t="shared" si="7"/>
        <v>61.085475317474724</v>
      </c>
      <c r="G65" s="13">
        <f t="shared" si="7"/>
        <v>146.07762981759163</v>
      </c>
      <c r="H65" s="13">
        <f t="shared" si="7"/>
        <v>-67.32933051571152</v>
      </c>
      <c r="I65" s="13">
        <f t="shared" si="7"/>
        <v>237.0790419424764</v>
      </c>
      <c r="J65" s="13">
        <f t="shared" si="7"/>
        <v>337.9655561761654</v>
      </c>
      <c r="K65" s="13">
        <f t="shared" si="7"/>
        <v>101.2572975424215</v>
      </c>
      <c r="L65" s="13">
        <f t="shared" si="7"/>
        <v>8695.802393380456</v>
      </c>
      <c r="M65" s="13">
        <f t="shared" si="7"/>
        <v>4076.1173418917324</v>
      </c>
      <c r="N65" s="13">
        <f t="shared" si="7"/>
        <v>271.4706529598048</v>
      </c>
      <c r="O65" s="13">
        <f t="shared" si="7"/>
        <v>616.0307663814247</v>
      </c>
      <c r="P65" s="13">
        <f t="shared" si="7"/>
        <v>155.69815945845858</v>
      </c>
      <c r="Q65" s="13">
        <f t="shared" si="7"/>
        <v>307.5662444137027</v>
      </c>
      <c r="R65" s="13">
        <f t="shared" si="7"/>
        <v>1117.9301232324815</v>
      </c>
      <c r="S65" s="13">
        <f t="shared" si="7"/>
        <v>354.49939117631357</v>
      </c>
      <c r="T65" s="13">
        <f t="shared" si="7"/>
        <v>-126.69599308801598</v>
      </c>
      <c r="U65" s="13">
        <f t="shared" si="7"/>
        <v>343.9541008938636</v>
      </c>
      <c r="V65" s="13">
        <f t="shared" si="7"/>
        <v>1342.1295840374369</v>
      </c>
      <c r="W65" s="13">
        <f t="shared" si="7"/>
        <v>148.9300030706034</v>
      </c>
      <c r="X65" s="13">
        <f t="shared" si="7"/>
        <v>0</v>
      </c>
      <c r="Y65" s="13">
        <f t="shared" si="7"/>
        <v>0</v>
      </c>
      <c r="Z65" s="14">
        <f t="shared" si="7"/>
        <v>148.9300030706034</v>
      </c>
    </row>
    <row r="66" spans="1:26" ht="13.5">
      <c r="A66" s="39" t="s">
        <v>100</v>
      </c>
      <c r="B66" s="15">
        <f t="shared" si="7"/>
        <v>93.34125385722591</v>
      </c>
      <c r="C66" s="15">
        <f t="shared" si="7"/>
        <v>0</v>
      </c>
      <c r="D66" s="4">
        <f t="shared" si="7"/>
        <v>74.75295213622027</v>
      </c>
      <c r="E66" s="16">
        <f t="shared" si="7"/>
        <v>80.30371154733892</v>
      </c>
      <c r="F66" s="16">
        <f t="shared" si="7"/>
        <v>95.52790070635012</v>
      </c>
      <c r="G66" s="16">
        <f t="shared" si="7"/>
        <v>97.74799236267214</v>
      </c>
      <c r="H66" s="16">
        <f t="shared" si="7"/>
        <v>97.48547684629509</v>
      </c>
      <c r="I66" s="16">
        <f t="shared" si="7"/>
        <v>96.97913304916297</v>
      </c>
      <c r="J66" s="16">
        <f t="shared" si="7"/>
        <v>96.47169295294786</v>
      </c>
      <c r="K66" s="16">
        <f t="shared" si="7"/>
        <v>97.85247463351882</v>
      </c>
      <c r="L66" s="16">
        <f t="shared" si="7"/>
        <v>97.33502739180715</v>
      </c>
      <c r="M66" s="16">
        <f t="shared" si="7"/>
        <v>97.23960360745387</v>
      </c>
      <c r="N66" s="16">
        <f t="shared" si="7"/>
        <v>95.75326281388121</v>
      </c>
      <c r="O66" s="16">
        <f t="shared" si="7"/>
        <v>98.17608438740709</v>
      </c>
      <c r="P66" s="16">
        <f t="shared" si="7"/>
        <v>100.25898863419746</v>
      </c>
      <c r="Q66" s="16">
        <f t="shared" si="7"/>
        <v>97.88860103747375</v>
      </c>
      <c r="R66" s="16">
        <f t="shared" si="7"/>
        <v>95.99684621675657</v>
      </c>
      <c r="S66" s="16">
        <f t="shared" si="7"/>
        <v>98.96161593599817</v>
      </c>
      <c r="T66" s="16">
        <f t="shared" si="7"/>
        <v>110.1592759290701</v>
      </c>
      <c r="U66" s="16">
        <f t="shared" si="7"/>
        <v>101.52116648025384</v>
      </c>
      <c r="V66" s="16">
        <f t="shared" si="7"/>
        <v>98.37316750681236</v>
      </c>
      <c r="W66" s="16">
        <f t="shared" si="7"/>
        <v>80.30371154733892</v>
      </c>
      <c r="X66" s="16">
        <f t="shared" si="7"/>
        <v>0</v>
      </c>
      <c r="Y66" s="16">
        <f t="shared" si="7"/>
        <v>0</v>
      </c>
      <c r="Z66" s="17">
        <f t="shared" si="7"/>
        <v>80.30371154733892</v>
      </c>
    </row>
    <row r="67" spans="1:26" ht="13.5" hidden="1">
      <c r="A67" s="40" t="s">
        <v>101</v>
      </c>
      <c r="B67" s="23">
        <v>64468497026</v>
      </c>
      <c r="C67" s="23">
        <v>527037314</v>
      </c>
      <c r="D67" s="24">
        <v>73541265965</v>
      </c>
      <c r="E67" s="25">
        <v>72761061475</v>
      </c>
      <c r="F67" s="25">
        <v>5637985132</v>
      </c>
      <c r="G67" s="25">
        <v>6244387005</v>
      </c>
      <c r="H67" s="25">
        <v>7035818805</v>
      </c>
      <c r="I67" s="25">
        <v>18918190942</v>
      </c>
      <c r="J67" s="25">
        <v>5957698995</v>
      </c>
      <c r="K67" s="25">
        <v>5934494060</v>
      </c>
      <c r="L67" s="25">
        <v>5897819346</v>
      </c>
      <c r="M67" s="25">
        <v>17790012401</v>
      </c>
      <c r="N67" s="25">
        <v>5735100391</v>
      </c>
      <c r="O67" s="25">
        <v>5702701601</v>
      </c>
      <c r="P67" s="25">
        <v>5284121639</v>
      </c>
      <c r="Q67" s="25">
        <v>16721923631</v>
      </c>
      <c r="R67" s="25">
        <v>5286653601</v>
      </c>
      <c r="S67" s="25">
        <v>6007554200</v>
      </c>
      <c r="T67" s="25">
        <v>6125400455</v>
      </c>
      <c r="U67" s="25">
        <v>17419608256</v>
      </c>
      <c r="V67" s="25">
        <v>70849735230</v>
      </c>
      <c r="W67" s="25">
        <v>72761061475</v>
      </c>
      <c r="X67" s="25"/>
      <c r="Y67" s="24"/>
      <c r="Z67" s="26">
        <v>72761061475</v>
      </c>
    </row>
    <row r="68" spans="1:26" ht="13.5" hidden="1">
      <c r="A68" s="36" t="s">
        <v>31</v>
      </c>
      <c r="B68" s="18">
        <v>13959959735</v>
      </c>
      <c r="C68" s="18">
        <v>106297429</v>
      </c>
      <c r="D68" s="19">
        <v>15768979351</v>
      </c>
      <c r="E68" s="20">
        <v>16032794300</v>
      </c>
      <c r="F68" s="20">
        <v>1092610974</v>
      </c>
      <c r="G68" s="20">
        <v>1114949754</v>
      </c>
      <c r="H68" s="20">
        <v>1945920454</v>
      </c>
      <c r="I68" s="20">
        <v>4153481182</v>
      </c>
      <c r="J68" s="20">
        <v>1411192320</v>
      </c>
      <c r="K68" s="20">
        <v>1451456796</v>
      </c>
      <c r="L68" s="20">
        <v>1481181218</v>
      </c>
      <c r="M68" s="20">
        <v>4343830334</v>
      </c>
      <c r="N68" s="20">
        <v>1458273365</v>
      </c>
      <c r="O68" s="20">
        <v>1438536975</v>
      </c>
      <c r="P68" s="20">
        <v>1273387073</v>
      </c>
      <c r="Q68" s="20">
        <v>4170197413</v>
      </c>
      <c r="R68" s="20">
        <v>1310388080</v>
      </c>
      <c r="S68" s="20">
        <v>1461894794</v>
      </c>
      <c r="T68" s="20">
        <v>1633426394</v>
      </c>
      <c r="U68" s="20">
        <v>4405709268</v>
      </c>
      <c r="V68" s="20">
        <v>17073218197</v>
      </c>
      <c r="W68" s="20">
        <v>16032794300</v>
      </c>
      <c r="X68" s="20"/>
      <c r="Y68" s="19"/>
      <c r="Z68" s="22">
        <v>16032794300</v>
      </c>
    </row>
    <row r="69" spans="1:26" ht="13.5" hidden="1">
      <c r="A69" s="37" t="s">
        <v>32</v>
      </c>
      <c r="B69" s="18">
        <v>49852189293</v>
      </c>
      <c r="C69" s="18">
        <v>414691270</v>
      </c>
      <c r="D69" s="19">
        <v>57195914498</v>
      </c>
      <c r="E69" s="20">
        <v>56075413236</v>
      </c>
      <c r="F69" s="20">
        <v>4487089182</v>
      </c>
      <c r="G69" s="20">
        <v>5060956755</v>
      </c>
      <c r="H69" s="20">
        <v>5026832159</v>
      </c>
      <c r="I69" s="20">
        <v>14574878096</v>
      </c>
      <c r="J69" s="20">
        <v>4478717195</v>
      </c>
      <c r="K69" s="20">
        <v>4413563300</v>
      </c>
      <c r="L69" s="20">
        <v>4317316094</v>
      </c>
      <c r="M69" s="20">
        <v>13209596589</v>
      </c>
      <c r="N69" s="20">
        <v>4185285948</v>
      </c>
      <c r="O69" s="20">
        <v>4180660982</v>
      </c>
      <c r="P69" s="20">
        <v>3938398187</v>
      </c>
      <c r="Q69" s="20">
        <v>12304345117</v>
      </c>
      <c r="R69" s="20">
        <v>3911242663</v>
      </c>
      <c r="S69" s="20">
        <v>4467955883</v>
      </c>
      <c r="T69" s="20">
        <v>4427365805</v>
      </c>
      <c r="U69" s="20">
        <v>12806564351</v>
      </c>
      <c r="V69" s="20">
        <v>52895384153</v>
      </c>
      <c r="W69" s="20">
        <v>56075413236</v>
      </c>
      <c r="X69" s="20"/>
      <c r="Y69" s="19"/>
      <c r="Z69" s="22">
        <v>56075413236</v>
      </c>
    </row>
    <row r="70" spans="1:26" ht="13.5" hidden="1">
      <c r="A70" s="38" t="s">
        <v>95</v>
      </c>
      <c r="B70" s="18">
        <v>33402842062</v>
      </c>
      <c r="C70" s="18">
        <v>231868483</v>
      </c>
      <c r="D70" s="19">
        <v>37662087457</v>
      </c>
      <c r="E70" s="20">
        <v>36547187756</v>
      </c>
      <c r="F70" s="20">
        <v>3048770723</v>
      </c>
      <c r="G70" s="20">
        <v>3464175298</v>
      </c>
      <c r="H70" s="20">
        <v>3274247784</v>
      </c>
      <c r="I70" s="20">
        <v>9787193805</v>
      </c>
      <c r="J70" s="20">
        <v>2680788408</v>
      </c>
      <c r="K70" s="20">
        <v>2709216364</v>
      </c>
      <c r="L70" s="20">
        <v>2755150528</v>
      </c>
      <c r="M70" s="20">
        <v>8145155300</v>
      </c>
      <c r="N70" s="20">
        <v>2640500323</v>
      </c>
      <c r="O70" s="20">
        <v>2616792795</v>
      </c>
      <c r="P70" s="20">
        <v>2460331281</v>
      </c>
      <c r="Q70" s="20">
        <v>7717624399</v>
      </c>
      <c r="R70" s="20">
        <v>2527460207</v>
      </c>
      <c r="S70" s="20">
        <v>2626102350</v>
      </c>
      <c r="T70" s="20">
        <v>2869105007</v>
      </c>
      <c r="U70" s="20">
        <v>8022667564</v>
      </c>
      <c r="V70" s="20">
        <v>33672641068</v>
      </c>
      <c r="W70" s="20">
        <v>36547187756</v>
      </c>
      <c r="X70" s="20"/>
      <c r="Y70" s="19"/>
      <c r="Z70" s="22">
        <v>36547187756</v>
      </c>
    </row>
    <row r="71" spans="1:26" ht="13.5" hidden="1">
      <c r="A71" s="38" t="s">
        <v>96</v>
      </c>
      <c r="B71" s="18">
        <v>9805831478</v>
      </c>
      <c r="C71" s="18">
        <v>130208142</v>
      </c>
      <c r="D71" s="19">
        <v>11185822645</v>
      </c>
      <c r="E71" s="20">
        <v>11182124442</v>
      </c>
      <c r="F71" s="20">
        <v>892745704</v>
      </c>
      <c r="G71" s="20">
        <v>863923015</v>
      </c>
      <c r="H71" s="20">
        <v>967715729</v>
      </c>
      <c r="I71" s="20">
        <v>2724384448</v>
      </c>
      <c r="J71" s="20">
        <v>1068588804</v>
      </c>
      <c r="K71" s="20">
        <v>968670438</v>
      </c>
      <c r="L71" s="20">
        <v>904567340</v>
      </c>
      <c r="M71" s="20">
        <v>2941826582</v>
      </c>
      <c r="N71" s="20">
        <v>882809731</v>
      </c>
      <c r="O71" s="20">
        <v>898353897</v>
      </c>
      <c r="P71" s="20">
        <v>879600916</v>
      </c>
      <c r="Q71" s="20">
        <v>2660764544</v>
      </c>
      <c r="R71" s="20">
        <v>769470735</v>
      </c>
      <c r="S71" s="20">
        <v>1043039775</v>
      </c>
      <c r="T71" s="20">
        <v>888187369</v>
      </c>
      <c r="U71" s="20">
        <v>2700697879</v>
      </c>
      <c r="V71" s="20">
        <v>11027673453</v>
      </c>
      <c r="W71" s="20">
        <v>11182124442</v>
      </c>
      <c r="X71" s="20"/>
      <c r="Y71" s="19"/>
      <c r="Z71" s="22">
        <v>11182124442</v>
      </c>
    </row>
    <row r="72" spans="1:26" ht="13.5" hidden="1">
      <c r="A72" s="38" t="s">
        <v>97</v>
      </c>
      <c r="B72" s="18">
        <v>3615341113</v>
      </c>
      <c r="C72" s="18">
        <v>27251888</v>
      </c>
      <c r="D72" s="19">
        <v>4478045874</v>
      </c>
      <c r="E72" s="20">
        <v>4489510066</v>
      </c>
      <c r="F72" s="20">
        <v>159280408</v>
      </c>
      <c r="G72" s="20">
        <v>354818528</v>
      </c>
      <c r="H72" s="20">
        <v>608713941</v>
      </c>
      <c r="I72" s="20">
        <v>1122812877</v>
      </c>
      <c r="J72" s="20">
        <v>401833691</v>
      </c>
      <c r="K72" s="20">
        <v>387634627</v>
      </c>
      <c r="L72" s="20">
        <v>368277812</v>
      </c>
      <c r="M72" s="20">
        <v>1157746130</v>
      </c>
      <c r="N72" s="20">
        <v>321268727</v>
      </c>
      <c r="O72" s="20">
        <v>337784333</v>
      </c>
      <c r="P72" s="20">
        <v>297097404</v>
      </c>
      <c r="Q72" s="20">
        <v>956150464</v>
      </c>
      <c r="R72" s="20">
        <v>314339984</v>
      </c>
      <c r="S72" s="20">
        <v>405176240</v>
      </c>
      <c r="T72" s="20">
        <v>360502152</v>
      </c>
      <c r="U72" s="20">
        <v>1080018376</v>
      </c>
      <c r="V72" s="20">
        <v>4316727847</v>
      </c>
      <c r="W72" s="20">
        <v>4489510066</v>
      </c>
      <c r="X72" s="20"/>
      <c r="Y72" s="19"/>
      <c r="Z72" s="22">
        <v>4489510066</v>
      </c>
    </row>
    <row r="73" spans="1:26" ht="13.5" hidden="1">
      <c r="A73" s="38" t="s">
        <v>98</v>
      </c>
      <c r="B73" s="18">
        <v>2794184401</v>
      </c>
      <c r="C73" s="18">
        <v>25362757</v>
      </c>
      <c r="D73" s="19">
        <v>3299888990</v>
      </c>
      <c r="E73" s="20">
        <v>3328437447</v>
      </c>
      <c r="F73" s="20">
        <v>280400690</v>
      </c>
      <c r="G73" s="20">
        <v>271181438</v>
      </c>
      <c r="H73" s="20">
        <v>269320745</v>
      </c>
      <c r="I73" s="20">
        <v>820902873</v>
      </c>
      <c r="J73" s="20">
        <v>286627149</v>
      </c>
      <c r="K73" s="20">
        <v>319092399</v>
      </c>
      <c r="L73" s="20">
        <v>231333227</v>
      </c>
      <c r="M73" s="20">
        <v>837052775</v>
      </c>
      <c r="N73" s="20">
        <v>308875422</v>
      </c>
      <c r="O73" s="20">
        <v>299124188</v>
      </c>
      <c r="P73" s="20">
        <v>250832101</v>
      </c>
      <c r="Q73" s="20">
        <v>858831711</v>
      </c>
      <c r="R73" s="20">
        <v>274876243</v>
      </c>
      <c r="S73" s="20">
        <v>358119846</v>
      </c>
      <c r="T73" s="20">
        <v>267506365</v>
      </c>
      <c r="U73" s="20">
        <v>900502454</v>
      </c>
      <c r="V73" s="20">
        <v>3417289813</v>
      </c>
      <c r="W73" s="20">
        <v>3328437447</v>
      </c>
      <c r="X73" s="20"/>
      <c r="Y73" s="19"/>
      <c r="Z73" s="22">
        <v>3328437447</v>
      </c>
    </row>
    <row r="74" spans="1:26" ht="13.5" hidden="1">
      <c r="A74" s="38" t="s">
        <v>99</v>
      </c>
      <c r="B74" s="18">
        <v>233990239</v>
      </c>
      <c r="C74" s="18"/>
      <c r="D74" s="19">
        <v>570069532</v>
      </c>
      <c r="E74" s="20">
        <v>528153525</v>
      </c>
      <c r="F74" s="20">
        <v>105891657</v>
      </c>
      <c r="G74" s="20">
        <v>106858476</v>
      </c>
      <c r="H74" s="20">
        <v>-93166040</v>
      </c>
      <c r="I74" s="20">
        <v>119584093</v>
      </c>
      <c r="J74" s="20">
        <v>40879143</v>
      </c>
      <c r="K74" s="20">
        <v>28949472</v>
      </c>
      <c r="L74" s="20">
        <v>57987187</v>
      </c>
      <c r="M74" s="20">
        <v>127815802</v>
      </c>
      <c r="N74" s="20">
        <v>31831745</v>
      </c>
      <c r="O74" s="20">
        <v>28605769</v>
      </c>
      <c r="P74" s="20">
        <v>50536485</v>
      </c>
      <c r="Q74" s="20">
        <v>110973999</v>
      </c>
      <c r="R74" s="20">
        <v>25095494</v>
      </c>
      <c r="S74" s="20">
        <v>35517672</v>
      </c>
      <c r="T74" s="20">
        <v>42064912</v>
      </c>
      <c r="U74" s="20">
        <v>102678078</v>
      </c>
      <c r="V74" s="20">
        <v>461051972</v>
      </c>
      <c r="W74" s="20">
        <v>528153525</v>
      </c>
      <c r="X74" s="20"/>
      <c r="Y74" s="19"/>
      <c r="Z74" s="22">
        <v>528153525</v>
      </c>
    </row>
    <row r="75" spans="1:26" ht="13.5" hidden="1">
      <c r="A75" s="39" t="s">
        <v>100</v>
      </c>
      <c r="B75" s="27">
        <v>656347998</v>
      </c>
      <c r="C75" s="27">
        <v>6048615</v>
      </c>
      <c r="D75" s="28">
        <v>576372116</v>
      </c>
      <c r="E75" s="29">
        <v>652853939</v>
      </c>
      <c r="F75" s="29">
        <v>58284976</v>
      </c>
      <c r="G75" s="29">
        <v>68480496</v>
      </c>
      <c r="H75" s="29">
        <v>63066192</v>
      </c>
      <c r="I75" s="29">
        <v>189831664</v>
      </c>
      <c r="J75" s="29">
        <v>67789480</v>
      </c>
      <c r="K75" s="29">
        <v>69473964</v>
      </c>
      <c r="L75" s="29">
        <v>99322034</v>
      </c>
      <c r="M75" s="29">
        <v>236585478</v>
      </c>
      <c r="N75" s="29">
        <v>91541078</v>
      </c>
      <c r="O75" s="29">
        <v>83503644</v>
      </c>
      <c r="P75" s="29">
        <v>72336379</v>
      </c>
      <c r="Q75" s="29">
        <v>247381101</v>
      </c>
      <c r="R75" s="29">
        <v>65022858</v>
      </c>
      <c r="S75" s="29">
        <v>77703523</v>
      </c>
      <c r="T75" s="29">
        <v>64608256</v>
      </c>
      <c r="U75" s="29">
        <v>207334637</v>
      </c>
      <c r="V75" s="29">
        <v>881132880</v>
      </c>
      <c r="W75" s="29">
        <v>652853939</v>
      </c>
      <c r="X75" s="29"/>
      <c r="Y75" s="28"/>
      <c r="Z75" s="30">
        <v>652853939</v>
      </c>
    </row>
    <row r="76" spans="1:26" ht="13.5" hidden="1">
      <c r="A76" s="41" t="s">
        <v>102</v>
      </c>
      <c r="B76" s="31">
        <v>64544762316</v>
      </c>
      <c r="C76" s="31"/>
      <c r="D76" s="32">
        <v>68514616375</v>
      </c>
      <c r="E76" s="33">
        <v>65053064428</v>
      </c>
      <c r="F76" s="33">
        <v>5208783727</v>
      </c>
      <c r="G76" s="33">
        <v>6698482089</v>
      </c>
      <c r="H76" s="33">
        <v>5539181838</v>
      </c>
      <c r="I76" s="33">
        <v>17446447654</v>
      </c>
      <c r="J76" s="33">
        <v>5335046726</v>
      </c>
      <c r="K76" s="33">
        <v>5209192389</v>
      </c>
      <c r="L76" s="33">
        <v>5413223554</v>
      </c>
      <c r="M76" s="33">
        <v>15957462669</v>
      </c>
      <c r="N76" s="33">
        <v>5317137614</v>
      </c>
      <c r="O76" s="33">
        <v>4917546188</v>
      </c>
      <c r="P76" s="33">
        <v>5203325747</v>
      </c>
      <c r="Q76" s="33">
        <v>15438009549</v>
      </c>
      <c r="R76" s="33">
        <v>4990289740</v>
      </c>
      <c r="S76" s="33">
        <v>4595706962</v>
      </c>
      <c r="T76" s="33">
        <v>5283707650</v>
      </c>
      <c r="U76" s="33">
        <v>14869704352</v>
      </c>
      <c r="V76" s="33">
        <v>63711624224</v>
      </c>
      <c r="W76" s="33">
        <v>65053064428</v>
      </c>
      <c r="X76" s="33"/>
      <c r="Y76" s="32"/>
      <c r="Z76" s="34">
        <v>65053064428</v>
      </c>
    </row>
    <row r="77" spans="1:26" ht="13.5" hidden="1">
      <c r="A77" s="36" t="s">
        <v>31</v>
      </c>
      <c r="B77" s="18">
        <v>35407918345</v>
      </c>
      <c r="C77" s="18"/>
      <c r="D77" s="19">
        <v>14790688245</v>
      </c>
      <c r="E77" s="20">
        <v>14989255528</v>
      </c>
      <c r="F77" s="20">
        <v>1264765111</v>
      </c>
      <c r="G77" s="20">
        <v>980698057</v>
      </c>
      <c r="H77" s="20">
        <v>1007760037</v>
      </c>
      <c r="I77" s="20">
        <v>3253223205</v>
      </c>
      <c r="J77" s="20">
        <v>1191506745</v>
      </c>
      <c r="K77" s="20">
        <v>1189974817</v>
      </c>
      <c r="L77" s="20">
        <v>-225309572</v>
      </c>
      <c r="M77" s="20">
        <v>2156171990</v>
      </c>
      <c r="N77" s="20">
        <v>1341548529</v>
      </c>
      <c r="O77" s="20">
        <v>1317919385</v>
      </c>
      <c r="P77" s="20">
        <v>2208669318</v>
      </c>
      <c r="Q77" s="20">
        <v>4868137232</v>
      </c>
      <c r="R77" s="20">
        <v>1642938253</v>
      </c>
      <c r="S77" s="20">
        <v>860302930</v>
      </c>
      <c r="T77" s="20">
        <v>1043150689</v>
      </c>
      <c r="U77" s="20">
        <v>3546391872</v>
      </c>
      <c r="V77" s="20">
        <v>13823924299</v>
      </c>
      <c r="W77" s="20">
        <v>14989255528</v>
      </c>
      <c r="X77" s="20"/>
      <c r="Y77" s="19"/>
      <c r="Z77" s="22">
        <v>14989255528</v>
      </c>
    </row>
    <row r="78" spans="1:26" ht="13.5" hidden="1">
      <c r="A78" s="37" t="s">
        <v>32</v>
      </c>
      <c r="B78" s="18">
        <v>28524200520</v>
      </c>
      <c r="C78" s="18"/>
      <c r="D78" s="19">
        <v>53293072958</v>
      </c>
      <c r="E78" s="20">
        <v>49539542956</v>
      </c>
      <c r="F78" s="20">
        <v>3888340202</v>
      </c>
      <c r="G78" s="20">
        <v>5650845722</v>
      </c>
      <c r="H78" s="20">
        <v>4469941423</v>
      </c>
      <c r="I78" s="20">
        <v>14009127347</v>
      </c>
      <c r="J78" s="20">
        <v>4078142322</v>
      </c>
      <c r="K78" s="20">
        <v>3951235579</v>
      </c>
      <c r="L78" s="20">
        <v>5541857997</v>
      </c>
      <c r="M78" s="20">
        <v>13571235898</v>
      </c>
      <c r="N78" s="20">
        <v>3887935516</v>
      </c>
      <c r="O78" s="20">
        <v>3517646195</v>
      </c>
      <c r="P78" s="20">
        <v>2922132707</v>
      </c>
      <c r="Q78" s="20">
        <v>10327714418</v>
      </c>
      <c r="R78" s="20">
        <v>3284931594</v>
      </c>
      <c r="S78" s="20">
        <v>3658507370</v>
      </c>
      <c r="T78" s="20">
        <v>4169384974</v>
      </c>
      <c r="U78" s="20">
        <v>11112823938</v>
      </c>
      <c r="V78" s="20">
        <v>49020901601</v>
      </c>
      <c r="W78" s="20">
        <v>49539542956</v>
      </c>
      <c r="X78" s="20"/>
      <c r="Y78" s="19"/>
      <c r="Z78" s="22">
        <v>49539542956</v>
      </c>
    </row>
    <row r="79" spans="1:26" ht="13.5" hidden="1">
      <c r="A79" s="38" t="s">
        <v>95</v>
      </c>
      <c r="B79" s="18">
        <v>19846583961</v>
      </c>
      <c r="C79" s="18"/>
      <c r="D79" s="19">
        <v>35226734883</v>
      </c>
      <c r="E79" s="20">
        <v>34094371434</v>
      </c>
      <c r="F79" s="20">
        <v>2412965694</v>
      </c>
      <c r="G79" s="20">
        <v>3922319225</v>
      </c>
      <c r="H79" s="20">
        <v>2972848582</v>
      </c>
      <c r="I79" s="20">
        <v>9308133501</v>
      </c>
      <c r="J79" s="20">
        <v>2453289909</v>
      </c>
      <c r="K79" s="20">
        <v>2448577984</v>
      </c>
      <c r="L79" s="20">
        <v>1972368874</v>
      </c>
      <c r="M79" s="20">
        <v>6874236767</v>
      </c>
      <c r="N79" s="20">
        <v>2661113435</v>
      </c>
      <c r="O79" s="20">
        <v>2369177178</v>
      </c>
      <c r="P79" s="20">
        <v>1879650741</v>
      </c>
      <c r="Q79" s="20">
        <v>6909941354</v>
      </c>
      <c r="R79" s="20">
        <v>2301410377</v>
      </c>
      <c r="S79" s="20">
        <v>2239553451</v>
      </c>
      <c r="T79" s="20">
        <v>2747222151</v>
      </c>
      <c r="U79" s="20">
        <v>7288185979</v>
      </c>
      <c r="V79" s="20">
        <v>30380497601</v>
      </c>
      <c r="W79" s="20">
        <v>34094371434</v>
      </c>
      <c r="X79" s="20"/>
      <c r="Y79" s="19"/>
      <c r="Z79" s="22">
        <v>34094371434</v>
      </c>
    </row>
    <row r="80" spans="1:26" ht="13.5" hidden="1">
      <c r="A80" s="38" t="s">
        <v>96</v>
      </c>
      <c r="B80" s="18">
        <v>5459850653</v>
      </c>
      <c r="C80" s="18"/>
      <c r="D80" s="19">
        <v>10197456110</v>
      </c>
      <c r="E80" s="20">
        <v>9862673014</v>
      </c>
      <c r="F80" s="20">
        <v>701496381</v>
      </c>
      <c r="G80" s="20">
        <v>920759844</v>
      </c>
      <c r="H80" s="20">
        <v>828781164</v>
      </c>
      <c r="I80" s="20">
        <v>2451037389</v>
      </c>
      <c r="J80" s="20">
        <v>940380746</v>
      </c>
      <c r="K80" s="20">
        <v>873746296</v>
      </c>
      <c r="L80" s="20">
        <v>-1011615611</v>
      </c>
      <c r="M80" s="20">
        <v>802511431</v>
      </c>
      <c r="N80" s="20">
        <v>754337127</v>
      </c>
      <c r="O80" s="20">
        <v>546167096</v>
      </c>
      <c r="P80" s="20">
        <v>532883139</v>
      </c>
      <c r="Q80" s="20">
        <v>1833387362</v>
      </c>
      <c r="R80" s="20">
        <v>494318450</v>
      </c>
      <c r="S80" s="20">
        <v>761156315</v>
      </c>
      <c r="T80" s="20">
        <v>892144103</v>
      </c>
      <c r="U80" s="20">
        <v>2147618868</v>
      </c>
      <c r="V80" s="20">
        <v>7234555050</v>
      </c>
      <c r="W80" s="20">
        <v>9862673014</v>
      </c>
      <c r="X80" s="20"/>
      <c r="Y80" s="19"/>
      <c r="Z80" s="22">
        <v>9862673014</v>
      </c>
    </row>
    <row r="81" spans="1:26" ht="13.5" hidden="1">
      <c r="A81" s="38" t="s">
        <v>97</v>
      </c>
      <c r="B81" s="18">
        <v>1669858262</v>
      </c>
      <c r="C81" s="18"/>
      <c r="D81" s="19">
        <v>4008936966</v>
      </c>
      <c r="E81" s="20">
        <v>1830799908</v>
      </c>
      <c r="F81" s="20">
        <v>380019571</v>
      </c>
      <c r="G81" s="20">
        <v>355481071</v>
      </c>
      <c r="H81" s="20">
        <v>323261954</v>
      </c>
      <c r="I81" s="20">
        <v>1058762596</v>
      </c>
      <c r="J81" s="20">
        <v>377112545</v>
      </c>
      <c r="K81" s="20">
        <v>359398553</v>
      </c>
      <c r="L81" s="20">
        <v>-62522473</v>
      </c>
      <c r="M81" s="20">
        <v>673988625</v>
      </c>
      <c r="N81" s="20">
        <v>92348055</v>
      </c>
      <c r="O81" s="20">
        <v>204442759</v>
      </c>
      <c r="P81" s="20">
        <v>179607226</v>
      </c>
      <c r="Q81" s="20">
        <v>476398040</v>
      </c>
      <c r="R81" s="20">
        <v>230367040</v>
      </c>
      <c r="S81" s="20">
        <v>314246953</v>
      </c>
      <c r="T81" s="20">
        <v>366398599</v>
      </c>
      <c r="U81" s="20">
        <v>911012592</v>
      </c>
      <c r="V81" s="20">
        <v>3120161853</v>
      </c>
      <c r="W81" s="20">
        <v>1830799908</v>
      </c>
      <c r="X81" s="20"/>
      <c r="Y81" s="19"/>
      <c r="Z81" s="22">
        <v>1830799908</v>
      </c>
    </row>
    <row r="82" spans="1:26" ht="13.5" hidden="1">
      <c r="A82" s="38" t="s">
        <v>98</v>
      </c>
      <c r="B82" s="18">
        <v>1677247224</v>
      </c>
      <c r="C82" s="18"/>
      <c r="D82" s="19">
        <v>3047514953</v>
      </c>
      <c r="E82" s="20">
        <v>2965119539</v>
      </c>
      <c r="F82" s="20">
        <v>329174134</v>
      </c>
      <c r="G82" s="20">
        <v>296189253</v>
      </c>
      <c r="H82" s="20">
        <v>282321652</v>
      </c>
      <c r="I82" s="20">
        <v>907685039</v>
      </c>
      <c r="J82" s="20">
        <v>169201699</v>
      </c>
      <c r="K82" s="20">
        <v>240199293</v>
      </c>
      <c r="L82" s="20">
        <v>-398823988</v>
      </c>
      <c r="M82" s="20">
        <v>10577004</v>
      </c>
      <c r="N82" s="20">
        <v>293723053</v>
      </c>
      <c r="O82" s="20">
        <v>221638824</v>
      </c>
      <c r="P82" s="20">
        <v>251307224</v>
      </c>
      <c r="Q82" s="20">
        <v>766669101</v>
      </c>
      <c r="R82" s="20">
        <v>-21714360</v>
      </c>
      <c r="S82" s="20">
        <v>217640720</v>
      </c>
      <c r="T82" s="20">
        <v>216914679</v>
      </c>
      <c r="U82" s="20">
        <v>412841039</v>
      </c>
      <c r="V82" s="20">
        <v>2097772183</v>
      </c>
      <c r="W82" s="20">
        <v>2965119539</v>
      </c>
      <c r="X82" s="20"/>
      <c r="Y82" s="19"/>
      <c r="Z82" s="22">
        <v>2965119539</v>
      </c>
    </row>
    <row r="83" spans="1:26" ht="13.5" hidden="1">
      <c r="A83" s="38" t="s">
        <v>99</v>
      </c>
      <c r="B83" s="18">
        <v>-129339580</v>
      </c>
      <c r="C83" s="18"/>
      <c r="D83" s="19">
        <v>812430046</v>
      </c>
      <c r="E83" s="20">
        <v>786579061</v>
      </c>
      <c r="F83" s="20">
        <v>64684422</v>
      </c>
      <c r="G83" s="20">
        <v>156096329</v>
      </c>
      <c r="H83" s="20">
        <v>62728071</v>
      </c>
      <c r="I83" s="20">
        <v>283508822</v>
      </c>
      <c r="J83" s="20">
        <v>138157423</v>
      </c>
      <c r="K83" s="20">
        <v>29313453</v>
      </c>
      <c r="L83" s="20">
        <v>5042451195</v>
      </c>
      <c r="M83" s="20">
        <v>5209922071</v>
      </c>
      <c r="N83" s="20">
        <v>86413846</v>
      </c>
      <c r="O83" s="20">
        <v>176220338</v>
      </c>
      <c r="P83" s="20">
        <v>78684377</v>
      </c>
      <c r="Q83" s="20">
        <v>341318561</v>
      </c>
      <c r="R83" s="20">
        <v>280550087</v>
      </c>
      <c r="S83" s="20">
        <v>125909931</v>
      </c>
      <c r="T83" s="20">
        <v>-53294558</v>
      </c>
      <c r="U83" s="20">
        <v>353165460</v>
      </c>
      <c r="V83" s="20">
        <v>6187914914</v>
      </c>
      <c r="W83" s="20">
        <v>786579061</v>
      </c>
      <c r="X83" s="20"/>
      <c r="Y83" s="19"/>
      <c r="Z83" s="22">
        <v>786579061</v>
      </c>
    </row>
    <row r="84" spans="1:26" ht="13.5" hidden="1">
      <c r="A84" s="39" t="s">
        <v>100</v>
      </c>
      <c r="B84" s="27">
        <v>612643451</v>
      </c>
      <c r="C84" s="27"/>
      <c r="D84" s="28">
        <v>430855172</v>
      </c>
      <c r="E84" s="29">
        <v>524265944</v>
      </c>
      <c r="F84" s="29">
        <v>55678414</v>
      </c>
      <c r="G84" s="29">
        <v>66938310</v>
      </c>
      <c r="H84" s="29">
        <v>61480378</v>
      </c>
      <c r="I84" s="29">
        <v>184097102</v>
      </c>
      <c r="J84" s="29">
        <v>65397659</v>
      </c>
      <c r="K84" s="29">
        <v>67981993</v>
      </c>
      <c r="L84" s="29">
        <v>96675129</v>
      </c>
      <c r="M84" s="29">
        <v>230054781</v>
      </c>
      <c r="N84" s="29">
        <v>87653569</v>
      </c>
      <c r="O84" s="29">
        <v>81980608</v>
      </c>
      <c r="P84" s="29">
        <v>72523722</v>
      </c>
      <c r="Q84" s="29">
        <v>242157899</v>
      </c>
      <c r="R84" s="29">
        <v>62419893</v>
      </c>
      <c r="S84" s="29">
        <v>76896662</v>
      </c>
      <c r="T84" s="29">
        <v>71171987</v>
      </c>
      <c r="U84" s="29">
        <v>210488542</v>
      </c>
      <c r="V84" s="29">
        <v>866798324</v>
      </c>
      <c r="W84" s="29">
        <v>524265944</v>
      </c>
      <c r="X84" s="29"/>
      <c r="Y84" s="28"/>
      <c r="Z84" s="30">
        <v>524265944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6034946000</v>
      </c>
      <c r="C5" s="18">
        <v>0</v>
      </c>
      <c r="D5" s="63">
        <v>6486614000</v>
      </c>
      <c r="E5" s="64">
        <v>6636614000</v>
      </c>
      <c r="F5" s="64">
        <v>282537979</v>
      </c>
      <c r="G5" s="64">
        <v>356570629</v>
      </c>
      <c r="H5" s="64">
        <v>1214395891</v>
      </c>
      <c r="I5" s="64">
        <v>1853504499</v>
      </c>
      <c r="J5" s="64">
        <v>648146099</v>
      </c>
      <c r="K5" s="64">
        <v>677477746</v>
      </c>
      <c r="L5" s="64">
        <v>710867868</v>
      </c>
      <c r="M5" s="64">
        <v>2036491713</v>
      </c>
      <c r="N5" s="64">
        <v>637063471</v>
      </c>
      <c r="O5" s="64">
        <v>610401106</v>
      </c>
      <c r="P5" s="64">
        <v>524859772</v>
      </c>
      <c r="Q5" s="64">
        <v>1772324349</v>
      </c>
      <c r="R5" s="64">
        <v>541202362</v>
      </c>
      <c r="S5" s="64">
        <v>676946304</v>
      </c>
      <c r="T5" s="64">
        <v>846134092</v>
      </c>
      <c r="U5" s="64">
        <v>2064282758</v>
      </c>
      <c r="V5" s="64">
        <v>7726603319</v>
      </c>
      <c r="W5" s="64">
        <v>6636614000</v>
      </c>
      <c r="X5" s="64">
        <v>1089989319</v>
      </c>
      <c r="Y5" s="65">
        <v>16.42</v>
      </c>
      <c r="Z5" s="66">
        <v>6636614000</v>
      </c>
    </row>
    <row r="6" spans="1:26" ht="13.5">
      <c r="A6" s="62" t="s">
        <v>32</v>
      </c>
      <c r="B6" s="18">
        <v>19220098000</v>
      </c>
      <c r="C6" s="18">
        <v>0</v>
      </c>
      <c r="D6" s="63">
        <v>21433468400</v>
      </c>
      <c r="E6" s="64">
        <v>20553451000</v>
      </c>
      <c r="F6" s="64">
        <v>1500913478</v>
      </c>
      <c r="G6" s="64">
        <v>1742703979</v>
      </c>
      <c r="H6" s="64">
        <v>1752017418</v>
      </c>
      <c r="I6" s="64">
        <v>4995634875</v>
      </c>
      <c r="J6" s="64">
        <v>1712299872</v>
      </c>
      <c r="K6" s="64">
        <v>1585583442</v>
      </c>
      <c r="L6" s="64">
        <v>1670369751</v>
      </c>
      <c r="M6" s="64">
        <v>4968253065</v>
      </c>
      <c r="N6" s="64">
        <v>1341084537</v>
      </c>
      <c r="O6" s="64">
        <v>1404432973</v>
      </c>
      <c r="P6" s="64">
        <v>1298665072</v>
      </c>
      <c r="Q6" s="64">
        <v>4044182582</v>
      </c>
      <c r="R6" s="64">
        <v>1357658383</v>
      </c>
      <c r="S6" s="64">
        <v>1652173497</v>
      </c>
      <c r="T6" s="64">
        <v>1654580211</v>
      </c>
      <c r="U6" s="64">
        <v>4664412091</v>
      </c>
      <c r="V6" s="64">
        <v>18672482613</v>
      </c>
      <c r="W6" s="64">
        <v>20553451000</v>
      </c>
      <c r="X6" s="64">
        <v>-1880968387</v>
      </c>
      <c r="Y6" s="65">
        <v>-9.15</v>
      </c>
      <c r="Z6" s="66">
        <v>20553451000</v>
      </c>
    </row>
    <row r="7" spans="1:26" ht="13.5">
      <c r="A7" s="62" t="s">
        <v>33</v>
      </c>
      <c r="B7" s="18">
        <v>533600000</v>
      </c>
      <c r="C7" s="18">
        <v>0</v>
      </c>
      <c r="D7" s="63">
        <v>306055000</v>
      </c>
      <c r="E7" s="64">
        <v>305353000</v>
      </c>
      <c r="F7" s="64">
        <v>20656787</v>
      </c>
      <c r="G7" s="64">
        <v>8261636</v>
      </c>
      <c r="H7" s="64">
        <v>33452756</v>
      </c>
      <c r="I7" s="64">
        <v>62371179</v>
      </c>
      <c r="J7" s="64">
        <v>18371048</v>
      </c>
      <c r="K7" s="64">
        <v>18708705</v>
      </c>
      <c r="L7" s="64">
        <v>14787823</v>
      </c>
      <c r="M7" s="64">
        <v>51867576</v>
      </c>
      <c r="N7" s="64">
        <v>30941921</v>
      </c>
      <c r="O7" s="64">
        <v>7329380</v>
      </c>
      <c r="P7" s="64">
        <v>54915199</v>
      </c>
      <c r="Q7" s="64">
        <v>93186500</v>
      </c>
      <c r="R7" s="64">
        <v>28748004</v>
      </c>
      <c r="S7" s="64">
        <v>277891165</v>
      </c>
      <c r="T7" s="64">
        <v>-78088977</v>
      </c>
      <c r="U7" s="64">
        <v>228550192</v>
      </c>
      <c r="V7" s="64">
        <v>435975447</v>
      </c>
      <c r="W7" s="64">
        <v>305353000</v>
      </c>
      <c r="X7" s="64">
        <v>130622447</v>
      </c>
      <c r="Y7" s="65">
        <v>42.78</v>
      </c>
      <c r="Z7" s="66">
        <v>305353000</v>
      </c>
    </row>
    <row r="8" spans="1:26" ht="13.5">
      <c r="A8" s="62" t="s">
        <v>34</v>
      </c>
      <c r="B8" s="18">
        <v>4677371000</v>
      </c>
      <c r="C8" s="18">
        <v>0</v>
      </c>
      <c r="D8" s="63">
        <v>5146290000</v>
      </c>
      <c r="E8" s="64">
        <v>5739960000</v>
      </c>
      <c r="F8" s="64">
        <v>224853675</v>
      </c>
      <c r="G8" s="64">
        <v>631080242</v>
      </c>
      <c r="H8" s="64">
        <v>387116204</v>
      </c>
      <c r="I8" s="64">
        <v>1243050121</v>
      </c>
      <c r="J8" s="64">
        <v>386167124</v>
      </c>
      <c r="K8" s="64">
        <v>394397004</v>
      </c>
      <c r="L8" s="64">
        <v>406066480</v>
      </c>
      <c r="M8" s="64">
        <v>1186630608</v>
      </c>
      <c r="N8" s="64">
        <v>490306023</v>
      </c>
      <c r="O8" s="64">
        <v>405980274</v>
      </c>
      <c r="P8" s="64">
        <v>454687300</v>
      </c>
      <c r="Q8" s="64">
        <v>1350973597</v>
      </c>
      <c r="R8" s="64">
        <v>386572796</v>
      </c>
      <c r="S8" s="64">
        <v>463832338</v>
      </c>
      <c r="T8" s="64">
        <v>571326487</v>
      </c>
      <c r="U8" s="64">
        <v>1421731621</v>
      </c>
      <c r="V8" s="64">
        <v>5202385947</v>
      </c>
      <c r="W8" s="64">
        <v>5739960000</v>
      </c>
      <c r="X8" s="64">
        <v>-537574053</v>
      </c>
      <c r="Y8" s="65">
        <v>-9.37</v>
      </c>
      <c r="Z8" s="66">
        <v>5739960000</v>
      </c>
    </row>
    <row r="9" spans="1:26" ht="13.5">
      <c r="A9" s="62" t="s">
        <v>35</v>
      </c>
      <c r="B9" s="18">
        <v>2377247000</v>
      </c>
      <c r="C9" s="18">
        <v>0</v>
      </c>
      <c r="D9" s="63">
        <v>3397616600</v>
      </c>
      <c r="E9" s="64">
        <v>3348403000</v>
      </c>
      <c r="F9" s="64">
        <v>193344658</v>
      </c>
      <c r="G9" s="64">
        <v>240212552</v>
      </c>
      <c r="H9" s="64">
        <v>196750126</v>
      </c>
      <c r="I9" s="64">
        <v>630307336</v>
      </c>
      <c r="J9" s="64">
        <v>265172341</v>
      </c>
      <c r="K9" s="64">
        <v>227560088</v>
      </c>
      <c r="L9" s="64">
        <v>283148133</v>
      </c>
      <c r="M9" s="64">
        <v>775880562</v>
      </c>
      <c r="N9" s="64">
        <v>107399701</v>
      </c>
      <c r="O9" s="64">
        <v>152252570</v>
      </c>
      <c r="P9" s="64">
        <v>325639502</v>
      </c>
      <c r="Q9" s="64">
        <v>585291773</v>
      </c>
      <c r="R9" s="64">
        <v>274195107</v>
      </c>
      <c r="S9" s="64">
        <v>280076914</v>
      </c>
      <c r="T9" s="64">
        <v>685085859</v>
      </c>
      <c r="U9" s="64">
        <v>1239357880</v>
      </c>
      <c r="V9" s="64">
        <v>3230837551</v>
      </c>
      <c r="W9" s="64">
        <v>3348403000</v>
      </c>
      <c r="X9" s="64">
        <v>-117565449</v>
      </c>
      <c r="Y9" s="65">
        <v>-3.51</v>
      </c>
      <c r="Z9" s="66">
        <v>3348403000</v>
      </c>
    </row>
    <row r="10" spans="1:26" ht="25.5">
      <c r="A10" s="67" t="s">
        <v>87</v>
      </c>
      <c r="B10" s="68">
        <f>SUM(B5:B9)</f>
        <v>32843262000</v>
      </c>
      <c r="C10" s="68">
        <f>SUM(C5:C9)</f>
        <v>0</v>
      </c>
      <c r="D10" s="69">
        <f aca="true" t="shared" si="0" ref="D10:Z10">SUM(D5:D9)</f>
        <v>36770044000</v>
      </c>
      <c r="E10" s="70">
        <f t="shared" si="0"/>
        <v>36583781000</v>
      </c>
      <c r="F10" s="70">
        <f t="shared" si="0"/>
        <v>2222306577</v>
      </c>
      <c r="G10" s="70">
        <f t="shared" si="0"/>
        <v>2978829038</v>
      </c>
      <c r="H10" s="70">
        <f t="shared" si="0"/>
        <v>3583732395</v>
      </c>
      <c r="I10" s="70">
        <f t="shared" si="0"/>
        <v>8784868010</v>
      </c>
      <c r="J10" s="70">
        <f t="shared" si="0"/>
        <v>3030156484</v>
      </c>
      <c r="K10" s="70">
        <f t="shared" si="0"/>
        <v>2903726985</v>
      </c>
      <c r="L10" s="70">
        <f t="shared" si="0"/>
        <v>3085240055</v>
      </c>
      <c r="M10" s="70">
        <f t="shared" si="0"/>
        <v>9019123524</v>
      </c>
      <c r="N10" s="70">
        <f t="shared" si="0"/>
        <v>2606795653</v>
      </c>
      <c r="O10" s="70">
        <f t="shared" si="0"/>
        <v>2580396303</v>
      </c>
      <c r="P10" s="70">
        <f t="shared" si="0"/>
        <v>2658766845</v>
      </c>
      <c r="Q10" s="70">
        <f t="shared" si="0"/>
        <v>7845958801</v>
      </c>
      <c r="R10" s="70">
        <f t="shared" si="0"/>
        <v>2588376652</v>
      </c>
      <c r="S10" s="70">
        <f t="shared" si="0"/>
        <v>3350920218</v>
      </c>
      <c r="T10" s="70">
        <f t="shared" si="0"/>
        <v>3679037672</v>
      </c>
      <c r="U10" s="70">
        <f t="shared" si="0"/>
        <v>9618334542</v>
      </c>
      <c r="V10" s="70">
        <f t="shared" si="0"/>
        <v>35268284877</v>
      </c>
      <c r="W10" s="70">
        <f t="shared" si="0"/>
        <v>36583781000</v>
      </c>
      <c r="X10" s="70">
        <f t="shared" si="0"/>
        <v>-1315496123</v>
      </c>
      <c r="Y10" s="71">
        <f>+IF(W10&lt;&gt;0,(X10/W10)*100,0)</f>
        <v>-3.5958451724823086</v>
      </c>
      <c r="Z10" s="72">
        <f t="shared" si="0"/>
        <v>36583781000</v>
      </c>
    </row>
    <row r="11" spans="1:26" ht="13.5">
      <c r="A11" s="62" t="s">
        <v>36</v>
      </c>
      <c r="B11" s="18">
        <v>7450682000</v>
      </c>
      <c r="C11" s="18">
        <v>0</v>
      </c>
      <c r="D11" s="63">
        <v>8155691063</v>
      </c>
      <c r="E11" s="64">
        <v>8206963000</v>
      </c>
      <c r="F11" s="64">
        <v>629476935</v>
      </c>
      <c r="G11" s="64">
        <v>645836229</v>
      </c>
      <c r="H11" s="64">
        <v>669506889</v>
      </c>
      <c r="I11" s="64">
        <v>1944820053</v>
      </c>
      <c r="J11" s="64">
        <v>641288193</v>
      </c>
      <c r="K11" s="64">
        <v>882683757</v>
      </c>
      <c r="L11" s="64">
        <v>717851769</v>
      </c>
      <c r="M11" s="64">
        <v>2241823719</v>
      </c>
      <c r="N11" s="64">
        <v>447787263</v>
      </c>
      <c r="O11" s="64">
        <v>548591436</v>
      </c>
      <c r="P11" s="64">
        <v>833616502</v>
      </c>
      <c r="Q11" s="64">
        <v>1829995201</v>
      </c>
      <c r="R11" s="64">
        <v>665345769</v>
      </c>
      <c r="S11" s="64">
        <v>646526472</v>
      </c>
      <c r="T11" s="64">
        <v>754919548</v>
      </c>
      <c r="U11" s="64">
        <v>2066791789</v>
      </c>
      <c r="V11" s="64">
        <v>8083430762</v>
      </c>
      <c r="W11" s="64">
        <v>8206963000</v>
      </c>
      <c r="X11" s="64">
        <v>-123532238</v>
      </c>
      <c r="Y11" s="65">
        <v>-1.51</v>
      </c>
      <c r="Z11" s="66">
        <v>8206963000</v>
      </c>
    </row>
    <row r="12" spans="1:26" ht="13.5">
      <c r="A12" s="62" t="s">
        <v>37</v>
      </c>
      <c r="B12" s="18">
        <v>110411000</v>
      </c>
      <c r="C12" s="18">
        <v>0</v>
      </c>
      <c r="D12" s="63">
        <v>124154000</v>
      </c>
      <c r="E12" s="64">
        <v>124154000</v>
      </c>
      <c r="F12" s="64">
        <v>10430080</v>
      </c>
      <c r="G12" s="64">
        <v>9378866</v>
      </c>
      <c r="H12" s="64">
        <v>9418369</v>
      </c>
      <c r="I12" s="64">
        <v>29227315</v>
      </c>
      <c r="J12" s="64">
        <v>9411053</v>
      </c>
      <c r="K12" s="64">
        <v>9411054</v>
      </c>
      <c r="L12" s="64">
        <v>9413933</v>
      </c>
      <c r="M12" s="64">
        <v>28236040</v>
      </c>
      <c r="N12" s="64">
        <v>9413933</v>
      </c>
      <c r="O12" s="64">
        <v>14398138</v>
      </c>
      <c r="P12" s="64">
        <v>9964691</v>
      </c>
      <c r="Q12" s="64">
        <v>33776762</v>
      </c>
      <c r="R12" s="64">
        <v>9845869</v>
      </c>
      <c r="S12" s="64">
        <v>9794023</v>
      </c>
      <c r="T12" s="64">
        <v>9758601</v>
      </c>
      <c r="U12" s="64">
        <v>29398493</v>
      </c>
      <c r="V12" s="64">
        <v>120638610</v>
      </c>
      <c r="W12" s="64">
        <v>124154000</v>
      </c>
      <c r="X12" s="64">
        <v>-3515390</v>
      </c>
      <c r="Y12" s="65">
        <v>-2.83</v>
      </c>
      <c r="Z12" s="66">
        <v>124154000</v>
      </c>
    </row>
    <row r="13" spans="1:26" ht="13.5">
      <c r="A13" s="62" t="s">
        <v>88</v>
      </c>
      <c r="B13" s="18">
        <v>1997802000</v>
      </c>
      <c r="C13" s="18">
        <v>0</v>
      </c>
      <c r="D13" s="63">
        <v>2345442990</v>
      </c>
      <c r="E13" s="64">
        <v>2345443000</v>
      </c>
      <c r="F13" s="64">
        <v>132948470</v>
      </c>
      <c r="G13" s="64">
        <v>132721725</v>
      </c>
      <c r="H13" s="64">
        <v>143137124</v>
      </c>
      <c r="I13" s="64">
        <v>408807319</v>
      </c>
      <c r="J13" s="64">
        <v>135170287</v>
      </c>
      <c r="K13" s="64">
        <v>136874967</v>
      </c>
      <c r="L13" s="64">
        <v>143054264</v>
      </c>
      <c r="M13" s="64">
        <v>415099518</v>
      </c>
      <c r="N13" s="64">
        <v>131697323</v>
      </c>
      <c r="O13" s="64">
        <v>6677601</v>
      </c>
      <c r="P13" s="64">
        <v>319481075</v>
      </c>
      <c r="Q13" s="64">
        <v>457855999</v>
      </c>
      <c r="R13" s="64">
        <v>125628809</v>
      </c>
      <c r="S13" s="64">
        <v>129904472</v>
      </c>
      <c r="T13" s="64">
        <v>185739305</v>
      </c>
      <c r="U13" s="64">
        <v>441272586</v>
      </c>
      <c r="V13" s="64">
        <v>1723035422</v>
      </c>
      <c r="W13" s="64">
        <v>2345443000</v>
      </c>
      <c r="X13" s="64">
        <v>-622407578</v>
      </c>
      <c r="Y13" s="65">
        <v>-26.54</v>
      </c>
      <c r="Z13" s="66">
        <v>2345443000</v>
      </c>
    </row>
    <row r="14" spans="1:26" ht="13.5">
      <c r="A14" s="62" t="s">
        <v>38</v>
      </c>
      <c r="B14" s="18">
        <v>1477487000</v>
      </c>
      <c r="C14" s="18">
        <v>0</v>
      </c>
      <c r="D14" s="63">
        <v>1403071000</v>
      </c>
      <c r="E14" s="64">
        <v>1316433000</v>
      </c>
      <c r="F14" s="64">
        <v>117257774</v>
      </c>
      <c r="G14" s="64">
        <v>-11381798</v>
      </c>
      <c r="H14" s="64">
        <v>208024492</v>
      </c>
      <c r="I14" s="64">
        <v>313900468</v>
      </c>
      <c r="J14" s="64">
        <v>98897611</v>
      </c>
      <c r="K14" s="64">
        <v>119275675</v>
      </c>
      <c r="L14" s="64">
        <v>172490221</v>
      </c>
      <c r="M14" s="64">
        <v>390663507</v>
      </c>
      <c r="N14" s="64">
        <v>112566557</v>
      </c>
      <c r="O14" s="64">
        <v>21632316</v>
      </c>
      <c r="P14" s="64">
        <v>267566302</v>
      </c>
      <c r="Q14" s="64">
        <v>401765175</v>
      </c>
      <c r="R14" s="64">
        <v>107750705</v>
      </c>
      <c r="S14" s="64">
        <v>47925647</v>
      </c>
      <c r="T14" s="64">
        <v>106311787</v>
      </c>
      <c r="U14" s="64">
        <v>261988139</v>
      </c>
      <c r="V14" s="64">
        <v>1368317289</v>
      </c>
      <c r="W14" s="64">
        <v>1316433000</v>
      </c>
      <c r="X14" s="64">
        <v>51884289</v>
      </c>
      <c r="Y14" s="65">
        <v>3.94</v>
      </c>
      <c r="Z14" s="66">
        <v>1316433000</v>
      </c>
    </row>
    <row r="15" spans="1:26" ht="13.5">
      <c r="A15" s="62" t="s">
        <v>39</v>
      </c>
      <c r="B15" s="18">
        <v>11113587000</v>
      </c>
      <c r="C15" s="18">
        <v>0</v>
      </c>
      <c r="D15" s="63">
        <v>12315394000</v>
      </c>
      <c r="E15" s="64">
        <v>11635213000</v>
      </c>
      <c r="F15" s="64">
        <v>1397511681</v>
      </c>
      <c r="G15" s="64">
        <v>1406915635</v>
      </c>
      <c r="H15" s="64">
        <v>959342744</v>
      </c>
      <c r="I15" s="64">
        <v>3763770060</v>
      </c>
      <c r="J15" s="64">
        <v>857971275</v>
      </c>
      <c r="K15" s="64">
        <v>850091202</v>
      </c>
      <c r="L15" s="64">
        <v>788556819</v>
      </c>
      <c r="M15" s="64">
        <v>2496619296</v>
      </c>
      <c r="N15" s="64">
        <v>740004522</v>
      </c>
      <c r="O15" s="64">
        <v>783682269</v>
      </c>
      <c r="P15" s="64">
        <v>814865518</v>
      </c>
      <c r="Q15" s="64">
        <v>2338552309</v>
      </c>
      <c r="R15" s="64">
        <v>815349242</v>
      </c>
      <c r="S15" s="64">
        <v>926747558</v>
      </c>
      <c r="T15" s="64">
        <v>1295505030</v>
      </c>
      <c r="U15" s="64">
        <v>3037601830</v>
      </c>
      <c r="V15" s="64">
        <v>11636543495</v>
      </c>
      <c r="W15" s="64">
        <v>11635213000</v>
      </c>
      <c r="X15" s="64">
        <v>1330495</v>
      </c>
      <c r="Y15" s="65">
        <v>0.01</v>
      </c>
      <c r="Z15" s="66">
        <v>11635213000</v>
      </c>
    </row>
    <row r="16" spans="1:26" ht="13.5">
      <c r="A16" s="73" t="s">
        <v>40</v>
      </c>
      <c r="B16" s="18">
        <v>153955000</v>
      </c>
      <c r="C16" s="18">
        <v>0</v>
      </c>
      <c r="D16" s="63">
        <v>175397000</v>
      </c>
      <c r="E16" s="64">
        <v>456173000</v>
      </c>
      <c r="F16" s="64">
        <v>-488486</v>
      </c>
      <c r="G16" s="64">
        <v>7904407</v>
      </c>
      <c r="H16" s="64">
        <v>6801125</v>
      </c>
      <c r="I16" s="64">
        <v>14217046</v>
      </c>
      <c r="J16" s="64">
        <v>7289734</v>
      </c>
      <c r="K16" s="64">
        <v>17625286</v>
      </c>
      <c r="L16" s="64">
        <v>23839751</v>
      </c>
      <c r="M16" s="64">
        <v>48754771</v>
      </c>
      <c r="N16" s="64">
        <v>29297161</v>
      </c>
      <c r="O16" s="64">
        <v>25848798</v>
      </c>
      <c r="P16" s="64">
        <v>19117877</v>
      </c>
      <c r="Q16" s="64">
        <v>74263836</v>
      </c>
      <c r="R16" s="64">
        <v>26678701</v>
      </c>
      <c r="S16" s="64">
        <v>36278546</v>
      </c>
      <c r="T16" s="64">
        <v>124332512</v>
      </c>
      <c r="U16" s="64">
        <v>187289759</v>
      </c>
      <c r="V16" s="64">
        <v>324525412</v>
      </c>
      <c r="W16" s="64">
        <v>456173000</v>
      </c>
      <c r="X16" s="64">
        <v>-131647588</v>
      </c>
      <c r="Y16" s="65">
        <v>-28.86</v>
      </c>
      <c r="Z16" s="66">
        <v>456173000</v>
      </c>
    </row>
    <row r="17" spans="1:26" ht="13.5">
      <c r="A17" s="62" t="s">
        <v>41</v>
      </c>
      <c r="B17" s="18">
        <v>9171656000</v>
      </c>
      <c r="C17" s="18">
        <v>0</v>
      </c>
      <c r="D17" s="63">
        <v>9441778769</v>
      </c>
      <c r="E17" s="64">
        <v>10138197000</v>
      </c>
      <c r="F17" s="64">
        <v>264913449</v>
      </c>
      <c r="G17" s="64">
        <v>697850442</v>
      </c>
      <c r="H17" s="64">
        <v>989163215</v>
      </c>
      <c r="I17" s="64">
        <v>1951927106</v>
      </c>
      <c r="J17" s="64">
        <v>999250778</v>
      </c>
      <c r="K17" s="64">
        <v>797565265</v>
      </c>
      <c r="L17" s="64">
        <v>1327631421</v>
      </c>
      <c r="M17" s="64">
        <v>3124447464</v>
      </c>
      <c r="N17" s="64">
        <v>1075625427</v>
      </c>
      <c r="O17" s="64">
        <v>825695529</v>
      </c>
      <c r="P17" s="64">
        <v>751056700</v>
      </c>
      <c r="Q17" s="64">
        <v>2652377656</v>
      </c>
      <c r="R17" s="64">
        <v>885250184</v>
      </c>
      <c r="S17" s="64">
        <v>600547337</v>
      </c>
      <c r="T17" s="64">
        <v>2015489238</v>
      </c>
      <c r="U17" s="64">
        <v>3501286759</v>
      </c>
      <c r="V17" s="64">
        <v>11230038985</v>
      </c>
      <c r="W17" s="64">
        <v>10138197000</v>
      </c>
      <c r="X17" s="64">
        <v>1091841985</v>
      </c>
      <c r="Y17" s="65">
        <v>10.77</v>
      </c>
      <c r="Z17" s="66">
        <v>10138197000</v>
      </c>
    </row>
    <row r="18" spans="1:26" ht="13.5">
      <c r="A18" s="74" t="s">
        <v>42</v>
      </c>
      <c r="B18" s="75">
        <f>SUM(B11:B17)</f>
        <v>31475580000</v>
      </c>
      <c r="C18" s="75">
        <f>SUM(C11:C17)</f>
        <v>0</v>
      </c>
      <c r="D18" s="76">
        <f aca="true" t="shared" si="1" ref="D18:Z18">SUM(D11:D17)</f>
        <v>33960928822</v>
      </c>
      <c r="E18" s="77">
        <f t="shared" si="1"/>
        <v>34222576000</v>
      </c>
      <c r="F18" s="77">
        <f t="shared" si="1"/>
        <v>2552049903</v>
      </c>
      <c r="G18" s="77">
        <f t="shared" si="1"/>
        <v>2889225506</v>
      </c>
      <c r="H18" s="77">
        <f t="shared" si="1"/>
        <v>2985393958</v>
      </c>
      <c r="I18" s="77">
        <f t="shared" si="1"/>
        <v>8426669367</v>
      </c>
      <c r="J18" s="77">
        <f t="shared" si="1"/>
        <v>2749278931</v>
      </c>
      <c r="K18" s="77">
        <f t="shared" si="1"/>
        <v>2813527206</v>
      </c>
      <c r="L18" s="77">
        <f t="shared" si="1"/>
        <v>3182838178</v>
      </c>
      <c r="M18" s="77">
        <f t="shared" si="1"/>
        <v>8745644315</v>
      </c>
      <c r="N18" s="77">
        <f t="shared" si="1"/>
        <v>2546392186</v>
      </c>
      <c r="O18" s="77">
        <f t="shared" si="1"/>
        <v>2226526087</v>
      </c>
      <c r="P18" s="77">
        <f t="shared" si="1"/>
        <v>3015668665</v>
      </c>
      <c r="Q18" s="77">
        <f t="shared" si="1"/>
        <v>7788586938</v>
      </c>
      <c r="R18" s="77">
        <f t="shared" si="1"/>
        <v>2635849279</v>
      </c>
      <c r="S18" s="77">
        <f t="shared" si="1"/>
        <v>2397724055</v>
      </c>
      <c r="T18" s="77">
        <f t="shared" si="1"/>
        <v>4492056021</v>
      </c>
      <c r="U18" s="77">
        <f t="shared" si="1"/>
        <v>9525629355</v>
      </c>
      <c r="V18" s="77">
        <f t="shared" si="1"/>
        <v>34486529975</v>
      </c>
      <c r="W18" s="77">
        <f t="shared" si="1"/>
        <v>34222576000</v>
      </c>
      <c r="X18" s="77">
        <f t="shared" si="1"/>
        <v>263953975</v>
      </c>
      <c r="Y18" s="71">
        <f>+IF(W18&lt;&gt;0,(X18/W18)*100,0)</f>
        <v>0.7712861094968421</v>
      </c>
      <c r="Z18" s="78">
        <f t="shared" si="1"/>
        <v>34222576000</v>
      </c>
    </row>
    <row r="19" spans="1:26" ht="13.5">
      <c r="A19" s="74" t="s">
        <v>43</v>
      </c>
      <c r="B19" s="79">
        <f>+B10-B18</f>
        <v>1367682000</v>
      </c>
      <c r="C19" s="79">
        <f>+C10-C18</f>
        <v>0</v>
      </c>
      <c r="D19" s="80">
        <f aca="true" t="shared" si="2" ref="D19:Z19">+D10-D18</f>
        <v>2809115178</v>
      </c>
      <c r="E19" s="81">
        <f t="shared" si="2"/>
        <v>2361205000</v>
      </c>
      <c r="F19" s="81">
        <f t="shared" si="2"/>
        <v>-329743326</v>
      </c>
      <c r="G19" s="81">
        <f t="shared" si="2"/>
        <v>89603532</v>
      </c>
      <c r="H19" s="81">
        <f t="shared" si="2"/>
        <v>598338437</v>
      </c>
      <c r="I19" s="81">
        <f t="shared" si="2"/>
        <v>358198643</v>
      </c>
      <c r="J19" s="81">
        <f t="shared" si="2"/>
        <v>280877553</v>
      </c>
      <c r="K19" s="81">
        <f t="shared" si="2"/>
        <v>90199779</v>
      </c>
      <c r="L19" s="81">
        <f t="shared" si="2"/>
        <v>-97598123</v>
      </c>
      <c r="M19" s="81">
        <f t="shared" si="2"/>
        <v>273479209</v>
      </c>
      <c r="N19" s="81">
        <f t="shared" si="2"/>
        <v>60403467</v>
      </c>
      <c r="O19" s="81">
        <f t="shared" si="2"/>
        <v>353870216</v>
      </c>
      <c r="P19" s="81">
        <f t="shared" si="2"/>
        <v>-356901820</v>
      </c>
      <c r="Q19" s="81">
        <f t="shared" si="2"/>
        <v>57371863</v>
      </c>
      <c r="R19" s="81">
        <f t="shared" si="2"/>
        <v>-47472627</v>
      </c>
      <c r="S19" s="81">
        <f t="shared" si="2"/>
        <v>953196163</v>
      </c>
      <c r="T19" s="81">
        <f t="shared" si="2"/>
        <v>-813018349</v>
      </c>
      <c r="U19" s="81">
        <f t="shared" si="2"/>
        <v>92705187</v>
      </c>
      <c r="V19" s="81">
        <f t="shared" si="2"/>
        <v>781754902</v>
      </c>
      <c r="W19" s="81">
        <f>IF(E10=E18,0,W10-W18)</f>
        <v>2361205000</v>
      </c>
      <c r="X19" s="81">
        <f t="shared" si="2"/>
        <v>-1579450098</v>
      </c>
      <c r="Y19" s="82">
        <f>+IF(W19&lt;&gt;0,(X19/W19)*100,0)</f>
        <v>-66.89169716310104</v>
      </c>
      <c r="Z19" s="83">
        <f t="shared" si="2"/>
        <v>2361205000</v>
      </c>
    </row>
    <row r="20" spans="1:26" ht="13.5">
      <c r="A20" s="62" t="s">
        <v>44</v>
      </c>
      <c r="B20" s="18">
        <v>2146506000</v>
      </c>
      <c r="C20" s="18">
        <v>0</v>
      </c>
      <c r="D20" s="63">
        <v>2524743000</v>
      </c>
      <c r="E20" s="64">
        <v>2628950000</v>
      </c>
      <c r="F20" s="64">
        <v>53958000</v>
      </c>
      <c r="G20" s="64">
        <v>22803993</v>
      </c>
      <c r="H20" s="64">
        <v>91004991</v>
      </c>
      <c r="I20" s="64">
        <v>167766984</v>
      </c>
      <c r="J20" s="64">
        <v>237701909</v>
      </c>
      <c r="K20" s="64">
        <v>93386936</v>
      </c>
      <c r="L20" s="64">
        <v>138456543</v>
      </c>
      <c r="M20" s="64">
        <v>469545388</v>
      </c>
      <c r="N20" s="64">
        <v>65408425</v>
      </c>
      <c r="O20" s="64">
        <v>29985244</v>
      </c>
      <c r="P20" s="64">
        <v>156690618</v>
      </c>
      <c r="Q20" s="64">
        <v>252084287</v>
      </c>
      <c r="R20" s="64">
        <v>444736672</v>
      </c>
      <c r="S20" s="64">
        <v>125060655</v>
      </c>
      <c r="T20" s="64">
        <v>1088095157</v>
      </c>
      <c r="U20" s="64">
        <v>1657892484</v>
      </c>
      <c r="V20" s="64">
        <v>2547289143</v>
      </c>
      <c r="W20" s="64">
        <v>2628950000</v>
      </c>
      <c r="X20" s="64">
        <v>-81660857</v>
      </c>
      <c r="Y20" s="65">
        <v>-3.11</v>
      </c>
      <c r="Z20" s="66">
        <v>2628950000</v>
      </c>
    </row>
    <row r="21" spans="1:26" ht="13.5">
      <c r="A21" s="62" t="s">
        <v>89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90</v>
      </c>
      <c r="B22" s="90">
        <f>SUM(B19:B21)</f>
        <v>3514188000</v>
      </c>
      <c r="C22" s="90">
        <f>SUM(C19:C21)</f>
        <v>0</v>
      </c>
      <c r="D22" s="91">
        <f aca="true" t="shared" si="3" ref="D22:Z22">SUM(D19:D21)</f>
        <v>5333858178</v>
      </c>
      <c r="E22" s="92">
        <f t="shared" si="3"/>
        <v>4990155000</v>
      </c>
      <c r="F22" s="92">
        <f t="shared" si="3"/>
        <v>-275785326</v>
      </c>
      <c r="G22" s="92">
        <f t="shared" si="3"/>
        <v>112407525</v>
      </c>
      <c r="H22" s="92">
        <f t="shared" si="3"/>
        <v>689343428</v>
      </c>
      <c r="I22" s="92">
        <f t="shared" si="3"/>
        <v>525965627</v>
      </c>
      <c r="J22" s="92">
        <f t="shared" si="3"/>
        <v>518579462</v>
      </c>
      <c r="K22" s="92">
        <f t="shared" si="3"/>
        <v>183586715</v>
      </c>
      <c r="L22" s="92">
        <f t="shared" si="3"/>
        <v>40858420</v>
      </c>
      <c r="M22" s="92">
        <f t="shared" si="3"/>
        <v>743024597</v>
      </c>
      <c r="N22" s="92">
        <f t="shared" si="3"/>
        <v>125811892</v>
      </c>
      <c r="O22" s="92">
        <f t="shared" si="3"/>
        <v>383855460</v>
      </c>
      <c r="P22" s="92">
        <f t="shared" si="3"/>
        <v>-200211202</v>
      </c>
      <c r="Q22" s="92">
        <f t="shared" si="3"/>
        <v>309456150</v>
      </c>
      <c r="R22" s="92">
        <f t="shared" si="3"/>
        <v>397264045</v>
      </c>
      <c r="S22" s="92">
        <f t="shared" si="3"/>
        <v>1078256818</v>
      </c>
      <c r="T22" s="92">
        <f t="shared" si="3"/>
        <v>275076808</v>
      </c>
      <c r="U22" s="92">
        <f t="shared" si="3"/>
        <v>1750597671</v>
      </c>
      <c r="V22" s="92">
        <f t="shared" si="3"/>
        <v>3329044045</v>
      </c>
      <c r="W22" s="92">
        <f t="shared" si="3"/>
        <v>4990155000</v>
      </c>
      <c r="X22" s="92">
        <f t="shared" si="3"/>
        <v>-1661110955</v>
      </c>
      <c r="Y22" s="93">
        <f>+IF(W22&lt;&gt;0,(X22/W22)*100,0)</f>
        <v>-33.28776270476568</v>
      </c>
      <c r="Z22" s="94">
        <f t="shared" si="3"/>
        <v>4990155000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3514188000</v>
      </c>
      <c r="C24" s="79">
        <f>SUM(C22:C23)</f>
        <v>0</v>
      </c>
      <c r="D24" s="80">
        <f aca="true" t="shared" si="4" ref="D24:Z24">SUM(D22:D23)</f>
        <v>5333858178</v>
      </c>
      <c r="E24" s="81">
        <f t="shared" si="4"/>
        <v>4990155000</v>
      </c>
      <c r="F24" s="81">
        <f t="shared" si="4"/>
        <v>-275785326</v>
      </c>
      <c r="G24" s="81">
        <f t="shared" si="4"/>
        <v>112407525</v>
      </c>
      <c r="H24" s="81">
        <f t="shared" si="4"/>
        <v>689343428</v>
      </c>
      <c r="I24" s="81">
        <f t="shared" si="4"/>
        <v>525965627</v>
      </c>
      <c r="J24" s="81">
        <f t="shared" si="4"/>
        <v>518579462</v>
      </c>
      <c r="K24" s="81">
        <f t="shared" si="4"/>
        <v>183586715</v>
      </c>
      <c r="L24" s="81">
        <f t="shared" si="4"/>
        <v>40858420</v>
      </c>
      <c r="M24" s="81">
        <f t="shared" si="4"/>
        <v>743024597</v>
      </c>
      <c r="N24" s="81">
        <f t="shared" si="4"/>
        <v>125811892</v>
      </c>
      <c r="O24" s="81">
        <f t="shared" si="4"/>
        <v>383855460</v>
      </c>
      <c r="P24" s="81">
        <f t="shared" si="4"/>
        <v>-200211202</v>
      </c>
      <c r="Q24" s="81">
        <f t="shared" si="4"/>
        <v>309456150</v>
      </c>
      <c r="R24" s="81">
        <f t="shared" si="4"/>
        <v>397264045</v>
      </c>
      <c r="S24" s="81">
        <f t="shared" si="4"/>
        <v>1078256818</v>
      </c>
      <c r="T24" s="81">
        <f t="shared" si="4"/>
        <v>275076808</v>
      </c>
      <c r="U24" s="81">
        <f t="shared" si="4"/>
        <v>1750597671</v>
      </c>
      <c r="V24" s="81">
        <f t="shared" si="4"/>
        <v>3329044045</v>
      </c>
      <c r="W24" s="81">
        <f t="shared" si="4"/>
        <v>4990155000</v>
      </c>
      <c r="X24" s="81">
        <f t="shared" si="4"/>
        <v>-1661110955</v>
      </c>
      <c r="Y24" s="82">
        <f>+IF(W24&lt;&gt;0,(X24/W24)*100,0)</f>
        <v>-33.28776270476568</v>
      </c>
      <c r="Z24" s="83">
        <f t="shared" si="4"/>
        <v>4990155000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4226183000</v>
      </c>
      <c r="C27" s="21">
        <v>0</v>
      </c>
      <c r="D27" s="103">
        <v>7595073000</v>
      </c>
      <c r="E27" s="104">
        <v>7700263000</v>
      </c>
      <c r="F27" s="104">
        <v>65249000</v>
      </c>
      <c r="G27" s="104">
        <v>181740000</v>
      </c>
      <c r="H27" s="104">
        <v>273906000</v>
      </c>
      <c r="I27" s="104">
        <v>520895000</v>
      </c>
      <c r="J27" s="104">
        <v>278332000</v>
      </c>
      <c r="K27" s="104">
        <v>311821000</v>
      </c>
      <c r="L27" s="104">
        <v>350653000</v>
      </c>
      <c r="M27" s="104">
        <v>940806000</v>
      </c>
      <c r="N27" s="104">
        <v>302035000</v>
      </c>
      <c r="O27" s="104">
        <v>472218200</v>
      </c>
      <c r="P27" s="104">
        <v>571865800</v>
      </c>
      <c r="Q27" s="104">
        <v>1346119000</v>
      </c>
      <c r="R27" s="104">
        <v>730744000</v>
      </c>
      <c r="S27" s="104">
        <v>1654853863</v>
      </c>
      <c r="T27" s="104">
        <v>1398469137</v>
      </c>
      <c r="U27" s="104">
        <v>3784067000</v>
      </c>
      <c r="V27" s="104">
        <v>6591887000</v>
      </c>
      <c r="W27" s="104">
        <v>7700263000</v>
      </c>
      <c r="X27" s="104">
        <v>-1108376000</v>
      </c>
      <c r="Y27" s="105">
        <v>-14.39</v>
      </c>
      <c r="Z27" s="106">
        <v>7700263000</v>
      </c>
    </row>
    <row r="28" spans="1:26" ht="13.5">
      <c r="A28" s="107" t="s">
        <v>44</v>
      </c>
      <c r="B28" s="18">
        <v>2352709000</v>
      </c>
      <c r="C28" s="18">
        <v>0</v>
      </c>
      <c r="D28" s="63">
        <v>2524743000</v>
      </c>
      <c r="E28" s="64">
        <v>2628950000</v>
      </c>
      <c r="F28" s="64">
        <v>53928000</v>
      </c>
      <c r="G28" s="64">
        <v>41579000</v>
      </c>
      <c r="H28" s="64">
        <v>69741000</v>
      </c>
      <c r="I28" s="64">
        <v>165248000</v>
      </c>
      <c r="J28" s="64">
        <v>139767000</v>
      </c>
      <c r="K28" s="64">
        <v>71211000</v>
      </c>
      <c r="L28" s="64">
        <v>76896000</v>
      </c>
      <c r="M28" s="64">
        <v>287874000</v>
      </c>
      <c r="N28" s="64">
        <v>38363000</v>
      </c>
      <c r="O28" s="64">
        <v>82583300</v>
      </c>
      <c r="P28" s="64">
        <v>146323700</v>
      </c>
      <c r="Q28" s="64">
        <v>267270000</v>
      </c>
      <c r="R28" s="64">
        <v>340570000</v>
      </c>
      <c r="S28" s="64">
        <v>1018241680</v>
      </c>
      <c r="T28" s="64">
        <v>385377320</v>
      </c>
      <c r="U28" s="64">
        <v>1744189000</v>
      </c>
      <c r="V28" s="64">
        <v>2464581000</v>
      </c>
      <c r="W28" s="64">
        <v>2628950000</v>
      </c>
      <c r="X28" s="64">
        <v>-164369000</v>
      </c>
      <c r="Y28" s="65">
        <v>-6.25</v>
      </c>
      <c r="Z28" s="66">
        <v>2628950000</v>
      </c>
    </row>
    <row r="29" spans="1:26" ht="13.5">
      <c r="A29" s="62" t="s">
        <v>92</v>
      </c>
      <c r="B29" s="18">
        <v>0</v>
      </c>
      <c r="C29" s="18">
        <v>0</v>
      </c>
      <c r="D29" s="63">
        <v>448870000</v>
      </c>
      <c r="E29" s="64">
        <v>465078000</v>
      </c>
      <c r="F29" s="64">
        <v>7267000</v>
      </c>
      <c r="G29" s="64">
        <v>52940000</v>
      </c>
      <c r="H29" s="64">
        <v>52828000</v>
      </c>
      <c r="I29" s="64">
        <v>113035000</v>
      </c>
      <c r="J29" s="64">
        <v>79827000</v>
      </c>
      <c r="K29" s="64">
        <v>132921000</v>
      </c>
      <c r="L29" s="64">
        <v>-143830000</v>
      </c>
      <c r="M29" s="64">
        <v>68918000</v>
      </c>
      <c r="N29" s="64">
        <v>140817000</v>
      </c>
      <c r="O29" s="64">
        <v>138185000</v>
      </c>
      <c r="P29" s="64">
        <v>4996000</v>
      </c>
      <c r="Q29" s="64">
        <v>283998000</v>
      </c>
      <c r="R29" s="64">
        <v>25138000</v>
      </c>
      <c r="S29" s="64">
        <v>275208000</v>
      </c>
      <c r="T29" s="64">
        <v>-605765460</v>
      </c>
      <c r="U29" s="64">
        <v>-305419460</v>
      </c>
      <c r="V29" s="64">
        <v>160531540</v>
      </c>
      <c r="W29" s="64">
        <v>465078000</v>
      </c>
      <c r="X29" s="64">
        <v>-304546460</v>
      </c>
      <c r="Y29" s="65">
        <v>-65.48</v>
      </c>
      <c r="Z29" s="66">
        <v>465078000</v>
      </c>
    </row>
    <row r="30" spans="1:26" ht="13.5">
      <c r="A30" s="62" t="s">
        <v>48</v>
      </c>
      <c r="B30" s="18">
        <v>1271488000</v>
      </c>
      <c r="C30" s="18">
        <v>0</v>
      </c>
      <c r="D30" s="63">
        <v>1458631000</v>
      </c>
      <c r="E30" s="64">
        <v>1458631000</v>
      </c>
      <c r="F30" s="64">
        <v>2230000</v>
      </c>
      <c r="G30" s="64">
        <v>4368000</v>
      </c>
      <c r="H30" s="64">
        <v>105751000</v>
      </c>
      <c r="I30" s="64">
        <v>112349000</v>
      </c>
      <c r="J30" s="64">
        <v>23432000</v>
      </c>
      <c r="K30" s="64">
        <v>43060000</v>
      </c>
      <c r="L30" s="64">
        <v>12952000</v>
      </c>
      <c r="M30" s="64">
        <v>79444000</v>
      </c>
      <c r="N30" s="64">
        <v>12505000</v>
      </c>
      <c r="O30" s="64">
        <v>104699000</v>
      </c>
      <c r="P30" s="64">
        <v>203212000</v>
      </c>
      <c r="Q30" s="64">
        <v>320416000</v>
      </c>
      <c r="R30" s="64">
        <v>154479000</v>
      </c>
      <c r="S30" s="64">
        <v>55588696</v>
      </c>
      <c r="T30" s="64">
        <v>503220794</v>
      </c>
      <c r="U30" s="64">
        <v>713288490</v>
      </c>
      <c r="V30" s="64">
        <v>1225497490</v>
      </c>
      <c r="W30" s="64">
        <v>1458631000</v>
      </c>
      <c r="X30" s="64">
        <v>-233133510</v>
      </c>
      <c r="Y30" s="65">
        <v>-15.98</v>
      </c>
      <c r="Z30" s="66">
        <v>1458631000</v>
      </c>
    </row>
    <row r="31" spans="1:26" ht="13.5">
      <c r="A31" s="62" t="s">
        <v>49</v>
      </c>
      <c r="B31" s="18">
        <v>601986000</v>
      </c>
      <c r="C31" s="18">
        <v>0</v>
      </c>
      <c r="D31" s="63">
        <v>3162829000</v>
      </c>
      <c r="E31" s="64">
        <v>3147604000</v>
      </c>
      <c r="F31" s="64">
        <v>1824000</v>
      </c>
      <c r="G31" s="64">
        <v>82853000</v>
      </c>
      <c r="H31" s="64">
        <v>45586000</v>
      </c>
      <c r="I31" s="64">
        <v>130263000</v>
      </c>
      <c r="J31" s="64">
        <v>35306000</v>
      </c>
      <c r="K31" s="64">
        <v>64629000</v>
      </c>
      <c r="L31" s="64">
        <v>404635000</v>
      </c>
      <c r="M31" s="64">
        <v>504570000</v>
      </c>
      <c r="N31" s="64">
        <v>110350000</v>
      </c>
      <c r="O31" s="64">
        <v>146750900</v>
      </c>
      <c r="P31" s="64">
        <v>217334100</v>
      </c>
      <c r="Q31" s="64">
        <v>474435000</v>
      </c>
      <c r="R31" s="64">
        <v>210557000</v>
      </c>
      <c r="S31" s="64">
        <v>305815487</v>
      </c>
      <c r="T31" s="64">
        <v>1115636483</v>
      </c>
      <c r="U31" s="64">
        <v>1632008970</v>
      </c>
      <c r="V31" s="64">
        <v>2741276970</v>
      </c>
      <c r="W31" s="64">
        <v>3147604000</v>
      </c>
      <c r="X31" s="64">
        <v>-406327030</v>
      </c>
      <c r="Y31" s="65">
        <v>-12.91</v>
      </c>
      <c r="Z31" s="66">
        <v>3147604000</v>
      </c>
    </row>
    <row r="32" spans="1:26" ht="13.5">
      <c r="A32" s="74" t="s">
        <v>50</v>
      </c>
      <c r="B32" s="21">
        <f>SUM(B28:B31)</f>
        <v>4226183000</v>
      </c>
      <c r="C32" s="21">
        <f>SUM(C28:C31)</f>
        <v>0</v>
      </c>
      <c r="D32" s="103">
        <f aca="true" t="shared" si="5" ref="D32:Z32">SUM(D28:D31)</f>
        <v>7595073000</v>
      </c>
      <c r="E32" s="104">
        <f t="shared" si="5"/>
        <v>7700263000</v>
      </c>
      <c r="F32" s="104">
        <f t="shared" si="5"/>
        <v>65249000</v>
      </c>
      <c r="G32" s="104">
        <f t="shared" si="5"/>
        <v>181740000</v>
      </c>
      <c r="H32" s="104">
        <f t="shared" si="5"/>
        <v>273906000</v>
      </c>
      <c r="I32" s="104">
        <f t="shared" si="5"/>
        <v>520895000</v>
      </c>
      <c r="J32" s="104">
        <f t="shared" si="5"/>
        <v>278332000</v>
      </c>
      <c r="K32" s="104">
        <f t="shared" si="5"/>
        <v>311821000</v>
      </c>
      <c r="L32" s="104">
        <f t="shared" si="5"/>
        <v>350653000</v>
      </c>
      <c r="M32" s="104">
        <f t="shared" si="5"/>
        <v>940806000</v>
      </c>
      <c r="N32" s="104">
        <f t="shared" si="5"/>
        <v>302035000</v>
      </c>
      <c r="O32" s="104">
        <f t="shared" si="5"/>
        <v>472218200</v>
      </c>
      <c r="P32" s="104">
        <f t="shared" si="5"/>
        <v>571865800</v>
      </c>
      <c r="Q32" s="104">
        <f t="shared" si="5"/>
        <v>1346119000</v>
      </c>
      <c r="R32" s="104">
        <f t="shared" si="5"/>
        <v>730744000</v>
      </c>
      <c r="S32" s="104">
        <f t="shared" si="5"/>
        <v>1654853863</v>
      </c>
      <c r="T32" s="104">
        <f t="shared" si="5"/>
        <v>1398469137</v>
      </c>
      <c r="U32" s="104">
        <f t="shared" si="5"/>
        <v>3784067000</v>
      </c>
      <c r="V32" s="104">
        <f t="shared" si="5"/>
        <v>6591887000</v>
      </c>
      <c r="W32" s="104">
        <f t="shared" si="5"/>
        <v>7700263000</v>
      </c>
      <c r="X32" s="104">
        <f t="shared" si="5"/>
        <v>-1108376000</v>
      </c>
      <c r="Y32" s="105">
        <f>+IF(W32&lt;&gt;0,(X32/W32)*100,0)</f>
        <v>-14.39400186720895</v>
      </c>
      <c r="Z32" s="106">
        <f t="shared" si="5"/>
        <v>7700263000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13879455000</v>
      </c>
      <c r="C35" s="18">
        <v>0</v>
      </c>
      <c r="D35" s="63">
        <v>12542939000</v>
      </c>
      <c r="E35" s="64">
        <v>15106681697</v>
      </c>
      <c r="F35" s="64">
        <v>14983719000</v>
      </c>
      <c r="G35" s="64">
        <v>14983719000</v>
      </c>
      <c r="H35" s="64">
        <v>12609686000</v>
      </c>
      <c r="I35" s="64">
        <v>12609686000</v>
      </c>
      <c r="J35" s="64">
        <v>12138264000</v>
      </c>
      <c r="K35" s="64">
        <v>12344628000</v>
      </c>
      <c r="L35" s="64">
        <v>12344628000</v>
      </c>
      <c r="M35" s="64">
        <v>12344628000</v>
      </c>
      <c r="N35" s="64">
        <v>11226398000</v>
      </c>
      <c r="O35" s="64">
        <v>11226398000</v>
      </c>
      <c r="P35" s="64">
        <v>12220209000</v>
      </c>
      <c r="Q35" s="64">
        <v>12220209000</v>
      </c>
      <c r="R35" s="64">
        <v>12066330000</v>
      </c>
      <c r="S35" s="64">
        <v>12152596000</v>
      </c>
      <c r="T35" s="64">
        <v>12152596000</v>
      </c>
      <c r="U35" s="64">
        <v>12152596000</v>
      </c>
      <c r="V35" s="64">
        <v>12152596000</v>
      </c>
      <c r="W35" s="64">
        <v>15106681697</v>
      </c>
      <c r="X35" s="64">
        <v>-2954085697</v>
      </c>
      <c r="Y35" s="65">
        <v>-19.55</v>
      </c>
      <c r="Z35" s="66">
        <v>15106681697</v>
      </c>
    </row>
    <row r="36" spans="1:26" ht="13.5">
      <c r="A36" s="62" t="s">
        <v>53</v>
      </c>
      <c r="B36" s="18">
        <v>46294826000</v>
      </c>
      <c r="C36" s="18">
        <v>0</v>
      </c>
      <c r="D36" s="63">
        <v>50700320000</v>
      </c>
      <c r="E36" s="64">
        <v>51641208561</v>
      </c>
      <c r="F36" s="64">
        <v>45125312000</v>
      </c>
      <c r="G36" s="64">
        <v>45125312000</v>
      </c>
      <c r="H36" s="64">
        <v>46200599000</v>
      </c>
      <c r="I36" s="64">
        <v>46200599000</v>
      </c>
      <c r="J36" s="64">
        <v>47971145000</v>
      </c>
      <c r="K36" s="64">
        <v>48614137000</v>
      </c>
      <c r="L36" s="64">
        <v>48614137000</v>
      </c>
      <c r="M36" s="64">
        <v>48614137000</v>
      </c>
      <c r="N36" s="64">
        <v>48628614000</v>
      </c>
      <c r="O36" s="64">
        <v>48628614000</v>
      </c>
      <c r="P36" s="64">
        <v>49223188000</v>
      </c>
      <c r="Q36" s="64">
        <v>49223188000</v>
      </c>
      <c r="R36" s="64">
        <v>49932463000</v>
      </c>
      <c r="S36" s="64">
        <v>50384770000</v>
      </c>
      <c r="T36" s="64">
        <v>50384770000</v>
      </c>
      <c r="U36" s="64">
        <v>50384770000</v>
      </c>
      <c r="V36" s="64">
        <v>50384770000</v>
      </c>
      <c r="W36" s="64">
        <v>51641208561</v>
      </c>
      <c r="X36" s="64">
        <v>-1256438561</v>
      </c>
      <c r="Y36" s="65">
        <v>-2.43</v>
      </c>
      <c r="Z36" s="66">
        <v>51641208561</v>
      </c>
    </row>
    <row r="37" spans="1:26" ht="13.5">
      <c r="A37" s="62" t="s">
        <v>54</v>
      </c>
      <c r="B37" s="18">
        <v>13394792000</v>
      </c>
      <c r="C37" s="18">
        <v>0</v>
      </c>
      <c r="D37" s="63">
        <v>9726817000</v>
      </c>
      <c r="E37" s="64">
        <v>14141026882</v>
      </c>
      <c r="F37" s="64">
        <v>15692173000</v>
      </c>
      <c r="G37" s="64">
        <v>15692173000</v>
      </c>
      <c r="H37" s="64">
        <v>11452569000</v>
      </c>
      <c r="I37" s="64">
        <v>11452569000</v>
      </c>
      <c r="J37" s="64">
        <v>10364936000</v>
      </c>
      <c r="K37" s="64">
        <v>11108020000</v>
      </c>
      <c r="L37" s="64">
        <v>11108020000</v>
      </c>
      <c r="M37" s="64">
        <v>11108020000</v>
      </c>
      <c r="N37" s="64">
        <v>10695564000</v>
      </c>
      <c r="O37" s="64">
        <v>10695564000</v>
      </c>
      <c r="P37" s="64">
        <v>11472096000</v>
      </c>
      <c r="Q37" s="64">
        <v>11472096000</v>
      </c>
      <c r="R37" s="64">
        <v>11559377000</v>
      </c>
      <c r="S37" s="64">
        <v>11304701000</v>
      </c>
      <c r="T37" s="64">
        <v>11304701000</v>
      </c>
      <c r="U37" s="64">
        <v>11304701000</v>
      </c>
      <c r="V37" s="64">
        <v>11304701000</v>
      </c>
      <c r="W37" s="64">
        <v>14141026882</v>
      </c>
      <c r="X37" s="64">
        <v>-2836325882</v>
      </c>
      <c r="Y37" s="65">
        <v>-20.06</v>
      </c>
      <c r="Z37" s="66">
        <v>14141026882</v>
      </c>
    </row>
    <row r="38" spans="1:26" ht="13.5">
      <c r="A38" s="62" t="s">
        <v>55</v>
      </c>
      <c r="B38" s="18">
        <v>16358977000</v>
      </c>
      <c r="C38" s="18">
        <v>0</v>
      </c>
      <c r="D38" s="63">
        <v>17753101000</v>
      </c>
      <c r="E38" s="64">
        <v>17695695376</v>
      </c>
      <c r="F38" s="64">
        <v>15542597000</v>
      </c>
      <c r="G38" s="64">
        <v>15542597000</v>
      </c>
      <c r="H38" s="64">
        <v>15921275000</v>
      </c>
      <c r="I38" s="64">
        <v>15921275000</v>
      </c>
      <c r="J38" s="64">
        <v>17003945000</v>
      </c>
      <c r="K38" s="64">
        <v>16897039000</v>
      </c>
      <c r="L38" s="64">
        <v>16897039000</v>
      </c>
      <c r="M38" s="64">
        <v>16897039000</v>
      </c>
      <c r="N38" s="64">
        <v>16814136000</v>
      </c>
      <c r="O38" s="64">
        <v>16814136000</v>
      </c>
      <c r="P38" s="64">
        <v>16854818000</v>
      </c>
      <c r="Q38" s="64">
        <v>16854818000</v>
      </c>
      <c r="R38" s="64">
        <v>16727676000</v>
      </c>
      <c r="S38" s="64">
        <v>16731921000</v>
      </c>
      <c r="T38" s="64">
        <v>16731921000</v>
      </c>
      <c r="U38" s="64">
        <v>16731921000</v>
      </c>
      <c r="V38" s="64">
        <v>16731921000</v>
      </c>
      <c r="W38" s="64">
        <v>17695695376</v>
      </c>
      <c r="X38" s="64">
        <v>-963774376</v>
      </c>
      <c r="Y38" s="65">
        <v>-5.45</v>
      </c>
      <c r="Z38" s="66">
        <v>17695695376</v>
      </c>
    </row>
    <row r="39" spans="1:26" ht="13.5">
      <c r="A39" s="62" t="s">
        <v>56</v>
      </c>
      <c r="B39" s="18">
        <v>30420512000</v>
      </c>
      <c r="C39" s="18">
        <v>0</v>
      </c>
      <c r="D39" s="63">
        <v>35763341000</v>
      </c>
      <c r="E39" s="64">
        <v>34911168000</v>
      </c>
      <c r="F39" s="64">
        <v>28874261000</v>
      </c>
      <c r="G39" s="64">
        <v>28874261000</v>
      </c>
      <c r="H39" s="64">
        <v>31436441000</v>
      </c>
      <c r="I39" s="64">
        <v>31436441000</v>
      </c>
      <c r="J39" s="64">
        <v>32740528000</v>
      </c>
      <c r="K39" s="64">
        <v>32953706000</v>
      </c>
      <c r="L39" s="64">
        <v>32953706000</v>
      </c>
      <c r="M39" s="64">
        <v>32953706000</v>
      </c>
      <c r="N39" s="64">
        <v>32345312000</v>
      </c>
      <c r="O39" s="64">
        <v>32345312000</v>
      </c>
      <c r="P39" s="64">
        <v>33116483000</v>
      </c>
      <c r="Q39" s="64">
        <v>33116483000</v>
      </c>
      <c r="R39" s="64">
        <v>33711740000</v>
      </c>
      <c r="S39" s="64">
        <v>34500744000</v>
      </c>
      <c r="T39" s="64">
        <v>34500744000</v>
      </c>
      <c r="U39" s="64">
        <v>34500744000</v>
      </c>
      <c r="V39" s="64">
        <v>34500744000</v>
      </c>
      <c r="W39" s="64">
        <v>34911168000</v>
      </c>
      <c r="X39" s="64">
        <v>-410424000</v>
      </c>
      <c r="Y39" s="65">
        <v>-1.18</v>
      </c>
      <c r="Z39" s="66">
        <v>34911168000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8652968000</v>
      </c>
      <c r="C42" s="18">
        <v>0</v>
      </c>
      <c r="D42" s="63">
        <v>7390717823</v>
      </c>
      <c r="E42" s="64">
        <v>7500672526</v>
      </c>
      <c r="F42" s="64">
        <v>508652000</v>
      </c>
      <c r="G42" s="64">
        <v>-41443000</v>
      </c>
      <c r="H42" s="64">
        <v>-632013000</v>
      </c>
      <c r="I42" s="64">
        <v>-164804000</v>
      </c>
      <c r="J42" s="64">
        <v>508762048</v>
      </c>
      <c r="K42" s="64">
        <v>470242000</v>
      </c>
      <c r="L42" s="64">
        <v>986711000</v>
      </c>
      <c r="M42" s="64">
        <v>1965715048</v>
      </c>
      <c r="N42" s="64">
        <v>460334000</v>
      </c>
      <c r="O42" s="64">
        <v>629571000</v>
      </c>
      <c r="P42" s="64">
        <v>2024639000</v>
      </c>
      <c r="Q42" s="64">
        <v>3114544000</v>
      </c>
      <c r="R42" s="64">
        <v>230386000</v>
      </c>
      <c r="S42" s="64">
        <v>168424000</v>
      </c>
      <c r="T42" s="64">
        <v>-397032000</v>
      </c>
      <c r="U42" s="64">
        <v>1778000</v>
      </c>
      <c r="V42" s="64">
        <v>4917233048</v>
      </c>
      <c r="W42" s="64">
        <v>7500672526</v>
      </c>
      <c r="X42" s="64">
        <v>-2583439478</v>
      </c>
      <c r="Y42" s="65">
        <v>-34.44</v>
      </c>
      <c r="Z42" s="66">
        <v>7500672526</v>
      </c>
    </row>
    <row r="43" spans="1:26" ht="13.5">
      <c r="A43" s="62" t="s">
        <v>59</v>
      </c>
      <c r="B43" s="18">
        <v>-5162808000</v>
      </c>
      <c r="C43" s="18">
        <v>0</v>
      </c>
      <c r="D43" s="63">
        <v>-7890629076</v>
      </c>
      <c r="E43" s="64">
        <v>-7973214898</v>
      </c>
      <c r="F43" s="64">
        <v>-270643000</v>
      </c>
      <c r="G43" s="64">
        <v>-417838000</v>
      </c>
      <c r="H43" s="64">
        <v>-422984000</v>
      </c>
      <c r="I43" s="64">
        <v>-1111465000</v>
      </c>
      <c r="J43" s="64">
        <v>-323034000</v>
      </c>
      <c r="K43" s="64">
        <v>-161801000</v>
      </c>
      <c r="L43" s="64">
        <v>-619088000</v>
      </c>
      <c r="M43" s="64">
        <v>-1103923000</v>
      </c>
      <c r="N43" s="64">
        <v>-642860000</v>
      </c>
      <c r="O43" s="64">
        <v>-139406000</v>
      </c>
      <c r="P43" s="64">
        <v>-575820000</v>
      </c>
      <c r="Q43" s="64">
        <v>-1358086000</v>
      </c>
      <c r="R43" s="64">
        <v>-830744000</v>
      </c>
      <c r="S43" s="64">
        <v>-831707000</v>
      </c>
      <c r="T43" s="64">
        <v>-510622000</v>
      </c>
      <c r="U43" s="64">
        <v>-2173073000</v>
      </c>
      <c r="V43" s="64">
        <v>-5746547000</v>
      </c>
      <c r="W43" s="64">
        <v>-7973214898</v>
      </c>
      <c r="X43" s="64">
        <v>2226667898</v>
      </c>
      <c r="Y43" s="65">
        <v>-27.93</v>
      </c>
      <c r="Z43" s="66">
        <v>-7973214898</v>
      </c>
    </row>
    <row r="44" spans="1:26" ht="13.5">
      <c r="A44" s="62" t="s">
        <v>60</v>
      </c>
      <c r="B44" s="18">
        <v>-309146000</v>
      </c>
      <c r="C44" s="18">
        <v>0</v>
      </c>
      <c r="D44" s="63">
        <v>1043480236</v>
      </c>
      <c r="E44" s="64">
        <v>1395876384</v>
      </c>
      <c r="F44" s="64">
        <v>-450475000</v>
      </c>
      <c r="G44" s="64">
        <v>571530000</v>
      </c>
      <c r="H44" s="64">
        <v>-133284000</v>
      </c>
      <c r="I44" s="64">
        <v>-12229000</v>
      </c>
      <c r="J44" s="64">
        <v>-15313000</v>
      </c>
      <c r="K44" s="64">
        <v>-6651000</v>
      </c>
      <c r="L44" s="64">
        <v>-169163000</v>
      </c>
      <c r="M44" s="64">
        <v>-191127000</v>
      </c>
      <c r="N44" s="64">
        <v>-2684000</v>
      </c>
      <c r="O44" s="64">
        <v>-6651000</v>
      </c>
      <c r="P44" s="64">
        <v>-246326000</v>
      </c>
      <c r="Q44" s="64">
        <v>-255661000</v>
      </c>
      <c r="R44" s="64">
        <v>-3077000</v>
      </c>
      <c r="S44" s="64">
        <v>-7045000</v>
      </c>
      <c r="T44" s="64">
        <v>1290590000</v>
      </c>
      <c r="U44" s="64">
        <v>1280468000</v>
      </c>
      <c r="V44" s="64">
        <v>821451000</v>
      </c>
      <c r="W44" s="64">
        <v>1395876384</v>
      </c>
      <c r="X44" s="64">
        <v>-574425384</v>
      </c>
      <c r="Y44" s="65">
        <v>-41.15</v>
      </c>
      <c r="Z44" s="66">
        <v>1395876384</v>
      </c>
    </row>
    <row r="45" spans="1:26" ht="13.5">
      <c r="A45" s="74" t="s">
        <v>61</v>
      </c>
      <c r="B45" s="21">
        <v>5400918000</v>
      </c>
      <c r="C45" s="21">
        <v>0</v>
      </c>
      <c r="D45" s="103">
        <v>4296288787</v>
      </c>
      <c r="E45" s="104">
        <v>6324252012</v>
      </c>
      <c r="F45" s="104">
        <v>4761791000</v>
      </c>
      <c r="G45" s="104">
        <v>4874040000</v>
      </c>
      <c r="H45" s="104">
        <v>3685759000</v>
      </c>
      <c r="I45" s="104">
        <v>3685759000</v>
      </c>
      <c r="J45" s="104">
        <v>3856174048</v>
      </c>
      <c r="K45" s="104">
        <v>4157964048</v>
      </c>
      <c r="L45" s="104">
        <v>4356424048</v>
      </c>
      <c r="M45" s="104">
        <v>4356424048</v>
      </c>
      <c r="N45" s="104">
        <v>4171214048</v>
      </c>
      <c r="O45" s="104">
        <v>4654728048</v>
      </c>
      <c r="P45" s="104">
        <v>5857221048</v>
      </c>
      <c r="Q45" s="104">
        <v>4171214048</v>
      </c>
      <c r="R45" s="104">
        <v>5253786048</v>
      </c>
      <c r="S45" s="104">
        <v>4583458048</v>
      </c>
      <c r="T45" s="104">
        <v>4966394048</v>
      </c>
      <c r="U45" s="104">
        <v>4966394048</v>
      </c>
      <c r="V45" s="104">
        <v>4966394048</v>
      </c>
      <c r="W45" s="104">
        <v>6324252012</v>
      </c>
      <c r="X45" s="104">
        <v>-1357857964</v>
      </c>
      <c r="Y45" s="105">
        <v>-21.47</v>
      </c>
      <c r="Z45" s="106">
        <v>6324252012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93</v>
      </c>
      <c r="B47" s="119" t="s">
        <v>78</v>
      </c>
      <c r="C47" s="119"/>
      <c r="D47" s="120" t="s">
        <v>79</v>
      </c>
      <c r="E47" s="121" t="s">
        <v>80</v>
      </c>
      <c r="F47" s="122"/>
      <c r="G47" s="122"/>
      <c r="H47" s="122"/>
      <c r="I47" s="123" t="s">
        <v>81</v>
      </c>
      <c r="J47" s="122"/>
      <c r="K47" s="122"/>
      <c r="L47" s="122"/>
      <c r="M47" s="123" t="s">
        <v>82</v>
      </c>
      <c r="N47" s="124"/>
      <c r="O47" s="124"/>
      <c r="P47" s="124"/>
      <c r="Q47" s="123" t="s">
        <v>83</v>
      </c>
      <c r="R47" s="124"/>
      <c r="S47" s="124"/>
      <c r="T47" s="124"/>
      <c r="U47" s="123" t="s">
        <v>84</v>
      </c>
      <c r="V47" s="123" t="s">
        <v>85</v>
      </c>
      <c r="W47" s="123" t="s">
        <v>86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3269532729</v>
      </c>
      <c r="C49" s="56">
        <v>0</v>
      </c>
      <c r="D49" s="133">
        <v>144164028</v>
      </c>
      <c r="E49" s="58">
        <v>551347235</v>
      </c>
      <c r="F49" s="58">
        <v>0</v>
      </c>
      <c r="G49" s="58">
        <v>0</v>
      </c>
      <c r="H49" s="58">
        <v>0</v>
      </c>
      <c r="I49" s="58">
        <v>886200147</v>
      </c>
      <c r="J49" s="58">
        <v>0</v>
      </c>
      <c r="K49" s="58">
        <v>0</v>
      </c>
      <c r="L49" s="58">
        <v>0</v>
      </c>
      <c r="M49" s="58">
        <v>607181365</v>
      </c>
      <c r="N49" s="58">
        <v>0</v>
      </c>
      <c r="O49" s="58">
        <v>0</v>
      </c>
      <c r="P49" s="58">
        <v>0</v>
      </c>
      <c r="Q49" s="58">
        <v>748807264</v>
      </c>
      <c r="R49" s="58">
        <v>0</v>
      </c>
      <c r="S49" s="58">
        <v>0</v>
      </c>
      <c r="T49" s="58">
        <v>0</v>
      </c>
      <c r="U49" s="58">
        <v>1687223450</v>
      </c>
      <c r="V49" s="58">
        <v>9492365216</v>
      </c>
      <c r="W49" s="58">
        <v>17386821434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3678329987</v>
      </c>
      <c r="C51" s="56">
        <v>0</v>
      </c>
      <c r="D51" s="133">
        <v>25442316</v>
      </c>
      <c r="E51" s="58">
        <v>49712256</v>
      </c>
      <c r="F51" s="58">
        <v>0</v>
      </c>
      <c r="G51" s="58">
        <v>0</v>
      </c>
      <c r="H51" s="58">
        <v>0</v>
      </c>
      <c r="I51" s="58">
        <v>69842136</v>
      </c>
      <c r="J51" s="58">
        <v>0</v>
      </c>
      <c r="K51" s="58">
        <v>0</v>
      </c>
      <c r="L51" s="58">
        <v>0</v>
      </c>
      <c r="M51" s="58">
        <v>11025386</v>
      </c>
      <c r="N51" s="58">
        <v>0</v>
      </c>
      <c r="O51" s="58">
        <v>0</v>
      </c>
      <c r="P51" s="58">
        <v>0</v>
      </c>
      <c r="Q51" s="58">
        <v>1010040</v>
      </c>
      <c r="R51" s="58">
        <v>0</v>
      </c>
      <c r="S51" s="58">
        <v>0</v>
      </c>
      <c r="T51" s="58">
        <v>0</v>
      </c>
      <c r="U51" s="58">
        <v>1468014</v>
      </c>
      <c r="V51" s="58">
        <v>10157610</v>
      </c>
      <c r="W51" s="58">
        <v>3846987745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109.45845296949548</v>
      </c>
      <c r="C58" s="5">
        <f>IF(C67=0,0,+(C76/C67)*100)</f>
        <v>0</v>
      </c>
      <c r="D58" s="6">
        <f aca="true" t="shared" si="6" ref="D58:Z58">IF(D67=0,0,+(D76/D67)*100)</f>
        <v>95.33031165338014</v>
      </c>
      <c r="E58" s="7">
        <f t="shared" si="6"/>
        <v>84.96878545115868</v>
      </c>
      <c r="F58" s="7">
        <f t="shared" si="6"/>
        <v>127.10035479193446</v>
      </c>
      <c r="G58" s="7">
        <f t="shared" si="6"/>
        <v>89.16817807624781</v>
      </c>
      <c r="H58" s="7">
        <f t="shared" si="6"/>
        <v>52.8745248915928</v>
      </c>
      <c r="I58" s="7">
        <f t="shared" si="6"/>
        <v>83.33038861829347</v>
      </c>
      <c r="J58" s="7">
        <f t="shared" si="6"/>
        <v>74.81964975237189</v>
      </c>
      <c r="K58" s="7">
        <f t="shared" si="6"/>
        <v>83.96396034928746</v>
      </c>
      <c r="L58" s="7">
        <f t="shared" si="6"/>
        <v>101.42110388933621</v>
      </c>
      <c r="M58" s="7">
        <f t="shared" si="6"/>
        <v>86.86667739230236</v>
      </c>
      <c r="N58" s="7">
        <f t="shared" si="6"/>
        <v>92.90351753276961</v>
      </c>
      <c r="O58" s="7">
        <f t="shared" si="6"/>
        <v>94.90877138350645</v>
      </c>
      <c r="P58" s="7">
        <f t="shared" si="6"/>
        <v>105.501801511877</v>
      </c>
      <c r="Q58" s="7">
        <f t="shared" si="6"/>
        <v>97.53539388179934</v>
      </c>
      <c r="R58" s="7">
        <f t="shared" si="6"/>
        <v>95.70081255493402</v>
      </c>
      <c r="S58" s="7">
        <f t="shared" si="6"/>
        <v>58.974385616045055</v>
      </c>
      <c r="T58" s="7">
        <f t="shared" si="6"/>
        <v>81.20583481709669</v>
      </c>
      <c r="U58" s="7">
        <f t="shared" si="6"/>
        <v>77.58888118157657</v>
      </c>
      <c r="V58" s="7">
        <f t="shared" si="6"/>
        <v>85.943642113826</v>
      </c>
      <c r="W58" s="7">
        <f t="shared" si="6"/>
        <v>84.96878545115868</v>
      </c>
      <c r="X58" s="7">
        <f t="shared" si="6"/>
        <v>0</v>
      </c>
      <c r="Y58" s="7">
        <f t="shared" si="6"/>
        <v>0</v>
      </c>
      <c r="Z58" s="8">
        <f t="shared" si="6"/>
        <v>84.96878545115868</v>
      </c>
    </row>
    <row r="59" spans="1:26" ht="13.5">
      <c r="A59" s="36" t="s">
        <v>31</v>
      </c>
      <c r="B59" s="9">
        <f aca="true" t="shared" si="7" ref="B59:Z66">IF(B68=0,0,+(B77/B68)*100)</f>
        <v>463.53102035219047</v>
      </c>
      <c r="C59" s="9">
        <f t="shared" si="7"/>
        <v>0</v>
      </c>
      <c r="D59" s="2">
        <f t="shared" si="7"/>
        <v>94.81334918836765</v>
      </c>
      <c r="E59" s="10">
        <f t="shared" si="7"/>
        <v>95.10566329714787</v>
      </c>
      <c r="F59" s="10">
        <f t="shared" si="7"/>
        <v>168.24046803376325</v>
      </c>
      <c r="G59" s="10">
        <f t="shared" si="7"/>
        <v>87.59126372570795</v>
      </c>
      <c r="H59" s="10">
        <f t="shared" si="7"/>
        <v>28.201738270700655</v>
      </c>
      <c r="I59" s="10">
        <f t="shared" si="7"/>
        <v>60.731797457397285</v>
      </c>
      <c r="J59" s="10">
        <f t="shared" si="7"/>
        <v>72.15039411488445</v>
      </c>
      <c r="K59" s="10">
        <f t="shared" si="7"/>
        <v>72.84285997636141</v>
      </c>
      <c r="L59" s="10">
        <f t="shared" si="7"/>
        <v>84.4660199124214</v>
      </c>
      <c r="M59" s="10">
        <f t="shared" si="7"/>
        <v>76.66708881878564</v>
      </c>
      <c r="N59" s="10">
        <f t="shared" si="7"/>
        <v>90.55773326678617</v>
      </c>
      <c r="O59" s="10">
        <f t="shared" si="7"/>
        <v>74.37448329611907</v>
      </c>
      <c r="P59" s="10">
        <f t="shared" si="7"/>
        <v>287.50817342818993</v>
      </c>
      <c r="Q59" s="10">
        <f t="shared" si="7"/>
        <v>142.61295045981365</v>
      </c>
      <c r="R59" s="10">
        <f t="shared" si="7"/>
        <v>188.81410654145583</v>
      </c>
      <c r="S59" s="10">
        <f t="shared" si="7"/>
        <v>29.34193690067392</v>
      </c>
      <c r="T59" s="10">
        <f t="shared" si="7"/>
        <v>34.56805154953974</v>
      </c>
      <c r="U59" s="10">
        <f t="shared" si="7"/>
        <v>73.44941988839548</v>
      </c>
      <c r="V59" s="10">
        <f t="shared" si="7"/>
        <v>87.04748741647455</v>
      </c>
      <c r="W59" s="10">
        <f t="shared" si="7"/>
        <v>95.10566329714787</v>
      </c>
      <c r="X59" s="10">
        <f t="shared" si="7"/>
        <v>0</v>
      </c>
      <c r="Y59" s="10">
        <f t="shared" si="7"/>
        <v>0</v>
      </c>
      <c r="Z59" s="11">
        <f t="shared" si="7"/>
        <v>95.10566329714787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95.47522418256861</v>
      </c>
      <c r="E60" s="13">
        <f t="shared" si="7"/>
        <v>81.65807776514026</v>
      </c>
      <c r="F60" s="13">
        <f t="shared" si="7"/>
        <v>119.51508373356081</v>
      </c>
      <c r="G60" s="13">
        <f t="shared" si="7"/>
        <v>89.46814942688553</v>
      </c>
      <c r="H60" s="13">
        <f t="shared" si="7"/>
        <v>69.83241076430896</v>
      </c>
      <c r="I60" s="13">
        <f t="shared" si="7"/>
        <v>91.60915708436357</v>
      </c>
      <c r="J60" s="13">
        <f t="shared" si="7"/>
        <v>75.7911053561067</v>
      </c>
      <c r="K60" s="13">
        <f t="shared" si="7"/>
        <v>88.67732613469106</v>
      </c>
      <c r="L60" s="13">
        <f t="shared" si="7"/>
        <v>108.5072331389459</v>
      </c>
      <c r="M60" s="13">
        <f t="shared" si="7"/>
        <v>90.90309895476308</v>
      </c>
      <c r="N60" s="13">
        <f t="shared" si="7"/>
        <v>93.92174506893147</v>
      </c>
      <c r="O60" s="13">
        <f t="shared" si="7"/>
        <v>103.69501628042453</v>
      </c>
      <c r="P60" s="13">
        <f t="shared" si="7"/>
        <v>34.05720301069282</v>
      </c>
      <c r="Q60" s="13">
        <f t="shared" si="7"/>
        <v>78.09207264915716</v>
      </c>
      <c r="R60" s="13">
        <f t="shared" si="7"/>
        <v>58.945166915380064</v>
      </c>
      <c r="S60" s="13">
        <f t="shared" si="7"/>
        <v>70.69469411782968</v>
      </c>
      <c r="T60" s="13">
        <f t="shared" si="7"/>
        <v>104.63294486966399</v>
      </c>
      <c r="U60" s="13">
        <f t="shared" si="7"/>
        <v>79.31351106687627</v>
      </c>
      <c r="V60" s="13">
        <f t="shared" si="7"/>
        <v>85.422224406813</v>
      </c>
      <c r="W60" s="13">
        <f t="shared" si="7"/>
        <v>81.65807776514026</v>
      </c>
      <c r="X60" s="13">
        <f t="shared" si="7"/>
        <v>0</v>
      </c>
      <c r="Y60" s="13">
        <f t="shared" si="7"/>
        <v>0</v>
      </c>
      <c r="Z60" s="14">
        <f t="shared" si="7"/>
        <v>81.65807776514026</v>
      </c>
    </row>
    <row r="61" spans="1:26" ht="13.5">
      <c r="A61" s="38" t="s">
        <v>95</v>
      </c>
      <c r="B61" s="12">
        <f t="shared" si="7"/>
        <v>0</v>
      </c>
      <c r="C61" s="12">
        <f t="shared" si="7"/>
        <v>0</v>
      </c>
      <c r="D61" s="3">
        <f t="shared" si="7"/>
        <v>96.695561977571</v>
      </c>
      <c r="E61" s="13">
        <f t="shared" si="7"/>
        <v>95.88996450467893</v>
      </c>
      <c r="F61" s="13">
        <f t="shared" si="7"/>
        <v>110.50302119404647</v>
      </c>
      <c r="G61" s="13">
        <f t="shared" si="7"/>
        <v>90.00194486134606</v>
      </c>
      <c r="H61" s="13">
        <f t="shared" si="7"/>
        <v>70.0458073646093</v>
      </c>
      <c r="I61" s="13">
        <f t="shared" si="7"/>
        <v>89.99997602102677</v>
      </c>
      <c r="J61" s="13">
        <f t="shared" si="7"/>
        <v>79.2505913670085</v>
      </c>
      <c r="K61" s="13">
        <f t="shared" si="7"/>
        <v>82.01176525019713</v>
      </c>
      <c r="L61" s="13">
        <f t="shared" si="7"/>
        <v>89.81507540485724</v>
      </c>
      <c r="M61" s="13">
        <f t="shared" si="7"/>
        <v>83.85236702191926</v>
      </c>
      <c r="N61" s="13">
        <f t="shared" si="7"/>
        <v>111.95674549155999</v>
      </c>
      <c r="O61" s="13">
        <f t="shared" si="7"/>
        <v>117.98468232569803</v>
      </c>
      <c r="P61" s="13">
        <f t="shared" si="7"/>
        <v>18.857548809896198</v>
      </c>
      <c r="Q61" s="13">
        <f t="shared" si="7"/>
        <v>84.21269282174244</v>
      </c>
      <c r="R61" s="13">
        <f t="shared" si="7"/>
        <v>73.48476174401944</v>
      </c>
      <c r="S61" s="13">
        <f t="shared" si="7"/>
        <v>60.56247582857536</v>
      </c>
      <c r="T61" s="13">
        <f t="shared" si="7"/>
        <v>96.38449412046927</v>
      </c>
      <c r="U61" s="13">
        <f t="shared" si="7"/>
        <v>78.48552676427383</v>
      </c>
      <c r="V61" s="13">
        <f t="shared" si="7"/>
        <v>84.26721874968376</v>
      </c>
      <c r="W61" s="13">
        <f t="shared" si="7"/>
        <v>95.88996450467893</v>
      </c>
      <c r="X61" s="13">
        <f t="shared" si="7"/>
        <v>0</v>
      </c>
      <c r="Y61" s="13">
        <f t="shared" si="7"/>
        <v>0</v>
      </c>
      <c r="Z61" s="14">
        <f t="shared" si="7"/>
        <v>95.88996450467893</v>
      </c>
    </row>
    <row r="62" spans="1:26" ht="13.5">
      <c r="A62" s="38" t="s">
        <v>96</v>
      </c>
      <c r="B62" s="12">
        <f t="shared" si="7"/>
        <v>0</v>
      </c>
      <c r="C62" s="12">
        <f t="shared" si="7"/>
        <v>0</v>
      </c>
      <c r="D62" s="3">
        <f t="shared" si="7"/>
        <v>95.23830901749815</v>
      </c>
      <c r="E62" s="13">
        <f t="shared" si="7"/>
        <v>85.15826709597964</v>
      </c>
      <c r="F62" s="13">
        <f t="shared" si="7"/>
        <v>84.53906209565761</v>
      </c>
      <c r="G62" s="13">
        <f t="shared" si="7"/>
        <v>96.51647314223251</v>
      </c>
      <c r="H62" s="13">
        <f t="shared" si="7"/>
        <v>71.48465919625504</v>
      </c>
      <c r="I62" s="13">
        <f t="shared" si="7"/>
        <v>83.11839921973126</v>
      </c>
      <c r="J62" s="13">
        <f t="shared" si="7"/>
        <v>76.41126409046696</v>
      </c>
      <c r="K62" s="13">
        <f t="shared" si="7"/>
        <v>98.23797361659649</v>
      </c>
      <c r="L62" s="13">
        <f t="shared" si="7"/>
        <v>116.41409935374305</v>
      </c>
      <c r="M62" s="13">
        <f t="shared" si="7"/>
        <v>95.5248737665224</v>
      </c>
      <c r="N62" s="13">
        <f t="shared" si="7"/>
        <v>92.79622768371203</v>
      </c>
      <c r="O62" s="13">
        <f t="shared" si="7"/>
        <v>74.7115887013425</v>
      </c>
      <c r="P62" s="13">
        <f t="shared" si="7"/>
        <v>43.01820774626113</v>
      </c>
      <c r="Q62" s="13">
        <f t="shared" si="7"/>
        <v>70.956149452702</v>
      </c>
      <c r="R62" s="13">
        <f t="shared" si="7"/>
        <v>65.58110837966483</v>
      </c>
      <c r="S62" s="13">
        <f t="shared" si="7"/>
        <v>79.64984015244984</v>
      </c>
      <c r="T62" s="13">
        <f t="shared" si="7"/>
        <v>131.0034131899173</v>
      </c>
      <c r="U62" s="13">
        <f t="shared" si="7"/>
        <v>91.29212392205262</v>
      </c>
      <c r="V62" s="13">
        <f t="shared" si="7"/>
        <v>85.99984369015445</v>
      </c>
      <c r="W62" s="13">
        <f t="shared" si="7"/>
        <v>85.15826709597964</v>
      </c>
      <c r="X62" s="13">
        <f t="shared" si="7"/>
        <v>0</v>
      </c>
      <c r="Y62" s="13">
        <f t="shared" si="7"/>
        <v>0</v>
      </c>
      <c r="Z62" s="14">
        <f t="shared" si="7"/>
        <v>85.15826709597964</v>
      </c>
    </row>
    <row r="63" spans="1:26" ht="13.5">
      <c r="A63" s="38" t="s">
        <v>97</v>
      </c>
      <c r="B63" s="12">
        <f t="shared" si="7"/>
        <v>0</v>
      </c>
      <c r="C63" s="12">
        <f t="shared" si="7"/>
        <v>0</v>
      </c>
      <c r="D63" s="3">
        <f t="shared" si="7"/>
        <v>87.83837190610467</v>
      </c>
      <c r="E63" s="13">
        <f t="shared" si="7"/>
        <v>0</v>
      </c>
      <c r="F63" s="13">
        <f t="shared" si="7"/>
        <v>0</v>
      </c>
      <c r="G63" s="13">
        <f t="shared" si="7"/>
        <v>78.44227231137673</v>
      </c>
      <c r="H63" s="13">
        <f t="shared" si="7"/>
        <v>33.235908809999565</v>
      </c>
      <c r="I63" s="13">
        <f t="shared" si="7"/>
        <v>87.99989933787312</v>
      </c>
      <c r="J63" s="13">
        <f t="shared" si="7"/>
        <v>88.02836073821406</v>
      </c>
      <c r="K63" s="13">
        <f t="shared" si="7"/>
        <v>98.08378615037826</v>
      </c>
      <c r="L63" s="13">
        <f t="shared" si="7"/>
        <v>182.11070754685514</v>
      </c>
      <c r="M63" s="13">
        <f t="shared" si="7"/>
        <v>121.22483032172882</v>
      </c>
      <c r="N63" s="13">
        <f t="shared" si="7"/>
        <v>-39.94159213719002</v>
      </c>
      <c r="O63" s="13">
        <f t="shared" si="7"/>
        <v>65.16470330875126</v>
      </c>
      <c r="P63" s="13">
        <f t="shared" si="7"/>
        <v>32.65823064919483</v>
      </c>
      <c r="Q63" s="13">
        <f t="shared" si="7"/>
        <v>21.50286865408461</v>
      </c>
      <c r="R63" s="13">
        <f t="shared" si="7"/>
        <v>84.42577097884269</v>
      </c>
      <c r="S63" s="13">
        <f t="shared" si="7"/>
        <v>84.72029589973421</v>
      </c>
      <c r="T63" s="13">
        <f t="shared" si="7"/>
        <v>121.28247772309824</v>
      </c>
      <c r="U63" s="13">
        <f t="shared" si="7"/>
        <v>96.76610571120446</v>
      </c>
      <c r="V63" s="13">
        <f t="shared" si="7"/>
        <v>86.29301017222542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98</v>
      </c>
      <c r="B64" s="12">
        <f t="shared" si="7"/>
        <v>0</v>
      </c>
      <c r="C64" s="12">
        <f t="shared" si="7"/>
        <v>0</v>
      </c>
      <c r="D64" s="3">
        <f t="shared" si="7"/>
        <v>97.34128182680382</v>
      </c>
      <c r="E64" s="13">
        <f t="shared" si="7"/>
        <v>85.81067682368295</v>
      </c>
      <c r="F64" s="13">
        <f t="shared" si="7"/>
        <v>177.51820397801617</v>
      </c>
      <c r="G64" s="13">
        <f t="shared" si="7"/>
        <v>147.74952466682478</v>
      </c>
      <c r="H64" s="13">
        <f t="shared" si="7"/>
        <v>141.03833771866664</v>
      </c>
      <c r="I64" s="13">
        <f t="shared" si="7"/>
        <v>156.44913926700747</v>
      </c>
      <c r="J64" s="13">
        <f t="shared" si="7"/>
        <v>-0.07594000739415861</v>
      </c>
      <c r="K64" s="13">
        <f t="shared" si="7"/>
        <v>84.86092728765044</v>
      </c>
      <c r="L64" s="13">
        <f t="shared" si="7"/>
        <v>150.37563540778257</v>
      </c>
      <c r="M64" s="13">
        <f t="shared" si="7"/>
        <v>71.43943565498238</v>
      </c>
      <c r="N64" s="13">
        <f t="shared" si="7"/>
        <v>130.31502435949494</v>
      </c>
      <c r="O64" s="13">
        <f t="shared" si="7"/>
        <v>126.61559701910102</v>
      </c>
      <c r="P64" s="13">
        <f t="shared" si="7"/>
        <v>135.30182038105548</v>
      </c>
      <c r="Q64" s="13">
        <f t="shared" si="7"/>
        <v>130.53036095419165</v>
      </c>
      <c r="R64" s="13">
        <f t="shared" si="7"/>
        <v>-162.88841621211716</v>
      </c>
      <c r="S64" s="13">
        <f t="shared" si="7"/>
        <v>66.7405756841568</v>
      </c>
      <c r="T64" s="13">
        <f t="shared" si="7"/>
        <v>105.47138783948017</v>
      </c>
      <c r="U64" s="13">
        <f t="shared" si="7"/>
        <v>3.0108248693480077</v>
      </c>
      <c r="V64" s="13">
        <f t="shared" si="7"/>
        <v>87.99988341263558</v>
      </c>
      <c r="W64" s="13">
        <f t="shared" si="7"/>
        <v>85.81067682368295</v>
      </c>
      <c r="X64" s="13">
        <f t="shared" si="7"/>
        <v>0</v>
      </c>
      <c r="Y64" s="13">
        <f t="shared" si="7"/>
        <v>0</v>
      </c>
      <c r="Z64" s="14">
        <f t="shared" si="7"/>
        <v>85.81067682368295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100.00022810114916</v>
      </c>
      <c r="E65" s="13">
        <f t="shared" si="7"/>
        <v>100</v>
      </c>
      <c r="F65" s="13">
        <f t="shared" si="7"/>
        <v>28.366703757773852</v>
      </c>
      <c r="G65" s="13">
        <f t="shared" si="7"/>
        <v>34.2498073317669</v>
      </c>
      <c r="H65" s="13">
        <f t="shared" si="7"/>
        <v>-32.02776505764929</v>
      </c>
      <c r="I65" s="13">
        <f t="shared" si="7"/>
        <v>100.00037735184672</v>
      </c>
      <c r="J65" s="13">
        <f t="shared" si="7"/>
        <v>125.7931051275764</v>
      </c>
      <c r="K65" s="13">
        <f t="shared" si="7"/>
        <v>134.1744123464325</v>
      </c>
      <c r="L65" s="13">
        <f t="shared" si="7"/>
        <v>69.41031645670323</v>
      </c>
      <c r="M65" s="13">
        <f t="shared" si="7"/>
        <v>99.26987650821454</v>
      </c>
      <c r="N65" s="13">
        <f t="shared" si="7"/>
        <v>160.70422727143088</v>
      </c>
      <c r="O65" s="13">
        <f t="shared" si="7"/>
        <v>185.02990327684705</v>
      </c>
      <c r="P65" s="13">
        <f t="shared" si="7"/>
        <v>49.8953846850846</v>
      </c>
      <c r="Q65" s="13">
        <f t="shared" si="7"/>
        <v>100.78803941964807</v>
      </c>
      <c r="R65" s="13">
        <f t="shared" si="7"/>
        <v>120.92350365896345</v>
      </c>
      <c r="S65" s="13">
        <f t="shared" si="7"/>
        <v>127.51269257575946</v>
      </c>
      <c r="T65" s="13">
        <f t="shared" si="7"/>
        <v>68.42755016631581</v>
      </c>
      <c r="U65" s="13">
        <f t="shared" si="7"/>
        <v>99.4939673167196</v>
      </c>
      <c r="V65" s="13">
        <f t="shared" si="7"/>
        <v>99.86687194275243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100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99.99999645509492</v>
      </c>
      <c r="F66" s="16">
        <f t="shared" si="7"/>
        <v>99.96290968961743</v>
      </c>
      <c r="G66" s="16">
        <f t="shared" si="7"/>
        <v>99.9925466810223</v>
      </c>
      <c r="H66" s="16">
        <f t="shared" si="7"/>
        <v>100.04186148814043</v>
      </c>
      <c r="I66" s="16">
        <f t="shared" si="7"/>
        <v>99.99585606510684</v>
      </c>
      <c r="J66" s="16">
        <f t="shared" si="7"/>
        <v>97.85161950916664</v>
      </c>
      <c r="K66" s="16">
        <f t="shared" si="7"/>
        <v>77.69286311401538</v>
      </c>
      <c r="L66" s="16">
        <f t="shared" si="7"/>
        <v>102.64200589347764</v>
      </c>
      <c r="M66" s="16">
        <f t="shared" si="7"/>
        <v>100.00033285893011</v>
      </c>
      <c r="N66" s="16">
        <f t="shared" si="7"/>
        <v>100.00453854713281</v>
      </c>
      <c r="O66" s="16">
        <f t="shared" si="7"/>
        <v>100.45810215376964</v>
      </c>
      <c r="P66" s="16">
        <f t="shared" si="7"/>
        <v>99.55485457698614</v>
      </c>
      <c r="Q66" s="16">
        <f t="shared" si="7"/>
        <v>99.99919070090651</v>
      </c>
      <c r="R66" s="16">
        <f t="shared" si="7"/>
        <v>109.53585580284187</v>
      </c>
      <c r="S66" s="16">
        <f t="shared" si="7"/>
        <v>104.63845090038917</v>
      </c>
      <c r="T66" s="16">
        <f t="shared" si="7"/>
        <v>90.305316733673</v>
      </c>
      <c r="U66" s="16">
        <f t="shared" si="7"/>
        <v>100.00053599062169</v>
      </c>
      <c r="V66" s="16">
        <f t="shared" si="7"/>
        <v>99.99969781538826</v>
      </c>
      <c r="W66" s="16">
        <f t="shared" si="7"/>
        <v>99.99999645509492</v>
      </c>
      <c r="X66" s="16">
        <f t="shared" si="7"/>
        <v>0</v>
      </c>
      <c r="Y66" s="16">
        <f t="shared" si="7"/>
        <v>0</v>
      </c>
      <c r="Z66" s="17">
        <f t="shared" si="7"/>
        <v>99.99999645509492</v>
      </c>
    </row>
    <row r="67" spans="1:26" ht="13.5" hidden="1">
      <c r="A67" s="40" t="s">
        <v>101</v>
      </c>
      <c r="B67" s="23">
        <v>25198624000</v>
      </c>
      <c r="C67" s="23"/>
      <c r="D67" s="24">
        <v>27871791400</v>
      </c>
      <c r="E67" s="25">
        <v>27211734000</v>
      </c>
      <c r="F67" s="25">
        <v>1779481264</v>
      </c>
      <c r="G67" s="25">
        <v>2095526723</v>
      </c>
      <c r="H67" s="25">
        <v>2959071506</v>
      </c>
      <c r="I67" s="25">
        <v>6834079493</v>
      </c>
      <c r="J67" s="25">
        <v>2356260696</v>
      </c>
      <c r="K67" s="25">
        <v>2259058520</v>
      </c>
      <c r="L67" s="25">
        <v>2400874085</v>
      </c>
      <c r="M67" s="25">
        <v>7016193301</v>
      </c>
      <c r="N67" s="25">
        <v>1984962517</v>
      </c>
      <c r="O67" s="25">
        <v>2018443577</v>
      </c>
      <c r="P67" s="25">
        <v>1819614426</v>
      </c>
      <c r="Q67" s="25">
        <v>5823020520</v>
      </c>
      <c r="R67" s="25">
        <v>1895179311</v>
      </c>
      <c r="S67" s="25">
        <v>2328431209</v>
      </c>
      <c r="T67" s="25">
        <v>2493041300</v>
      </c>
      <c r="U67" s="25">
        <v>6716651820</v>
      </c>
      <c r="V67" s="25">
        <v>26389945134</v>
      </c>
      <c r="W67" s="25">
        <v>27211734000</v>
      </c>
      <c r="X67" s="25"/>
      <c r="Y67" s="24"/>
      <c r="Z67" s="26">
        <v>27211734000</v>
      </c>
    </row>
    <row r="68" spans="1:26" ht="13.5" hidden="1">
      <c r="A68" s="36" t="s">
        <v>31</v>
      </c>
      <c r="B68" s="18">
        <v>5950416000</v>
      </c>
      <c r="C68" s="18"/>
      <c r="D68" s="19">
        <v>6395445000</v>
      </c>
      <c r="E68" s="20">
        <v>6545445000</v>
      </c>
      <c r="F68" s="20">
        <v>277462376</v>
      </c>
      <c r="G68" s="20">
        <v>350112542</v>
      </c>
      <c r="H68" s="20">
        <v>1206067501</v>
      </c>
      <c r="I68" s="20">
        <v>1833642419</v>
      </c>
      <c r="J68" s="20">
        <v>641802454</v>
      </c>
      <c r="K68" s="20">
        <v>670104112</v>
      </c>
      <c r="L68" s="20">
        <v>700282789</v>
      </c>
      <c r="M68" s="20">
        <v>2012189355</v>
      </c>
      <c r="N68" s="20">
        <v>628542676</v>
      </c>
      <c r="O68" s="20">
        <v>603713774</v>
      </c>
      <c r="P68" s="20">
        <v>510130193</v>
      </c>
      <c r="Q68" s="20">
        <v>1742386643</v>
      </c>
      <c r="R68" s="20">
        <v>535644830</v>
      </c>
      <c r="S68" s="20">
        <v>667290645</v>
      </c>
      <c r="T68" s="20">
        <v>832326345</v>
      </c>
      <c r="U68" s="20">
        <v>2035261820</v>
      </c>
      <c r="V68" s="20">
        <v>7623480237</v>
      </c>
      <c r="W68" s="20">
        <v>6545445000</v>
      </c>
      <c r="X68" s="20"/>
      <c r="Y68" s="19"/>
      <c r="Z68" s="22">
        <v>6545445000</v>
      </c>
    </row>
    <row r="69" spans="1:26" ht="13.5" hidden="1">
      <c r="A69" s="37" t="s">
        <v>32</v>
      </c>
      <c r="B69" s="18">
        <v>19220098000</v>
      </c>
      <c r="C69" s="18"/>
      <c r="D69" s="19">
        <v>21433468400</v>
      </c>
      <c r="E69" s="20">
        <v>20553451000</v>
      </c>
      <c r="F69" s="20">
        <v>1500913478</v>
      </c>
      <c r="G69" s="20">
        <v>1742703979</v>
      </c>
      <c r="H69" s="20">
        <v>1752017418</v>
      </c>
      <c r="I69" s="20">
        <v>4995634875</v>
      </c>
      <c r="J69" s="20">
        <v>1712299872</v>
      </c>
      <c r="K69" s="20">
        <v>1585583442</v>
      </c>
      <c r="L69" s="20">
        <v>1670369751</v>
      </c>
      <c r="M69" s="20">
        <v>4968253065</v>
      </c>
      <c r="N69" s="20">
        <v>1341084537</v>
      </c>
      <c r="O69" s="20">
        <v>1404432973</v>
      </c>
      <c r="P69" s="20">
        <v>1298665072</v>
      </c>
      <c r="Q69" s="20">
        <v>4044182582</v>
      </c>
      <c r="R69" s="20">
        <v>1357658383</v>
      </c>
      <c r="S69" s="20">
        <v>1652173497</v>
      </c>
      <c r="T69" s="20">
        <v>1654580211</v>
      </c>
      <c r="U69" s="20">
        <v>4664412091</v>
      </c>
      <c r="V69" s="20">
        <v>18672482613</v>
      </c>
      <c r="W69" s="20">
        <v>20553451000</v>
      </c>
      <c r="X69" s="20"/>
      <c r="Y69" s="19"/>
      <c r="Z69" s="22">
        <v>20553451000</v>
      </c>
    </row>
    <row r="70" spans="1:26" ht="13.5" hidden="1">
      <c r="A70" s="38" t="s">
        <v>95</v>
      </c>
      <c r="B70" s="18">
        <v>12221611000</v>
      </c>
      <c r="C70" s="18"/>
      <c r="D70" s="19">
        <v>13276206000</v>
      </c>
      <c r="E70" s="20">
        <v>12396000000</v>
      </c>
      <c r="F70" s="20">
        <v>952107000</v>
      </c>
      <c r="G70" s="20">
        <v>1090052000</v>
      </c>
      <c r="H70" s="20">
        <v>978404027</v>
      </c>
      <c r="I70" s="20">
        <v>3020563027</v>
      </c>
      <c r="J70" s="20">
        <v>930894000</v>
      </c>
      <c r="K70" s="20">
        <v>899955022</v>
      </c>
      <c r="L70" s="20">
        <v>996229192</v>
      </c>
      <c r="M70" s="20">
        <v>2827078214</v>
      </c>
      <c r="N70" s="20">
        <v>791650379</v>
      </c>
      <c r="O70" s="20">
        <v>812662272</v>
      </c>
      <c r="P70" s="20">
        <v>756004937</v>
      </c>
      <c r="Q70" s="20">
        <v>2360317588</v>
      </c>
      <c r="R70" s="20">
        <v>866627291</v>
      </c>
      <c r="S70" s="20">
        <v>830009000</v>
      </c>
      <c r="T70" s="20">
        <v>1073251470</v>
      </c>
      <c r="U70" s="20">
        <v>2769887761</v>
      </c>
      <c r="V70" s="20">
        <v>10977846590</v>
      </c>
      <c r="W70" s="20">
        <v>12396000000</v>
      </c>
      <c r="X70" s="20"/>
      <c r="Y70" s="19"/>
      <c r="Z70" s="22">
        <v>12396000000</v>
      </c>
    </row>
    <row r="71" spans="1:26" ht="13.5" hidden="1">
      <c r="A71" s="38" t="s">
        <v>96</v>
      </c>
      <c r="B71" s="18">
        <v>3999592000</v>
      </c>
      <c r="C71" s="18"/>
      <c r="D71" s="19">
        <v>4241132000</v>
      </c>
      <c r="E71" s="20">
        <v>4241816000</v>
      </c>
      <c r="F71" s="20">
        <v>366470827</v>
      </c>
      <c r="G71" s="20">
        <v>284917166</v>
      </c>
      <c r="H71" s="20">
        <v>372878605</v>
      </c>
      <c r="I71" s="20">
        <v>1024266598</v>
      </c>
      <c r="J71" s="20">
        <v>431046396</v>
      </c>
      <c r="K71" s="20">
        <v>353356230</v>
      </c>
      <c r="L71" s="20">
        <v>348512768</v>
      </c>
      <c r="M71" s="20">
        <v>1132915394</v>
      </c>
      <c r="N71" s="20">
        <v>283327250</v>
      </c>
      <c r="O71" s="20">
        <v>312013175</v>
      </c>
      <c r="P71" s="20">
        <v>263427990</v>
      </c>
      <c r="Q71" s="20">
        <v>858768415</v>
      </c>
      <c r="R71" s="20">
        <v>227545712</v>
      </c>
      <c r="S71" s="20">
        <v>452297204</v>
      </c>
      <c r="T71" s="20">
        <v>279925531</v>
      </c>
      <c r="U71" s="20">
        <v>959768447</v>
      </c>
      <c r="V71" s="20">
        <v>3975718854</v>
      </c>
      <c r="W71" s="20">
        <v>4241816000</v>
      </c>
      <c r="X71" s="20"/>
      <c r="Y71" s="19"/>
      <c r="Z71" s="22">
        <v>4241816000</v>
      </c>
    </row>
    <row r="72" spans="1:26" ht="13.5" hidden="1">
      <c r="A72" s="38" t="s">
        <v>97</v>
      </c>
      <c r="B72" s="18">
        <v>1898223000</v>
      </c>
      <c r="C72" s="18"/>
      <c r="D72" s="19">
        <v>2490824400</v>
      </c>
      <c r="E72" s="20">
        <v>2490824000</v>
      </c>
      <c r="F72" s="20"/>
      <c r="G72" s="20">
        <v>189944778</v>
      </c>
      <c r="H72" s="20">
        <v>435513892</v>
      </c>
      <c r="I72" s="20">
        <v>625458670</v>
      </c>
      <c r="J72" s="20">
        <v>222682779</v>
      </c>
      <c r="K72" s="20">
        <v>209063096</v>
      </c>
      <c r="L72" s="20">
        <v>200871220</v>
      </c>
      <c r="M72" s="20">
        <v>632617095</v>
      </c>
      <c r="N72" s="20">
        <v>142390418</v>
      </c>
      <c r="O72" s="20">
        <v>164452525</v>
      </c>
      <c r="P72" s="20">
        <v>140632236</v>
      </c>
      <c r="Q72" s="20">
        <v>447475179</v>
      </c>
      <c r="R72" s="20">
        <v>146921963</v>
      </c>
      <c r="S72" s="20">
        <v>224898884</v>
      </c>
      <c r="T72" s="20">
        <v>184454510</v>
      </c>
      <c r="U72" s="20">
        <v>556275357</v>
      </c>
      <c r="V72" s="20">
        <v>2261826301</v>
      </c>
      <c r="W72" s="20">
        <v>2490824000</v>
      </c>
      <c r="X72" s="20"/>
      <c r="Y72" s="19"/>
      <c r="Z72" s="22">
        <v>2490824000</v>
      </c>
    </row>
    <row r="73" spans="1:26" ht="13.5" hidden="1">
      <c r="A73" s="38" t="s">
        <v>98</v>
      </c>
      <c r="B73" s="18">
        <v>966453000</v>
      </c>
      <c r="C73" s="18"/>
      <c r="D73" s="19">
        <v>986904000</v>
      </c>
      <c r="E73" s="20">
        <v>986904000</v>
      </c>
      <c r="F73" s="20">
        <v>82814042</v>
      </c>
      <c r="G73" s="20">
        <v>82128183</v>
      </c>
      <c r="H73" s="20">
        <v>66857708</v>
      </c>
      <c r="I73" s="20">
        <v>231799933</v>
      </c>
      <c r="J73" s="20">
        <v>100079000</v>
      </c>
      <c r="K73" s="20">
        <v>100414882</v>
      </c>
      <c r="L73" s="20">
        <v>73597029</v>
      </c>
      <c r="M73" s="20">
        <v>274090911</v>
      </c>
      <c r="N73" s="20">
        <v>103976499</v>
      </c>
      <c r="O73" s="20">
        <v>96061625</v>
      </c>
      <c r="P73" s="20">
        <v>83506637</v>
      </c>
      <c r="Q73" s="20">
        <v>283544761</v>
      </c>
      <c r="R73" s="20">
        <v>88362944</v>
      </c>
      <c r="S73" s="20">
        <v>115706224</v>
      </c>
      <c r="T73" s="20">
        <v>71104592</v>
      </c>
      <c r="U73" s="20">
        <v>275173760</v>
      </c>
      <c r="V73" s="20">
        <v>1064609365</v>
      </c>
      <c r="W73" s="20">
        <v>986904000</v>
      </c>
      <c r="X73" s="20"/>
      <c r="Y73" s="19"/>
      <c r="Z73" s="22">
        <v>986904000</v>
      </c>
    </row>
    <row r="74" spans="1:26" ht="13.5" hidden="1">
      <c r="A74" s="38" t="s">
        <v>99</v>
      </c>
      <c r="B74" s="18">
        <v>134219000</v>
      </c>
      <c r="C74" s="18"/>
      <c r="D74" s="19">
        <v>438402000</v>
      </c>
      <c r="E74" s="20">
        <v>437907000</v>
      </c>
      <c r="F74" s="20">
        <v>99521609</v>
      </c>
      <c r="G74" s="20">
        <v>95661852</v>
      </c>
      <c r="H74" s="20">
        <v>-101636814</v>
      </c>
      <c r="I74" s="20">
        <v>93546647</v>
      </c>
      <c r="J74" s="20">
        <v>27597697</v>
      </c>
      <c r="K74" s="20">
        <v>22794212</v>
      </c>
      <c r="L74" s="20">
        <v>51159542</v>
      </c>
      <c r="M74" s="20">
        <v>101551451</v>
      </c>
      <c r="N74" s="20">
        <v>19739991</v>
      </c>
      <c r="O74" s="20">
        <v>19243376</v>
      </c>
      <c r="P74" s="20">
        <v>55093272</v>
      </c>
      <c r="Q74" s="20">
        <v>94076639</v>
      </c>
      <c r="R74" s="20">
        <v>28200473</v>
      </c>
      <c r="S74" s="20">
        <v>29262185</v>
      </c>
      <c r="T74" s="20">
        <v>45844108</v>
      </c>
      <c r="U74" s="20">
        <v>103306766</v>
      </c>
      <c r="V74" s="20">
        <v>392481503</v>
      </c>
      <c r="W74" s="20">
        <v>437907000</v>
      </c>
      <c r="X74" s="20"/>
      <c r="Y74" s="19"/>
      <c r="Z74" s="22">
        <v>437907000</v>
      </c>
    </row>
    <row r="75" spans="1:26" ht="13.5" hidden="1">
      <c r="A75" s="39" t="s">
        <v>100</v>
      </c>
      <c r="B75" s="27">
        <v>28110000</v>
      </c>
      <c r="C75" s="27"/>
      <c r="D75" s="28">
        <v>42878000</v>
      </c>
      <c r="E75" s="29">
        <v>112838000</v>
      </c>
      <c r="F75" s="29">
        <v>1105410</v>
      </c>
      <c r="G75" s="29">
        <v>2710202</v>
      </c>
      <c r="H75" s="29">
        <v>986587</v>
      </c>
      <c r="I75" s="29">
        <v>4802199</v>
      </c>
      <c r="J75" s="29">
        <v>2158370</v>
      </c>
      <c r="K75" s="29">
        <v>3370966</v>
      </c>
      <c r="L75" s="29">
        <v>30221545</v>
      </c>
      <c r="M75" s="29">
        <v>35750881</v>
      </c>
      <c r="N75" s="29">
        <v>15335304</v>
      </c>
      <c r="O75" s="29">
        <v>10296830</v>
      </c>
      <c r="P75" s="29">
        <v>10819161</v>
      </c>
      <c r="Q75" s="29">
        <v>36451295</v>
      </c>
      <c r="R75" s="29">
        <v>1876098</v>
      </c>
      <c r="S75" s="29">
        <v>8967067</v>
      </c>
      <c r="T75" s="29">
        <v>6134744</v>
      </c>
      <c r="U75" s="29">
        <v>16977909</v>
      </c>
      <c r="V75" s="29">
        <v>93982284</v>
      </c>
      <c r="W75" s="29">
        <v>112838000</v>
      </c>
      <c r="X75" s="29"/>
      <c r="Y75" s="28"/>
      <c r="Z75" s="30">
        <v>112838000</v>
      </c>
    </row>
    <row r="76" spans="1:26" ht="13.5" hidden="1">
      <c r="A76" s="41" t="s">
        <v>102</v>
      </c>
      <c r="B76" s="31">
        <v>27582024000</v>
      </c>
      <c r="C76" s="31"/>
      <c r="D76" s="32">
        <v>26570265605</v>
      </c>
      <c r="E76" s="33">
        <v>23121479880</v>
      </c>
      <c r="F76" s="33">
        <v>2261727000</v>
      </c>
      <c r="G76" s="33">
        <v>1868543000</v>
      </c>
      <c r="H76" s="33">
        <v>1564595000</v>
      </c>
      <c r="I76" s="33">
        <v>5694865000</v>
      </c>
      <c r="J76" s="33">
        <v>1762946000</v>
      </c>
      <c r="K76" s="33">
        <v>1896795000</v>
      </c>
      <c r="L76" s="33">
        <v>2434993000</v>
      </c>
      <c r="M76" s="33">
        <v>6094734000</v>
      </c>
      <c r="N76" s="33">
        <v>1844100000</v>
      </c>
      <c r="O76" s="33">
        <v>1915680000</v>
      </c>
      <c r="P76" s="33">
        <v>1919726000</v>
      </c>
      <c r="Q76" s="33">
        <v>5679506000</v>
      </c>
      <c r="R76" s="33">
        <v>1813702000</v>
      </c>
      <c r="S76" s="33">
        <v>1373178000</v>
      </c>
      <c r="T76" s="33">
        <v>2024495000</v>
      </c>
      <c r="U76" s="33">
        <v>5211375000</v>
      </c>
      <c r="V76" s="33">
        <v>22680480000</v>
      </c>
      <c r="W76" s="33">
        <v>23121479880</v>
      </c>
      <c r="X76" s="33"/>
      <c r="Y76" s="32"/>
      <c r="Z76" s="34">
        <v>23121479880</v>
      </c>
    </row>
    <row r="77" spans="1:26" ht="13.5" hidden="1">
      <c r="A77" s="36" t="s">
        <v>31</v>
      </c>
      <c r="B77" s="18">
        <v>27582024000</v>
      </c>
      <c r="C77" s="18"/>
      <c r="D77" s="19">
        <v>6063735600</v>
      </c>
      <c r="E77" s="20">
        <v>6225088883</v>
      </c>
      <c r="F77" s="20">
        <v>466804000</v>
      </c>
      <c r="G77" s="20">
        <v>306668000</v>
      </c>
      <c r="H77" s="20">
        <v>340132000</v>
      </c>
      <c r="I77" s="20">
        <v>1113604000</v>
      </c>
      <c r="J77" s="20">
        <v>463063000</v>
      </c>
      <c r="K77" s="20">
        <v>488123000</v>
      </c>
      <c r="L77" s="20">
        <v>591501000</v>
      </c>
      <c r="M77" s="20">
        <v>1542687000</v>
      </c>
      <c r="N77" s="20">
        <v>569194000</v>
      </c>
      <c r="O77" s="20">
        <v>449009000</v>
      </c>
      <c r="P77" s="20">
        <v>1466666000</v>
      </c>
      <c r="Q77" s="20">
        <v>2484869000</v>
      </c>
      <c r="R77" s="20">
        <v>1011373000</v>
      </c>
      <c r="S77" s="20">
        <v>195796000</v>
      </c>
      <c r="T77" s="20">
        <v>287719000</v>
      </c>
      <c r="U77" s="20">
        <v>1494888000</v>
      </c>
      <c r="V77" s="20">
        <v>6636048000</v>
      </c>
      <c r="W77" s="20">
        <v>6225088883</v>
      </c>
      <c r="X77" s="20"/>
      <c r="Y77" s="19"/>
      <c r="Z77" s="22">
        <v>6225088883</v>
      </c>
    </row>
    <row r="78" spans="1:26" ht="13.5" hidden="1">
      <c r="A78" s="37" t="s">
        <v>32</v>
      </c>
      <c r="B78" s="18"/>
      <c r="C78" s="18"/>
      <c r="D78" s="19">
        <v>20463652005</v>
      </c>
      <c r="E78" s="20">
        <v>16783553001</v>
      </c>
      <c r="F78" s="20">
        <v>1793818000</v>
      </c>
      <c r="G78" s="20">
        <v>1559165000</v>
      </c>
      <c r="H78" s="20">
        <v>1223476000</v>
      </c>
      <c r="I78" s="20">
        <v>4576459000</v>
      </c>
      <c r="J78" s="20">
        <v>1297771000</v>
      </c>
      <c r="K78" s="20">
        <v>1406053000</v>
      </c>
      <c r="L78" s="20">
        <v>1812472000</v>
      </c>
      <c r="M78" s="20">
        <v>4516296000</v>
      </c>
      <c r="N78" s="20">
        <v>1259570000</v>
      </c>
      <c r="O78" s="20">
        <v>1456327000</v>
      </c>
      <c r="P78" s="20">
        <v>442289000</v>
      </c>
      <c r="Q78" s="20">
        <v>3158186000</v>
      </c>
      <c r="R78" s="20">
        <v>800274000</v>
      </c>
      <c r="S78" s="20">
        <v>1167999000</v>
      </c>
      <c r="T78" s="20">
        <v>1731236000</v>
      </c>
      <c r="U78" s="20">
        <v>3699509000</v>
      </c>
      <c r="V78" s="20">
        <v>15950450000</v>
      </c>
      <c r="W78" s="20">
        <v>16783553001</v>
      </c>
      <c r="X78" s="20"/>
      <c r="Y78" s="19"/>
      <c r="Z78" s="22">
        <v>16783553001</v>
      </c>
    </row>
    <row r="79" spans="1:26" ht="13.5" hidden="1">
      <c r="A79" s="38" t="s">
        <v>95</v>
      </c>
      <c r="B79" s="18"/>
      <c r="C79" s="18"/>
      <c r="D79" s="19">
        <v>12837502001</v>
      </c>
      <c r="E79" s="20">
        <v>11886520000</v>
      </c>
      <c r="F79" s="20">
        <v>1052107000</v>
      </c>
      <c r="G79" s="20">
        <v>981068000</v>
      </c>
      <c r="H79" s="20">
        <v>685331000</v>
      </c>
      <c r="I79" s="20">
        <v>2718506000</v>
      </c>
      <c r="J79" s="20">
        <v>737739000</v>
      </c>
      <c r="K79" s="20">
        <v>738069000</v>
      </c>
      <c r="L79" s="20">
        <v>894764000</v>
      </c>
      <c r="M79" s="20">
        <v>2370572000</v>
      </c>
      <c r="N79" s="20">
        <v>886306000</v>
      </c>
      <c r="O79" s="20">
        <v>958817000</v>
      </c>
      <c r="P79" s="20">
        <v>142564000</v>
      </c>
      <c r="Q79" s="20">
        <v>1987687000</v>
      </c>
      <c r="R79" s="20">
        <v>636839000</v>
      </c>
      <c r="S79" s="20">
        <v>502674000</v>
      </c>
      <c r="T79" s="20">
        <v>1034448000</v>
      </c>
      <c r="U79" s="20">
        <v>2173961000</v>
      </c>
      <c r="V79" s="20">
        <v>9250726000</v>
      </c>
      <c r="W79" s="20">
        <v>11886520000</v>
      </c>
      <c r="X79" s="20"/>
      <c r="Y79" s="19"/>
      <c r="Z79" s="22">
        <v>11886520000</v>
      </c>
    </row>
    <row r="80" spans="1:26" ht="13.5" hidden="1">
      <c r="A80" s="38" t="s">
        <v>96</v>
      </c>
      <c r="B80" s="18"/>
      <c r="C80" s="18"/>
      <c r="D80" s="19">
        <v>4039182400</v>
      </c>
      <c r="E80" s="20">
        <v>3612256999</v>
      </c>
      <c r="F80" s="20">
        <v>309811000</v>
      </c>
      <c r="G80" s="20">
        <v>274992000</v>
      </c>
      <c r="H80" s="20">
        <v>266551000</v>
      </c>
      <c r="I80" s="20">
        <v>851354000</v>
      </c>
      <c r="J80" s="20">
        <v>329368000</v>
      </c>
      <c r="K80" s="20">
        <v>347130000</v>
      </c>
      <c r="L80" s="20">
        <v>405718000</v>
      </c>
      <c r="M80" s="20">
        <v>1082216000</v>
      </c>
      <c r="N80" s="20">
        <v>262917000</v>
      </c>
      <c r="O80" s="20">
        <v>233110000</v>
      </c>
      <c r="P80" s="20">
        <v>113322000</v>
      </c>
      <c r="Q80" s="20">
        <v>609349000</v>
      </c>
      <c r="R80" s="20">
        <v>149227000</v>
      </c>
      <c r="S80" s="20">
        <v>360254000</v>
      </c>
      <c r="T80" s="20">
        <v>366712000</v>
      </c>
      <c r="U80" s="20">
        <v>876193000</v>
      </c>
      <c r="V80" s="20">
        <v>3419112000</v>
      </c>
      <c r="W80" s="20">
        <v>3612256999</v>
      </c>
      <c r="X80" s="20"/>
      <c r="Y80" s="19"/>
      <c r="Z80" s="22">
        <v>3612256999</v>
      </c>
    </row>
    <row r="81" spans="1:26" ht="13.5" hidden="1">
      <c r="A81" s="38" t="s">
        <v>97</v>
      </c>
      <c r="B81" s="18"/>
      <c r="C81" s="18"/>
      <c r="D81" s="19">
        <v>2187899600</v>
      </c>
      <c r="E81" s="20"/>
      <c r="F81" s="20">
        <v>256659000</v>
      </c>
      <c r="G81" s="20">
        <v>148997000</v>
      </c>
      <c r="H81" s="20">
        <v>144747000</v>
      </c>
      <c r="I81" s="20">
        <v>550403000</v>
      </c>
      <c r="J81" s="20">
        <v>196024000</v>
      </c>
      <c r="K81" s="20">
        <v>205057000</v>
      </c>
      <c r="L81" s="20">
        <v>365808000</v>
      </c>
      <c r="M81" s="20">
        <v>766889000</v>
      </c>
      <c r="N81" s="20">
        <v>-56873000</v>
      </c>
      <c r="O81" s="20">
        <v>107165000</v>
      </c>
      <c r="P81" s="20">
        <v>45928000</v>
      </c>
      <c r="Q81" s="20">
        <v>96220000</v>
      </c>
      <c r="R81" s="20">
        <v>124040000</v>
      </c>
      <c r="S81" s="20">
        <v>190535000</v>
      </c>
      <c r="T81" s="20">
        <v>223711000</v>
      </c>
      <c r="U81" s="20">
        <v>538286000</v>
      </c>
      <c r="V81" s="20">
        <v>1951798000</v>
      </c>
      <c r="W81" s="20"/>
      <c r="X81" s="20"/>
      <c r="Y81" s="19"/>
      <c r="Z81" s="22"/>
    </row>
    <row r="82" spans="1:26" ht="13.5" hidden="1">
      <c r="A82" s="38" t="s">
        <v>98</v>
      </c>
      <c r="B82" s="18"/>
      <c r="C82" s="18"/>
      <c r="D82" s="19">
        <v>960665004</v>
      </c>
      <c r="E82" s="20">
        <v>846869002</v>
      </c>
      <c r="F82" s="20">
        <v>147010000</v>
      </c>
      <c r="G82" s="20">
        <v>121344000</v>
      </c>
      <c r="H82" s="20">
        <v>94295000</v>
      </c>
      <c r="I82" s="20">
        <v>362649000</v>
      </c>
      <c r="J82" s="20">
        <v>-76000</v>
      </c>
      <c r="K82" s="20">
        <v>85213000</v>
      </c>
      <c r="L82" s="20">
        <v>110672000</v>
      </c>
      <c r="M82" s="20">
        <v>195809000</v>
      </c>
      <c r="N82" s="20">
        <v>135497000</v>
      </c>
      <c r="O82" s="20">
        <v>121629000</v>
      </c>
      <c r="P82" s="20">
        <v>112986000</v>
      </c>
      <c r="Q82" s="20">
        <v>370112000</v>
      </c>
      <c r="R82" s="20">
        <v>-143933000</v>
      </c>
      <c r="S82" s="20">
        <v>77223000</v>
      </c>
      <c r="T82" s="20">
        <v>74995000</v>
      </c>
      <c r="U82" s="20">
        <v>8285000</v>
      </c>
      <c r="V82" s="20">
        <v>936855000</v>
      </c>
      <c r="W82" s="20">
        <v>846869002</v>
      </c>
      <c r="X82" s="20"/>
      <c r="Y82" s="19"/>
      <c r="Z82" s="22">
        <v>846869002</v>
      </c>
    </row>
    <row r="83" spans="1:26" ht="13.5" hidden="1">
      <c r="A83" s="38" t="s">
        <v>99</v>
      </c>
      <c r="B83" s="18"/>
      <c r="C83" s="18"/>
      <c r="D83" s="19">
        <v>438403000</v>
      </c>
      <c r="E83" s="20">
        <v>437907000</v>
      </c>
      <c r="F83" s="20">
        <v>28231000</v>
      </c>
      <c r="G83" s="20">
        <v>32764000</v>
      </c>
      <c r="H83" s="20">
        <v>32552000</v>
      </c>
      <c r="I83" s="20">
        <v>93547000</v>
      </c>
      <c r="J83" s="20">
        <v>34716000</v>
      </c>
      <c r="K83" s="20">
        <v>30584000</v>
      </c>
      <c r="L83" s="20">
        <v>35510000</v>
      </c>
      <c r="M83" s="20">
        <v>100810000</v>
      </c>
      <c r="N83" s="20">
        <v>31723000</v>
      </c>
      <c r="O83" s="20">
        <v>35606000</v>
      </c>
      <c r="P83" s="20">
        <v>27489000</v>
      </c>
      <c r="Q83" s="20">
        <v>94818000</v>
      </c>
      <c r="R83" s="20">
        <v>34101000</v>
      </c>
      <c r="S83" s="20">
        <v>37313000</v>
      </c>
      <c r="T83" s="20">
        <v>31370000</v>
      </c>
      <c r="U83" s="20">
        <v>102784000</v>
      </c>
      <c r="V83" s="20">
        <v>391959000</v>
      </c>
      <c r="W83" s="20">
        <v>437907000</v>
      </c>
      <c r="X83" s="20"/>
      <c r="Y83" s="19"/>
      <c r="Z83" s="22">
        <v>437907000</v>
      </c>
    </row>
    <row r="84" spans="1:26" ht="13.5" hidden="1">
      <c r="A84" s="39" t="s">
        <v>100</v>
      </c>
      <c r="B84" s="27"/>
      <c r="C84" s="27"/>
      <c r="D84" s="28">
        <v>42878000</v>
      </c>
      <c r="E84" s="29">
        <v>112837996</v>
      </c>
      <c r="F84" s="29">
        <v>1105000</v>
      </c>
      <c r="G84" s="29">
        <v>2710000</v>
      </c>
      <c r="H84" s="29">
        <v>987000</v>
      </c>
      <c r="I84" s="29">
        <v>4802000</v>
      </c>
      <c r="J84" s="29">
        <v>2112000</v>
      </c>
      <c r="K84" s="29">
        <v>2619000</v>
      </c>
      <c r="L84" s="29">
        <v>31020000</v>
      </c>
      <c r="M84" s="29">
        <v>35751000</v>
      </c>
      <c r="N84" s="29">
        <v>15336000</v>
      </c>
      <c r="O84" s="29">
        <v>10344000</v>
      </c>
      <c r="P84" s="29">
        <v>10771000</v>
      </c>
      <c r="Q84" s="29">
        <v>36451000</v>
      </c>
      <c r="R84" s="29">
        <v>2055000</v>
      </c>
      <c r="S84" s="29">
        <v>9383000</v>
      </c>
      <c r="T84" s="29">
        <v>5540000</v>
      </c>
      <c r="U84" s="29">
        <v>16978000</v>
      </c>
      <c r="V84" s="29">
        <v>93982000</v>
      </c>
      <c r="W84" s="29">
        <v>112837996</v>
      </c>
      <c r="X84" s="29"/>
      <c r="Y84" s="28"/>
      <c r="Z84" s="30">
        <v>112837996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3999445336</v>
      </c>
      <c r="C5" s="18">
        <v>0</v>
      </c>
      <c r="D5" s="63">
        <v>4464237900</v>
      </c>
      <c r="E5" s="64">
        <v>4461687900</v>
      </c>
      <c r="F5" s="64">
        <v>351588702</v>
      </c>
      <c r="G5" s="64">
        <v>367275791</v>
      </c>
      <c r="H5" s="64">
        <v>328127796</v>
      </c>
      <c r="I5" s="64">
        <v>1046992289</v>
      </c>
      <c r="J5" s="64">
        <v>357426334</v>
      </c>
      <c r="K5" s="64">
        <v>341716946</v>
      </c>
      <c r="L5" s="64">
        <v>352217875</v>
      </c>
      <c r="M5" s="64">
        <v>1051361155</v>
      </c>
      <c r="N5" s="64">
        <v>400747713</v>
      </c>
      <c r="O5" s="64">
        <v>434906071</v>
      </c>
      <c r="P5" s="64">
        <v>376557759</v>
      </c>
      <c r="Q5" s="64">
        <v>1212211543</v>
      </c>
      <c r="R5" s="64">
        <v>356909303</v>
      </c>
      <c r="S5" s="64">
        <v>384801519</v>
      </c>
      <c r="T5" s="64">
        <v>390173635</v>
      </c>
      <c r="U5" s="64">
        <v>1131884457</v>
      </c>
      <c r="V5" s="64">
        <v>4442449444</v>
      </c>
      <c r="W5" s="64">
        <v>4461687900</v>
      </c>
      <c r="X5" s="64">
        <v>-19238456</v>
      </c>
      <c r="Y5" s="65">
        <v>-0.43</v>
      </c>
      <c r="Z5" s="66">
        <v>4461687900</v>
      </c>
    </row>
    <row r="6" spans="1:26" ht="13.5">
      <c r="A6" s="62" t="s">
        <v>32</v>
      </c>
      <c r="B6" s="18">
        <v>11642235566</v>
      </c>
      <c r="C6" s="18">
        <v>0</v>
      </c>
      <c r="D6" s="63">
        <v>13191544911</v>
      </c>
      <c r="E6" s="64">
        <v>12995841935</v>
      </c>
      <c r="F6" s="64">
        <v>989838751</v>
      </c>
      <c r="G6" s="64">
        <v>1203630108</v>
      </c>
      <c r="H6" s="64">
        <v>1141722254</v>
      </c>
      <c r="I6" s="64">
        <v>3335191113</v>
      </c>
      <c r="J6" s="64">
        <v>1063663858</v>
      </c>
      <c r="K6" s="64">
        <v>1008723444</v>
      </c>
      <c r="L6" s="64">
        <v>976777149</v>
      </c>
      <c r="M6" s="64">
        <v>3049164451</v>
      </c>
      <c r="N6" s="64">
        <v>1189603394</v>
      </c>
      <c r="O6" s="64">
        <v>1143167184</v>
      </c>
      <c r="P6" s="64">
        <v>964813753</v>
      </c>
      <c r="Q6" s="64">
        <v>3297584331</v>
      </c>
      <c r="R6" s="64">
        <v>916541796</v>
      </c>
      <c r="S6" s="64">
        <v>1142174249</v>
      </c>
      <c r="T6" s="64">
        <v>1113190669</v>
      </c>
      <c r="U6" s="64">
        <v>3171906714</v>
      </c>
      <c r="V6" s="64">
        <v>12853846609</v>
      </c>
      <c r="W6" s="64">
        <v>12995841935</v>
      </c>
      <c r="X6" s="64">
        <v>-141995326</v>
      </c>
      <c r="Y6" s="65">
        <v>-1.09</v>
      </c>
      <c r="Z6" s="66">
        <v>12995841935</v>
      </c>
    </row>
    <row r="7" spans="1:26" ht="13.5">
      <c r="A7" s="62" t="s">
        <v>33</v>
      </c>
      <c r="B7" s="18">
        <v>62828009</v>
      </c>
      <c r="C7" s="18">
        <v>0</v>
      </c>
      <c r="D7" s="63">
        <v>38337400</v>
      </c>
      <c r="E7" s="64">
        <v>38604060</v>
      </c>
      <c r="F7" s="64">
        <v>2956750</v>
      </c>
      <c r="G7" s="64">
        <v>3396376</v>
      </c>
      <c r="H7" s="64">
        <v>1902131</v>
      </c>
      <c r="I7" s="64">
        <v>8255257</v>
      </c>
      <c r="J7" s="64">
        <v>2131832</v>
      </c>
      <c r="K7" s="64">
        <v>2534789</v>
      </c>
      <c r="L7" s="64">
        <v>8107326</v>
      </c>
      <c r="M7" s="64">
        <v>12773947</v>
      </c>
      <c r="N7" s="64">
        <v>4006786</v>
      </c>
      <c r="O7" s="64">
        <v>2687251</v>
      </c>
      <c r="P7" s="64">
        <v>3167219</v>
      </c>
      <c r="Q7" s="64">
        <v>9861256</v>
      </c>
      <c r="R7" s="64">
        <v>4861080</v>
      </c>
      <c r="S7" s="64">
        <v>4128847</v>
      </c>
      <c r="T7" s="64">
        <v>12090910</v>
      </c>
      <c r="U7" s="64">
        <v>21080837</v>
      </c>
      <c r="V7" s="64">
        <v>51971297</v>
      </c>
      <c r="W7" s="64">
        <v>38604060</v>
      </c>
      <c r="X7" s="64">
        <v>13367237</v>
      </c>
      <c r="Y7" s="65">
        <v>34.63</v>
      </c>
      <c r="Z7" s="66">
        <v>38604060</v>
      </c>
    </row>
    <row r="8" spans="1:26" ht="13.5">
      <c r="A8" s="62" t="s">
        <v>34</v>
      </c>
      <c r="B8" s="18">
        <v>2592220938</v>
      </c>
      <c r="C8" s="18">
        <v>0</v>
      </c>
      <c r="D8" s="63">
        <v>2927897331</v>
      </c>
      <c r="E8" s="64">
        <v>2966473654</v>
      </c>
      <c r="F8" s="64">
        <v>627401593</v>
      </c>
      <c r="G8" s="64">
        <v>-104000638</v>
      </c>
      <c r="H8" s="64">
        <v>450218163</v>
      </c>
      <c r="I8" s="64">
        <v>973619118</v>
      </c>
      <c r="J8" s="64">
        <v>49848016</v>
      </c>
      <c r="K8" s="64">
        <v>422139334</v>
      </c>
      <c r="L8" s="64">
        <v>474855413</v>
      </c>
      <c r="M8" s="64">
        <v>946842763</v>
      </c>
      <c r="N8" s="64">
        <v>58401902</v>
      </c>
      <c r="O8" s="64">
        <v>39762100</v>
      </c>
      <c r="P8" s="64">
        <v>766444740</v>
      </c>
      <c r="Q8" s="64">
        <v>864608742</v>
      </c>
      <c r="R8" s="64">
        <v>46791505</v>
      </c>
      <c r="S8" s="64">
        <v>44798555</v>
      </c>
      <c r="T8" s="64">
        <v>23852313</v>
      </c>
      <c r="U8" s="64">
        <v>115442373</v>
      </c>
      <c r="V8" s="64">
        <v>2900512996</v>
      </c>
      <c r="W8" s="64">
        <v>2966473654</v>
      </c>
      <c r="X8" s="64">
        <v>-65960658</v>
      </c>
      <c r="Y8" s="65">
        <v>-2.22</v>
      </c>
      <c r="Z8" s="66">
        <v>2966473654</v>
      </c>
    </row>
    <row r="9" spans="1:26" ht="13.5">
      <c r="A9" s="62" t="s">
        <v>35</v>
      </c>
      <c r="B9" s="18">
        <v>1278174344</v>
      </c>
      <c r="C9" s="18">
        <v>0</v>
      </c>
      <c r="D9" s="63">
        <v>1549977642</v>
      </c>
      <c r="E9" s="64">
        <v>1530521559</v>
      </c>
      <c r="F9" s="64">
        <v>78952187</v>
      </c>
      <c r="G9" s="64">
        <v>99026129</v>
      </c>
      <c r="H9" s="64">
        <v>115368601</v>
      </c>
      <c r="I9" s="64">
        <v>293346917</v>
      </c>
      <c r="J9" s="64">
        <v>109428372</v>
      </c>
      <c r="K9" s="64">
        <v>120360466</v>
      </c>
      <c r="L9" s="64">
        <v>97907672</v>
      </c>
      <c r="M9" s="64">
        <v>327696510</v>
      </c>
      <c r="N9" s="64">
        <v>110255100</v>
      </c>
      <c r="O9" s="64">
        <v>115540221</v>
      </c>
      <c r="P9" s="64">
        <v>162530395</v>
      </c>
      <c r="Q9" s="64">
        <v>388325716</v>
      </c>
      <c r="R9" s="64">
        <v>119684331</v>
      </c>
      <c r="S9" s="64">
        <v>120711246</v>
      </c>
      <c r="T9" s="64">
        <v>160118383</v>
      </c>
      <c r="U9" s="64">
        <v>400513960</v>
      </c>
      <c r="V9" s="64">
        <v>1409883103</v>
      </c>
      <c r="W9" s="64">
        <v>1530521559</v>
      </c>
      <c r="X9" s="64">
        <v>-120638456</v>
      </c>
      <c r="Y9" s="65">
        <v>-7.88</v>
      </c>
      <c r="Z9" s="66">
        <v>1530521559</v>
      </c>
    </row>
    <row r="10" spans="1:26" ht="25.5">
      <c r="A10" s="67" t="s">
        <v>87</v>
      </c>
      <c r="B10" s="68">
        <f>SUM(B5:B9)</f>
        <v>19574904193</v>
      </c>
      <c r="C10" s="68">
        <f>SUM(C5:C9)</f>
        <v>0</v>
      </c>
      <c r="D10" s="69">
        <f aca="true" t="shared" si="0" ref="D10:Z10">SUM(D5:D9)</f>
        <v>22171995184</v>
      </c>
      <c r="E10" s="70">
        <f t="shared" si="0"/>
        <v>21993129108</v>
      </c>
      <c r="F10" s="70">
        <f t="shared" si="0"/>
        <v>2050737983</v>
      </c>
      <c r="G10" s="70">
        <f t="shared" si="0"/>
        <v>1569327766</v>
      </c>
      <c r="H10" s="70">
        <f t="shared" si="0"/>
        <v>2037338945</v>
      </c>
      <c r="I10" s="70">
        <f t="shared" si="0"/>
        <v>5657404694</v>
      </c>
      <c r="J10" s="70">
        <f t="shared" si="0"/>
        <v>1582498412</v>
      </c>
      <c r="K10" s="70">
        <f t="shared" si="0"/>
        <v>1895474979</v>
      </c>
      <c r="L10" s="70">
        <f t="shared" si="0"/>
        <v>1909865435</v>
      </c>
      <c r="M10" s="70">
        <f t="shared" si="0"/>
        <v>5387838826</v>
      </c>
      <c r="N10" s="70">
        <f t="shared" si="0"/>
        <v>1763014895</v>
      </c>
      <c r="O10" s="70">
        <f t="shared" si="0"/>
        <v>1736062827</v>
      </c>
      <c r="P10" s="70">
        <f t="shared" si="0"/>
        <v>2273513866</v>
      </c>
      <c r="Q10" s="70">
        <f t="shared" si="0"/>
        <v>5772591588</v>
      </c>
      <c r="R10" s="70">
        <f t="shared" si="0"/>
        <v>1444788015</v>
      </c>
      <c r="S10" s="70">
        <f t="shared" si="0"/>
        <v>1696614416</v>
      </c>
      <c r="T10" s="70">
        <f t="shared" si="0"/>
        <v>1699425910</v>
      </c>
      <c r="U10" s="70">
        <f t="shared" si="0"/>
        <v>4840828341</v>
      </c>
      <c r="V10" s="70">
        <f t="shared" si="0"/>
        <v>21658663449</v>
      </c>
      <c r="W10" s="70">
        <f t="shared" si="0"/>
        <v>21993129108</v>
      </c>
      <c r="X10" s="70">
        <f t="shared" si="0"/>
        <v>-334465659</v>
      </c>
      <c r="Y10" s="71">
        <f>+IF(W10&lt;&gt;0,(X10/W10)*100,0)</f>
        <v>-1.5207734077200417</v>
      </c>
      <c r="Z10" s="72">
        <f t="shared" si="0"/>
        <v>21993129108</v>
      </c>
    </row>
    <row r="11" spans="1:26" ht="13.5">
      <c r="A11" s="62" t="s">
        <v>36</v>
      </c>
      <c r="B11" s="18">
        <v>5304963548</v>
      </c>
      <c r="C11" s="18">
        <v>0</v>
      </c>
      <c r="D11" s="63">
        <v>6138037835</v>
      </c>
      <c r="E11" s="64">
        <v>6123253985</v>
      </c>
      <c r="F11" s="64">
        <v>466472499</v>
      </c>
      <c r="G11" s="64">
        <v>460772627</v>
      </c>
      <c r="H11" s="64">
        <v>463895586</v>
      </c>
      <c r="I11" s="64">
        <v>1391140712</v>
      </c>
      <c r="J11" s="64">
        <v>468482522</v>
      </c>
      <c r="K11" s="64">
        <v>724523708</v>
      </c>
      <c r="L11" s="64">
        <v>469804476</v>
      </c>
      <c r="M11" s="64">
        <v>1662810706</v>
      </c>
      <c r="N11" s="64">
        <v>488193146</v>
      </c>
      <c r="O11" s="64">
        <v>492480330</v>
      </c>
      <c r="P11" s="64">
        <v>447326635</v>
      </c>
      <c r="Q11" s="64">
        <v>1428000111</v>
      </c>
      <c r="R11" s="64">
        <v>492499303</v>
      </c>
      <c r="S11" s="64">
        <v>477407041</v>
      </c>
      <c r="T11" s="64">
        <v>501493925</v>
      </c>
      <c r="U11" s="64">
        <v>1471400269</v>
      </c>
      <c r="V11" s="64">
        <v>5953351798</v>
      </c>
      <c r="W11" s="64">
        <v>6123253985</v>
      </c>
      <c r="X11" s="64">
        <v>-169902187</v>
      </c>
      <c r="Y11" s="65">
        <v>-2.77</v>
      </c>
      <c r="Z11" s="66">
        <v>6123253985</v>
      </c>
    </row>
    <row r="12" spans="1:26" ht="13.5">
      <c r="A12" s="62" t="s">
        <v>37</v>
      </c>
      <c r="B12" s="18">
        <v>92573295</v>
      </c>
      <c r="C12" s="18">
        <v>0</v>
      </c>
      <c r="D12" s="63">
        <v>103223043</v>
      </c>
      <c r="E12" s="64">
        <v>99451725</v>
      </c>
      <c r="F12" s="64">
        <v>7957790</v>
      </c>
      <c r="G12" s="64">
        <v>8037062</v>
      </c>
      <c r="H12" s="64">
        <v>8468494</v>
      </c>
      <c r="I12" s="64">
        <v>24463346</v>
      </c>
      <c r="J12" s="64">
        <v>7967002</v>
      </c>
      <c r="K12" s="64">
        <v>8121047</v>
      </c>
      <c r="L12" s="64">
        <v>8048918</v>
      </c>
      <c r="M12" s="64">
        <v>24136967</v>
      </c>
      <c r="N12" s="64">
        <v>8158081</v>
      </c>
      <c r="O12" s="64">
        <v>11409118</v>
      </c>
      <c r="P12" s="64">
        <v>8912363</v>
      </c>
      <c r="Q12" s="64">
        <v>28479562</v>
      </c>
      <c r="R12" s="64">
        <v>8324165</v>
      </c>
      <c r="S12" s="64">
        <v>8716928</v>
      </c>
      <c r="T12" s="64">
        <v>8197377</v>
      </c>
      <c r="U12" s="64">
        <v>25238470</v>
      </c>
      <c r="V12" s="64">
        <v>102318345</v>
      </c>
      <c r="W12" s="64">
        <v>99451725</v>
      </c>
      <c r="X12" s="64">
        <v>2866620</v>
      </c>
      <c r="Y12" s="65">
        <v>2.88</v>
      </c>
      <c r="Z12" s="66">
        <v>99451725</v>
      </c>
    </row>
    <row r="13" spans="1:26" ht="13.5">
      <c r="A13" s="62" t="s">
        <v>88</v>
      </c>
      <c r="B13" s="18">
        <v>1107939929</v>
      </c>
      <c r="C13" s="18">
        <v>0</v>
      </c>
      <c r="D13" s="63">
        <v>954409263</v>
      </c>
      <c r="E13" s="64">
        <v>1066140808</v>
      </c>
      <c r="F13" s="64">
        <v>74709080</v>
      </c>
      <c r="G13" s="64">
        <v>74857792</v>
      </c>
      <c r="H13" s="64">
        <v>74630403</v>
      </c>
      <c r="I13" s="64">
        <v>224197275</v>
      </c>
      <c r="J13" s="64">
        <v>72638826</v>
      </c>
      <c r="K13" s="64">
        <v>72267335</v>
      </c>
      <c r="L13" s="64">
        <v>80075842</v>
      </c>
      <c r="M13" s="64">
        <v>224982003</v>
      </c>
      <c r="N13" s="64">
        <v>157040475</v>
      </c>
      <c r="O13" s="64">
        <v>80299275</v>
      </c>
      <c r="P13" s="64">
        <v>98382031</v>
      </c>
      <c r="Q13" s="64">
        <v>335721781</v>
      </c>
      <c r="R13" s="64">
        <v>99770523</v>
      </c>
      <c r="S13" s="64">
        <v>79338359</v>
      </c>
      <c r="T13" s="64">
        <v>80885983</v>
      </c>
      <c r="U13" s="64">
        <v>259994865</v>
      </c>
      <c r="V13" s="64">
        <v>1044895924</v>
      </c>
      <c r="W13" s="64">
        <v>1066140808</v>
      </c>
      <c r="X13" s="64">
        <v>-21244884</v>
      </c>
      <c r="Y13" s="65">
        <v>-1.99</v>
      </c>
      <c r="Z13" s="66">
        <v>1066140808</v>
      </c>
    </row>
    <row r="14" spans="1:26" ht="13.5">
      <c r="A14" s="62" t="s">
        <v>38</v>
      </c>
      <c r="B14" s="18">
        <v>740274780</v>
      </c>
      <c r="C14" s="18">
        <v>0</v>
      </c>
      <c r="D14" s="63">
        <v>859248349</v>
      </c>
      <c r="E14" s="64">
        <v>816028003</v>
      </c>
      <c r="F14" s="64">
        <v>-11234</v>
      </c>
      <c r="G14" s="64">
        <v>1333977</v>
      </c>
      <c r="H14" s="64">
        <v>89362029</v>
      </c>
      <c r="I14" s="64">
        <v>90684772</v>
      </c>
      <c r="J14" s="64">
        <v>68288326</v>
      </c>
      <c r="K14" s="64">
        <v>3736419</v>
      </c>
      <c r="L14" s="64">
        <v>249326170</v>
      </c>
      <c r="M14" s="64">
        <v>321350915</v>
      </c>
      <c r="N14" s="64">
        <v>42468459</v>
      </c>
      <c r="O14" s="64">
        <v>1677131</v>
      </c>
      <c r="P14" s="64">
        <v>56486903</v>
      </c>
      <c r="Q14" s="64">
        <v>100632493</v>
      </c>
      <c r="R14" s="64">
        <v>-15446469</v>
      </c>
      <c r="S14" s="64">
        <v>83935236</v>
      </c>
      <c r="T14" s="64">
        <v>92939760</v>
      </c>
      <c r="U14" s="64">
        <v>161428527</v>
      </c>
      <c r="V14" s="64">
        <v>674096707</v>
      </c>
      <c r="W14" s="64">
        <v>816028003</v>
      </c>
      <c r="X14" s="64">
        <v>-141931296</v>
      </c>
      <c r="Y14" s="65">
        <v>-17.39</v>
      </c>
      <c r="Z14" s="66">
        <v>816028003</v>
      </c>
    </row>
    <row r="15" spans="1:26" ht="13.5">
      <c r="A15" s="62" t="s">
        <v>39</v>
      </c>
      <c r="B15" s="18">
        <v>7145145646</v>
      </c>
      <c r="C15" s="18">
        <v>0</v>
      </c>
      <c r="D15" s="63">
        <v>8140562467</v>
      </c>
      <c r="E15" s="64">
        <v>7713999955</v>
      </c>
      <c r="F15" s="64">
        <v>131855072</v>
      </c>
      <c r="G15" s="64">
        <v>916076079</v>
      </c>
      <c r="H15" s="64">
        <v>865582943</v>
      </c>
      <c r="I15" s="64">
        <v>1913514094</v>
      </c>
      <c r="J15" s="64">
        <v>1099888898</v>
      </c>
      <c r="K15" s="64">
        <v>578956096</v>
      </c>
      <c r="L15" s="64">
        <v>548657918</v>
      </c>
      <c r="M15" s="64">
        <v>2227502912</v>
      </c>
      <c r="N15" s="64">
        <v>523443209</v>
      </c>
      <c r="O15" s="64">
        <v>555952732</v>
      </c>
      <c r="P15" s="64">
        <v>526412877</v>
      </c>
      <c r="Q15" s="64">
        <v>1605808818</v>
      </c>
      <c r="R15" s="64">
        <v>537314088</v>
      </c>
      <c r="S15" s="64">
        <v>529213362</v>
      </c>
      <c r="T15" s="64">
        <v>689414311</v>
      </c>
      <c r="U15" s="64">
        <v>1755941761</v>
      </c>
      <c r="V15" s="64">
        <v>7502767585</v>
      </c>
      <c r="W15" s="64">
        <v>7713999955</v>
      </c>
      <c r="X15" s="64">
        <v>-211232370</v>
      </c>
      <c r="Y15" s="65">
        <v>-2.74</v>
      </c>
      <c r="Z15" s="66">
        <v>7713999955</v>
      </c>
    </row>
    <row r="16" spans="1:26" ht="13.5">
      <c r="A16" s="73" t="s">
        <v>40</v>
      </c>
      <c r="B16" s="18">
        <v>17290290</v>
      </c>
      <c r="C16" s="18">
        <v>0</v>
      </c>
      <c r="D16" s="63">
        <v>242917500</v>
      </c>
      <c r="E16" s="64">
        <v>242852500</v>
      </c>
      <c r="F16" s="64">
        <v>83249</v>
      </c>
      <c r="G16" s="64">
        <v>817037</v>
      </c>
      <c r="H16" s="64">
        <v>14128050</v>
      </c>
      <c r="I16" s="64">
        <v>15028336</v>
      </c>
      <c r="J16" s="64">
        <v>26953660</v>
      </c>
      <c r="K16" s="64">
        <v>41004623</v>
      </c>
      <c r="L16" s="64">
        <v>13405598</v>
      </c>
      <c r="M16" s="64">
        <v>81363881</v>
      </c>
      <c r="N16" s="64">
        <v>23911123</v>
      </c>
      <c r="O16" s="64">
        <v>36111364</v>
      </c>
      <c r="P16" s="64">
        <v>2956315</v>
      </c>
      <c r="Q16" s="64">
        <v>62978802</v>
      </c>
      <c r="R16" s="64">
        <v>43668562</v>
      </c>
      <c r="S16" s="64">
        <v>19846208</v>
      </c>
      <c r="T16" s="64">
        <v>4156356</v>
      </c>
      <c r="U16" s="64">
        <v>67671126</v>
      </c>
      <c r="V16" s="64">
        <v>227042145</v>
      </c>
      <c r="W16" s="64">
        <v>242852500</v>
      </c>
      <c r="X16" s="64">
        <v>-15810355</v>
      </c>
      <c r="Y16" s="65">
        <v>-6.51</v>
      </c>
      <c r="Z16" s="66">
        <v>242852500</v>
      </c>
    </row>
    <row r="17" spans="1:26" ht="13.5">
      <c r="A17" s="62" t="s">
        <v>41</v>
      </c>
      <c r="B17" s="18">
        <v>5409099585</v>
      </c>
      <c r="C17" s="18">
        <v>0</v>
      </c>
      <c r="D17" s="63">
        <v>5733596728</v>
      </c>
      <c r="E17" s="64">
        <v>5931402131</v>
      </c>
      <c r="F17" s="64">
        <v>264892801</v>
      </c>
      <c r="G17" s="64">
        <v>226510161</v>
      </c>
      <c r="H17" s="64">
        <v>396139144</v>
      </c>
      <c r="I17" s="64">
        <v>887542106</v>
      </c>
      <c r="J17" s="64">
        <v>508314215</v>
      </c>
      <c r="K17" s="64">
        <v>455412477</v>
      </c>
      <c r="L17" s="64">
        <v>474470011</v>
      </c>
      <c r="M17" s="64">
        <v>1438196703</v>
      </c>
      <c r="N17" s="64">
        <v>417474761</v>
      </c>
      <c r="O17" s="64">
        <v>623539327</v>
      </c>
      <c r="P17" s="64">
        <v>610373609</v>
      </c>
      <c r="Q17" s="64">
        <v>1651387697</v>
      </c>
      <c r="R17" s="64">
        <v>528650105</v>
      </c>
      <c r="S17" s="64">
        <v>554630761</v>
      </c>
      <c r="T17" s="64">
        <v>900802768</v>
      </c>
      <c r="U17" s="64">
        <v>1984083634</v>
      </c>
      <c r="V17" s="64">
        <v>5961210140</v>
      </c>
      <c r="W17" s="64">
        <v>5931402131</v>
      </c>
      <c r="X17" s="64">
        <v>29808009</v>
      </c>
      <c r="Y17" s="65">
        <v>0.5</v>
      </c>
      <c r="Z17" s="66">
        <v>5931402131</v>
      </c>
    </row>
    <row r="18" spans="1:26" ht="13.5">
      <c r="A18" s="74" t="s">
        <v>42</v>
      </c>
      <c r="B18" s="75">
        <f>SUM(B11:B17)</f>
        <v>19817287073</v>
      </c>
      <c r="C18" s="75">
        <f>SUM(C11:C17)</f>
        <v>0</v>
      </c>
      <c r="D18" s="76">
        <f aca="true" t="shared" si="1" ref="D18:Z18">SUM(D11:D17)</f>
        <v>22171995185</v>
      </c>
      <c r="E18" s="77">
        <f t="shared" si="1"/>
        <v>21993129107</v>
      </c>
      <c r="F18" s="77">
        <f t="shared" si="1"/>
        <v>945959257</v>
      </c>
      <c r="G18" s="77">
        <f t="shared" si="1"/>
        <v>1688404735</v>
      </c>
      <c r="H18" s="77">
        <f t="shared" si="1"/>
        <v>1912206649</v>
      </c>
      <c r="I18" s="77">
        <f t="shared" si="1"/>
        <v>4546570641</v>
      </c>
      <c r="J18" s="77">
        <f t="shared" si="1"/>
        <v>2252533449</v>
      </c>
      <c r="K18" s="77">
        <f t="shared" si="1"/>
        <v>1884021705</v>
      </c>
      <c r="L18" s="77">
        <f t="shared" si="1"/>
        <v>1843788933</v>
      </c>
      <c r="M18" s="77">
        <f t="shared" si="1"/>
        <v>5980344087</v>
      </c>
      <c r="N18" s="77">
        <f t="shared" si="1"/>
        <v>1660689254</v>
      </c>
      <c r="O18" s="77">
        <f t="shared" si="1"/>
        <v>1801469277</v>
      </c>
      <c r="P18" s="77">
        <f t="shared" si="1"/>
        <v>1750850733</v>
      </c>
      <c r="Q18" s="77">
        <f t="shared" si="1"/>
        <v>5213009264</v>
      </c>
      <c r="R18" s="77">
        <f t="shared" si="1"/>
        <v>1694780277</v>
      </c>
      <c r="S18" s="77">
        <f t="shared" si="1"/>
        <v>1753087895</v>
      </c>
      <c r="T18" s="77">
        <f t="shared" si="1"/>
        <v>2277890480</v>
      </c>
      <c r="U18" s="77">
        <f t="shared" si="1"/>
        <v>5725758652</v>
      </c>
      <c r="V18" s="77">
        <f t="shared" si="1"/>
        <v>21465682644</v>
      </c>
      <c r="W18" s="77">
        <f t="shared" si="1"/>
        <v>21993129107</v>
      </c>
      <c r="X18" s="77">
        <f t="shared" si="1"/>
        <v>-527446463</v>
      </c>
      <c r="Y18" s="71">
        <f>+IF(W18&lt;&gt;0,(X18/W18)*100,0)</f>
        <v>-2.398232922809168</v>
      </c>
      <c r="Z18" s="78">
        <f t="shared" si="1"/>
        <v>21993129107</v>
      </c>
    </row>
    <row r="19" spans="1:26" ht="13.5">
      <c r="A19" s="74" t="s">
        <v>43</v>
      </c>
      <c r="B19" s="79">
        <f>+B10-B18</f>
        <v>-242382880</v>
      </c>
      <c r="C19" s="79">
        <f>+C10-C18</f>
        <v>0</v>
      </c>
      <c r="D19" s="80">
        <f aca="true" t="shared" si="2" ref="D19:Z19">+D10-D18</f>
        <v>-1</v>
      </c>
      <c r="E19" s="81">
        <f t="shared" si="2"/>
        <v>1</v>
      </c>
      <c r="F19" s="81">
        <f t="shared" si="2"/>
        <v>1104778726</v>
      </c>
      <c r="G19" s="81">
        <f t="shared" si="2"/>
        <v>-119076969</v>
      </c>
      <c r="H19" s="81">
        <f t="shared" si="2"/>
        <v>125132296</v>
      </c>
      <c r="I19" s="81">
        <f t="shared" si="2"/>
        <v>1110834053</v>
      </c>
      <c r="J19" s="81">
        <f t="shared" si="2"/>
        <v>-670035037</v>
      </c>
      <c r="K19" s="81">
        <f t="shared" si="2"/>
        <v>11453274</v>
      </c>
      <c r="L19" s="81">
        <f t="shared" si="2"/>
        <v>66076502</v>
      </c>
      <c r="M19" s="81">
        <f t="shared" si="2"/>
        <v>-592505261</v>
      </c>
      <c r="N19" s="81">
        <f t="shared" si="2"/>
        <v>102325641</v>
      </c>
      <c r="O19" s="81">
        <f t="shared" si="2"/>
        <v>-65406450</v>
      </c>
      <c r="P19" s="81">
        <f t="shared" si="2"/>
        <v>522663133</v>
      </c>
      <c r="Q19" s="81">
        <f t="shared" si="2"/>
        <v>559582324</v>
      </c>
      <c r="R19" s="81">
        <f t="shared" si="2"/>
        <v>-249992262</v>
      </c>
      <c r="S19" s="81">
        <f t="shared" si="2"/>
        <v>-56473479</v>
      </c>
      <c r="T19" s="81">
        <f t="shared" si="2"/>
        <v>-578464570</v>
      </c>
      <c r="U19" s="81">
        <f t="shared" si="2"/>
        <v>-884930311</v>
      </c>
      <c r="V19" s="81">
        <f t="shared" si="2"/>
        <v>192980805</v>
      </c>
      <c r="W19" s="81">
        <f>IF(E10=E18,0,W10-W18)</f>
        <v>1</v>
      </c>
      <c r="X19" s="81">
        <f t="shared" si="2"/>
        <v>192980804</v>
      </c>
      <c r="Y19" s="82">
        <f>+IF(W19&lt;&gt;0,(X19/W19)*100,0)</f>
        <v>19298080400</v>
      </c>
      <c r="Z19" s="83">
        <f t="shared" si="2"/>
        <v>1</v>
      </c>
    </row>
    <row r="20" spans="1:26" ht="13.5">
      <c r="A20" s="62" t="s">
        <v>44</v>
      </c>
      <c r="B20" s="18">
        <v>2151545533</v>
      </c>
      <c r="C20" s="18">
        <v>0</v>
      </c>
      <c r="D20" s="63">
        <v>2097038969</v>
      </c>
      <c r="E20" s="64">
        <v>2219778681</v>
      </c>
      <c r="F20" s="64">
        <v>33967978</v>
      </c>
      <c r="G20" s="64">
        <v>85777407</v>
      </c>
      <c r="H20" s="64">
        <v>169936140</v>
      </c>
      <c r="I20" s="64">
        <v>289681525</v>
      </c>
      <c r="J20" s="64">
        <v>77336858</v>
      </c>
      <c r="K20" s="64">
        <v>288934529</v>
      </c>
      <c r="L20" s="64">
        <v>281119964</v>
      </c>
      <c r="M20" s="64">
        <v>647391351</v>
      </c>
      <c r="N20" s="64">
        <v>34282262</v>
      </c>
      <c r="O20" s="64">
        <v>110847147</v>
      </c>
      <c r="P20" s="64">
        <v>199990252</v>
      </c>
      <c r="Q20" s="64">
        <v>345119661</v>
      </c>
      <c r="R20" s="64">
        <v>165738278</v>
      </c>
      <c r="S20" s="64">
        <v>335096256</v>
      </c>
      <c r="T20" s="64">
        <v>282911275</v>
      </c>
      <c r="U20" s="64">
        <v>783745809</v>
      </c>
      <c r="V20" s="64">
        <v>2065938346</v>
      </c>
      <c r="W20" s="64">
        <v>2219778681</v>
      </c>
      <c r="X20" s="64">
        <v>-153840335</v>
      </c>
      <c r="Y20" s="65">
        <v>-6.93</v>
      </c>
      <c r="Z20" s="66">
        <v>2219778681</v>
      </c>
    </row>
    <row r="21" spans="1:26" ht="13.5">
      <c r="A21" s="62" t="s">
        <v>89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90</v>
      </c>
      <c r="B22" s="90">
        <f>SUM(B19:B21)</f>
        <v>1909162653</v>
      </c>
      <c r="C22" s="90">
        <f>SUM(C19:C21)</f>
        <v>0</v>
      </c>
      <c r="D22" s="91">
        <f aca="true" t="shared" si="3" ref="D22:Z22">SUM(D19:D21)</f>
        <v>2097038968</v>
      </c>
      <c r="E22" s="92">
        <f t="shared" si="3"/>
        <v>2219778682</v>
      </c>
      <c r="F22" s="92">
        <f t="shared" si="3"/>
        <v>1138746704</v>
      </c>
      <c r="G22" s="92">
        <f t="shared" si="3"/>
        <v>-33299562</v>
      </c>
      <c r="H22" s="92">
        <f t="shared" si="3"/>
        <v>295068436</v>
      </c>
      <c r="I22" s="92">
        <f t="shared" si="3"/>
        <v>1400515578</v>
      </c>
      <c r="J22" s="92">
        <f t="shared" si="3"/>
        <v>-592698179</v>
      </c>
      <c r="K22" s="92">
        <f t="shared" si="3"/>
        <v>300387803</v>
      </c>
      <c r="L22" s="92">
        <f t="shared" si="3"/>
        <v>347196466</v>
      </c>
      <c r="M22" s="92">
        <f t="shared" si="3"/>
        <v>54886090</v>
      </c>
      <c r="N22" s="92">
        <f t="shared" si="3"/>
        <v>136607903</v>
      </c>
      <c r="O22" s="92">
        <f t="shared" si="3"/>
        <v>45440697</v>
      </c>
      <c r="P22" s="92">
        <f t="shared" si="3"/>
        <v>722653385</v>
      </c>
      <c r="Q22" s="92">
        <f t="shared" si="3"/>
        <v>904701985</v>
      </c>
      <c r="R22" s="92">
        <f t="shared" si="3"/>
        <v>-84253984</v>
      </c>
      <c r="S22" s="92">
        <f t="shared" si="3"/>
        <v>278622777</v>
      </c>
      <c r="T22" s="92">
        <f t="shared" si="3"/>
        <v>-295553295</v>
      </c>
      <c r="U22" s="92">
        <f t="shared" si="3"/>
        <v>-101184502</v>
      </c>
      <c r="V22" s="92">
        <f t="shared" si="3"/>
        <v>2258919151</v>
      </c>
      <c r="W22" s="92">
        <f t="shared" si="3"/>
        <v>2219778682</v>
      </c>
      <c r="X22" s="92">
        <f t="shared" si="3"/>
        <v>39140469</v>
      </c>
      <c r="Y22" s="93">
        <f>+IF(W22&lt;&gt;0,(X22/W22)*100,0)</f>
        <v>1.7632599735003671</v>
      </c>
      <c r="Z22" s="94">
        <f t="shared" si="3"/>
        <v>2219778682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1909162653</v>
      </c>
      <c r="C24" s="79">
        <f>SUM(C22:C23)</f>
        <v>0</v>
      </c>
      <c r="D24" s="80">
        <f aca="true" t="shared" si="4" ref="D24:Z24">SUM(D22:D23)</f>
        <v>2097038968</v>
      </c>
      <c r="E24" s="81">
        <f t="shared" si="4"/>
        <v>2219778682</v>
      </c>
      <c r="F24" s="81">
        <f t="shared" si="4"/>
        <v>1138746704</v>
      </c>
      <c r="G24" s="81">
        <f t="shared" si="4"/>
        <v>-33299562</v>
      </c>
      <c r="H24" s="81">
        <f t="shared" si="4"/>
        <v>295068436</v>
      </c>
      <c r="I24" s="81">
        <f t="shared" si="4"/>
        <v>1400515578</v>
      </c>
      <c r="J24" s="81">
        <f t="shared" si="4"/>
        <v>-592698179</v>
      </c>
      <c r="K24" s="81">
        <f t="shared" si="4"/>
        <v>300387803</v>
      </c>
      <c r="L24" s="81">
        <f t="shared" si="4"/>
        <v>347196466</v>
      </c>
      <c r="M24" s="81">
        <f t="shared" si="4"/>
        <v>54886090</v>
      </c>
      <c r="N24" s="81">
        <f t="shared" si="4"/>
        <v>136607903</v>
      </c>
      <c r="O24" s="81">
        <f t="shared" si="4"/>
        <v>45440697</v>
      </c>
      <c r="P24" s="81">
        <f t="shared" si="4"/>
        <v>722653385</v>
      </c>
      <c r="Q24" s="81">
        <f t="shared" si="4"/>
        <v>904701985</v>
      </c>
      <c r="R24" s="81">
        <f t="shared" si="4"/>
        <v>-84253984</v>
      </c>
      <c r="S24" s="81">
        <f t="shared" si="4"/>
        <v>278622777</v>
      </c>
      <c r="T24" s="81">
        <f t="shared" si="4"/>
        <v>-295553295</v>
      </c>
      <c r="U24" s="81">
        <f t="shared" si="4"/>
        <v>-101184502</v>
      </c>
      <c r="V24" s="81">
        <f t="shared" si="4"/>
        <v>2258919151</v>
      </c>
      <c r="W24" s="81">
        <f t="shared" si="4"/>
        <v>2219778682</v>
      </c>
      <c r="X24" s="81">
        <f t="shared" si="4"/>
        <v>39140469</v>
      </c>
      <c r="Y24" s="82">
        <f>+IF(W24&lt;&gt;0,(X24/W24)*100,0)</f>
        <v>1.7632599735003671</v>
      </c>
      <c r="Z24" s="83">
        <f t="shared" si="4"/>
        <v>2219778682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4550503401</v>
      </c>
      <c r="C27" s="21">
        <v>0</v>
      </c>
      <c r="D27" s="103">
        <v>4345256415</v>
      </c>
      <c r="E27" s="104">
        <v>4507590226</v>
      </c>
      <c r="F27" s="104">
        <v>15149929</v>
      </c>
      <c r="G27" s="104">
        <v>174108956</v>
      </c>
      <c r="H27" s="104">
        <v>323983387</v>
      </c>
      <c r="I27" s="104">
        <v>513242272</v>
      </c>
      <c r="J27" s="104">
        <v>393485131</v>
      </c>
      <c r="K27" s="104">
        <v>319940275</v>
      </c>
      <c r="L27" s="104">
        <v>466139927</v>
      </c>
      <c r="M27" s="104">
        <v>1179565333</v>
      </c>
      <c r="N27" s="104">
        <v>92945764</v>
      </c>
      <c r="O27" s="104">
        <v>247036585</v>
      </c>
      <c r="P27" s="104">
        <v>331754898</v>
      </c>
      <c r="Q27" s="104">
        <v>671737247</v>
      </c>
      <c r="R27" s="104">
        <v>305189913</v>
      </c>
      <c r="S27" s="104">
        <v>657355166</v>
      </c>
      <c r="T27" s="104">
        <v>880603070</v>
      </c>
      <c r="U27" s="104">
        <v>1843148149</v>
      </c>
      <c r="V27" s="104">
        <v>4207693001</v>
      </c>
      <c r="W27" s="104">
        <v>4507590226</v>
      </c>
      <c r="X27" s="104">
        <v>-299897225</v>
      </c>
      <c r="Y27" s="105">
        <v>-6.65</v>
      </c>
      <c r="Z27" s="106">
        <v>4507590226</v>
      </c>
    </row>
    <row r="28" spans="1:26" ht="13.5">
      <c r="A28" s="107" t="s">
        <v>44</v>
      </c>
      <c r="B28" s="18">
        <v>2151545532</v>
      </c>
      <c r="C28" s="18">
        <v>0</v>
      </c>
      <c r="D28" s="63">
        <v>2097038969</v>
      </c>
      <c r="E28" s="64">
        <v>2219778681</v>
      </c>
      <c r="F28" s="64">
        <v>33967978</v>
      </c>
      <c r="G28" s="64">
        <v>85777407</v>
      </c>
      <c r="H28" s="64">
        <v>192749582</v>
      </c>
      <c r="I28" s="64">
        <v>312494967</v>
      </c>
      <c r="J28" s="64">
        <v>211518776</v>
      </c>
      <c r="K28" s="64">
        <v>132000992</v>
      </c>
      <c r="L28" s="64">
        <v>281118340</v>
      </c>
      <c r="M28" s="64">
        <v>624638108</v>
      </c>
      <c r="N28" s="64">
        <v>34473796</v>
      </c>
      <c r="O28" s="64">
        <v>110799315</v>
      </c>
      <c r="P28" s="64">
        <v>199985988</v>
      </c>
      <c r="Q28" s="64">
        <v>345259099</v>
      </c>
      <c r="R28" s="64">
        <v>167420343</v>
      </c>
      <c r="S28" s="64">
        <v>335441172</v>
      </c>
      <c r="T28" s="64">
        <v>290471352</v>
      </c>
      <c r="U28" s="64">
        <v>793332867</v>
      </c>
      <c r="V28" s="64">
        <v>2075725041</v>
      </c>
      <c r="W28" s="64">
        <v>2219778681</v>
      </c>
      <c r="X28" s="64">
        <v>-144053640</v>
      </c>
      <c r="Y28" s="65">
        <v>-6.49</v>
      </c>
      <c r="Z28" s="66">
        <v>2219778681</v>
      </c>
    </row>
    <row r="29" spans="1:26" ht="13.5">
      <c r="A29" s="62" t="s">
        <v>92</v>
      </c>
      <c r="B29" s="18">
        <v>86435401</v>
      </c>
      <c r="C29" s="18">
        <v>0</v>
      </c>
      <c r="D29" s="63">
        <v>95900000</v>
      </c>
      <c r="E29" s="64">
        <v>95900000</v>
      </c>
      <c r="F29" s="64">
        <v>1440760</v>
      </c>
      <c r="G29" s="64">
        <v>4395640</v>
      </c>
      <c r="H29" s="64">
        <v>5988531</v>
      </c>
      <c r="I29" s="64">
        <v>11824931</v>
      </c>
      <c r="J29" s="64">
        <v>9398305</v>
      </c>
      <c r="K29" s="64">
        <v>5402190</v>
      </c>
      <c r="L29" s="64">
        <v>7214091</v>
      </c>
      <c r="M29" s="64">
        <v>22014586</v>
      </c>
      <c r="N29" s="64">
        <v>2487657</v>
      </c>
      <c r="O29" s="64">
        <v>3661662</v>
      </c>
      <c r="P29" s="64">
        <v>5560241</v>
      </c>
      <c r="Q29" s="64">
        <v>11709560</v>
      </c>
      <c r="R29" s="64">
        <v>6130666</v>
      </c>
      <c r="S29" s="64">
        <v>4854350</v>
      </c>
      <c r="T29" s="64">
        <v>37272798</v>
      </c>
      <c r="U29" s="64">
        <v>48257814</v>
      </c>
      <c r="V29" s="64">
        <v>93806891</v>
      </c>
      <c r="W29" s="64">
        <v>95900000</v>
      </c>
      <c r="X29" s="64">
        <v>-2093109</v>
      </c>
      <c r="Y29" s="65">
        <v>-2.18</v>
      </c>
      <c r="Z29" s="66">
        <v>95900000</v>
      </c>
    </row>
    <row r="30" spans="1:26" ht="13.5">
      <c r="A30" s="62" t="s">
        <v>48</v>
      </c>
      <c r="B30" s="18">
        <v>2126587938</v>
      </c>
      <c r="C30" s="18">
        <v>0</v>
      </c>
      <c r="D30" s="63">
        <v>1600000000</v>
      </c>
      <c r="E30" s="64">
        <v>1600000000</v>
      </c>
      <c r="F30" s="64">
        <v>-20099458</v>
      </c>
      <c r="G30" s="64">
        <v>70075293</v>
      </c>
      <c r="H30" s="64">
        <v>98779796</v>
      </c>
      <c r="I30" s="64">
        <v>148755631</v>
      </c>
      <c r="J30" s="64">
        <v>136432777</v>
      </c>
      <c r="K30" s="64">
        <v>136532823</v>
      </c>
      <c r="L30" s="64">
        <v>140234856</v>
      </c>
      <c r="M30" s="64">
        <v>413200456</v>
      </c>
      <c r="N30" s="64">
        <v>33618520</v>
      </c>
      <c r="O30" s="64">
        <v>98618179</v>
      </c>
      <c r="P30" s="64">
        <v>84698377</v>
      </c>
      <c r="Q30" s="64">
        <v>216935076</v>
      </c>
      <c r="R30" s="64">
        <v>92218470</v>
      </c>
      <c r="S30" s="64">
        <v>253257966</v>
      </c>
      <c r="T30" s="64">
        <v>385407122</v>
      </c>
      <c r="U30" s="64">
        <v>730883558</v>
      </c>
      <c r="V30" s="64">
        <v>1509774721</v>
      </c>
      <c r="W30" s="64">
        <v>1600000000</v>
      </c>
      <c r="X30" s="64">
        <v>-90225279</v>
      </c>
      <c r="Y30" s="65">
        <v>-5.64</v>
      </c>
      <c r="Z30" s="66">
        <v>1600000000</v>
      </c>
    </row>
    <row r="31" spans="1:26" ht="13.5">
      <c r="A31" s="62" t="s">
        <v>49</v>
      </c>
      <c r="B31" s="18">
        <v>185934530</v>
      </c>
      <c r="C31" s="18">
        <v>0</v>
      </c>
      <c r="D31" s="63">
        <v>552317446</v>
      </c>
      <c r="E31" s="64">
        <v>591911545</v>
      </c>
      <c r="F31" s="64">
        <v>-159352</v>
      </c>
      <c r="G31" s="64">
        <v>13860616</v>
      </c>
      <c r="H31" s="64">
        <v>26465478</v>
      </c>
      <c r="I31" s="64">
        <v>40166742</v>
      </c>
      <c r="J31" s="64">
        <v>36135277</v>
      </c>
      <c r="K31" s="64">
        <v>46004270</v>
      </c>
      <c r="L31" s="64">
        <v>37572640</v>
      </c>
      <c r="M31" s="64">
        <v>119712187</v>
      </c>
      <c r="N31" s="64">
        <v>22365790</v>
      </c>
      <c r="O31" s="64">
        <v>33957432</v>
      </c>
      <c r="P31" s="64">
        <v>41510292</v>
      </c>
      <c r="Q31" s="64">
        <v>97833514</v>
      </c>
      <c r="R31" s="64">
        <v>39420435</v>
      </c>
      <c r="S31" s="64">
        <v>63801681</v>
      </c>
      <c r="T31" s="64">
        <v>167451798</v>
      </c>
      <c r="U31" s="64">
        <v>270673914</v>
      </c>
      <c r="V31" s="64">
        <v>528386357</v>
      </c>
      <c r="W31" s="64">
        <v>591911545</v>
      </c>
      <c r="X31" s="64">
        <v>-63525188</v>
      </c>
      <c r="Y31" s="65">
        <v>-10.73</v>
      </c>
      <c r="Z31" s="66">
        <v>591911545</v>
      </c>
    </row>
    <row r="32" spans="1:26" ht="13.5">
      <c r="A32" s="74" t="s">
        <v>50</v>
      </c>
      <c r="B32" s="21">
        <f>SUM(B28:B31)</f>
        <v>4550503401</v>
      </c>
      <c r="C32" s="21">
        <f>SUM(C28:C31)</f>
        <v>0</v>
      </c>
      <c r="D32" s="103">
        <f aca="true" t="shared" si="5" ref="D32:Z32">SUM(D28:D31)</f>
        <v>4345256415</v>
      </c>
      <c r="E32" s="104">
        <f t="shared" si="5"/>
        <v>4507590226</v>
      </c>
      <c r="F32" s="104">
        <f t="shared" si="5"/>
        <v>15149928</v>
      </c>
      <c r="G32" s="104">
        <f t="shared" si="5"/>
        <v>174108956</v>
      </c>
      <c r="H32" s="104">
        <f t="shared" si="5"/>
        <v>323983387</v>
      </c>
      <c r="I32" s="104">
        <f t="shared" si="5"/>
        <v>513242271</v>
      </c>
      <c r="J32" s="104">
        <f t="shared" si="5"/>
        <v>393485135</v>
      </c>
      <c r="K32" s="104">
        <f t="shared" si="5"/>
        <v>319940275</v>
      </c>
      <c r="L32" s="104">
        <f t="shared" si="5"/>
        <v>466139927</v>
      </c>
      <c r="M32" s="104">
        <f t="shared" si="5"/>
        <v>1179565337</v>
      </c>
      <c r="N32" s="104">
        <f t="shared" si="5"/>
        <v>92945763</v>
      </c>
      <c r="O32" s="104">
        <f t="shared" si="5"/>
        <v>247036588</v>
      </c>
      <c r="P32" s="104">
        <f t="shared" si="5"/>
        <v>331754898</v>
      </c>
      <c r="Q32" s="104">
        <f t="shared" si="5"/>
        <v>671737249</v>
      </c>
      <c r="R32" s="104">
        <f t="shared" si="5"/>
        <v>305189914</v>
      </c>
      <c r="S32" s="104">
        <f t="shared" si="5"/>
        <v>657355169</v>
      </c>
      <c r="T32" s="104">
        <f t="shared" si="5"/>
        <v>880603070</v>
      </c>
      <c r="U32" s="104">
        <f t="shared" si="5"/>
        <v>1843148153</v>
      </c>
      <c r="V32" s="104">
        <f t="shared" si="5"/>
        <v>4207693010</v>
      </c>
      <c r="W32" s="104">
        <f t="shared" si="5"/>
        <v>4507590226</v>
      </c>
      <c r="X32" s="104">
        <f t="shared" si="5"/>
        <v>-299897216</v>
      </c>
      <c r="Y32" s="105">
        <f>+IF(W32&lt;&gt;0,(X32/W32)*100,0)</f>
        <v>-6.653160579463906</v>
      </c>
      <c r="Z32" s="106">
        <f t="shared" si="5"/>
        <v>4507590226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5608137162</v>
      </c>
      <c r="C35" s="18">
        <v>0</v>
      </c>
      <c r="D35" s="63">
        <v>6099364705</v>
      </c>
      <c r="E35" s="64">
        <v>5805705377</v>
      </c>
      <c r="F35" s="64">
        <v>5157583990</v>
      </c>
      <c r="G35" s="64">
        <v>4398433889</v>
      </c>
      <c r="H35" s="64">
        <v>4486012628</v>
      </c>
      <c r="I35" s="64">
        <v>4486012628</v>
      </c>
      <c r="J35" s="64">
        <v>4256613348</v>
      </c>
      <c r="K35" s="64">
        <v>4967392642</v>
      </c>
      <c r="L35" s="64">
        <v>4281693317</v>
      </c>
      <c r="M35" s="64">
        <v>4281693317</v>
      </c>
      <c r="N35" s="64">
        <v>4373029987</v>
      </c>
      <c r="O35" s="64">
        <v>4680989658</v>
      </c>
      <c r="P35" s="64">
        <v>4965029956</v>
      </c>
      <c r="Q35" s="64">
        <v>4965029956</v>
      </c>
      <c r="R35" s="64">
        <v>4697690856</v>
      </c>
      <c r="S35" s="64">
        <v>4915502112</v>
      </c>
      <c r="T35" s="64">
        <v>5471422247</v>
      </c>
      <c r="U35" s="64">
        <v>5471422247</v>
      </c>
      <c r="V35" s="64">
        <v>5471422247</v>
      </c>
      <c r="W35" s="64">
        <v>5805705377</v>
      </c>
      <c r="X35" s="64">
        <v>-334283130</v>
      </c>
      <c r="Y35" s="65">
        <v>-5.76</v>
      </c>
      <c r="Z35" s="66">
        <v>5805705377</v>
      </c>
    </row>
    <row r="36" spans="1:26" ht="13.5">
      <c r="A36" s="62" t="s">
        <v>53</v>
      </c>
      <c r="B36" s="18">
        <v>24416400571</v>
      </c>
      <c r="C36" s="18">
        <v>0</v>
      </c>
      <c r="D36" s="63">
        <v>26867869155</v>
      </c>
      <c r="E36" s="64">
        <v>27596949011</v>
      </c>
      <c r="F36" s="64">
        <v>23342643366</v>
      </c>
      <c r="G36" s="64">
        <v>24425183420</v>
      </c>
      <c r="H36" s="64">
        <v>24675857613</v>
      </c>
      <c r="I36" s="64">
        <v>24675857613</v>
      </c>
      <c r="J36" s="64">
        <v>24974403575</v>
      </c>
      <c r="K36" s="64">
        <v>25248791053</v>
      </c>
      <c r="L36" s="64">
        <v>25586959826</v>
      </c>
      <c r="M36" s="64">
        <v>25586959826</v>
      </c>
      <c r="N36" s="64">
        <v>25545701934</v>
      </c>
      <c r="O36" s="64">
        <v>25713921230</v>
      </c>
      <c r="P36" s="64">
        <v>25929378097</v>
      </c>
      <c r="Q36" s="64">
        <v>25929378097</v>
      </c>
      <c r="R36" s="64">
        <v>26172415816</v>
      </c>
      <c r="S36" s="64">
        <v>26675203558</v>
      </c>
      <c r="T36" s="64">
        <v>27562889290</v>
      </c>
      <c r="U36" s="64">
        <v>27562889290</v>
      </c>
      <c r="V36" s="64">
        <v>27562889290</v>
      </c>
      <c r="W36" s="64">
        <v>27596949011</v>
      </c>
      <c r="X36" s="64">
        <v>-34059721</v>
      </c>
      <c r="Y36" s="65">
        <v>-0.12</v>
      </c>
      <c r="Z36" s="66">
        <v>27596949011</v>
      </c>
    </row>
    <row r="37" spans="1:26" ht="13.5">
      <c r="A37" s="62" t="s">
        <v>54</v>
      </c>
      <c r="B37" s="18">
        <v>6340320923</v>
      </c>
      <c r="C37" s="18">
        <v>0</v>
      </c>
      <c r="D37" s="63">
        <v>6755051455</v>
      </c>
      <c r="E37" s="64">
        <v>6697258046</v>
      </c>
      <c r="F37" s="64">
        <v>4070210565</v>
      </c>
      <c r="G37" s="64">
        <v>4210900622</v>
      </c>
      <c r="H37" s="64">
        <v>3630791528</v>
      </c>
      <c r="I37" s="64">
        <v>3630791528</v>
      </c>
      <c r="J37" s="64">
        <v>4217926837</v>
      </c>
      <c r="K37" s="64">
        <v>4918608225</v>
      </c>
      <c r="L37" s="64">
        <v>5098976717</v>
      </c>
      <c r="M37" s="64">
        <v>5098976717</v>
      </c>
      <c r="N37" s="64">
        <v>5019044945</v>
      </c>
      <c r="O37" s="64">
        <v>5387053800</v>
      </c>
      <c r="P37" s="64">
        <v>5550100917</v>
      </c>
      <c r="Q37" s="64">
        <v>5550100917</v>
      </c>
      <c r="R37" s="64">
        <v>5404535066</v>
      </c>
      <c r="S37" s="64">
        <v>5094999840</v>
      </c>
      <c r="T37" s="64">
        <v>6526297664</v>
      </c>
      <c r="U37" s="64">
        <v>6526297664</v>
      </c>
      <c r="V37" s="64">
        <v>6526297664</v>
      </c>
      <c r="W37" s="64">
        <v>6697258046</v>
      </c>
      <c r="X37" s="64">
        <v>-170960382</v>
      </c>
      <c r="Y37" s="65">
        <v>-2.55</v>
      </c>
      <c r="Z37" s="66">
        <v>6697258046</v>
      </c>
    </row>
    <row r="38" spans="1:26" ht="13.5">
      <c r="A38" s="62" t="s">
        <v>55</v>
      </c>
      <c r="B38" s="18">
        <v>9817615633</v>
      </c>
      <c r="C38" s="18">
        <v>0</v>
      </c>
      <c r="D38" s="63">
        <v>10637585364</v>
      </c>
      <c r="E38" s="64">
        <v>10641864078</v>
      </c>
      <c r="F38" s="64">
        <v>9546167212</v>
      </c>
      <c r="G38" s="64">
        <v>9702907693</v>
      </c>
      <c r="H38" s="64">
        <v>10335901822</v>
      </c>
      <c r="I38" s="64">
        <v>10335901822</v>
      </c>
      <c r="J38" s="64">
        <v>10415885371</v>
      </c>
      <c r="K38" s="64">
        <v>10365315249</v>
      </c>
      <c r="L38" s="64">
        <v>9487791441</v>
      </c>
      <c r="M38" s="64">
        <v>9487791441</v>
      </c>
      <c r="N38" s="64">
        <v>9487774780</v>
      </c>
      <c r="O38" s="64">
        <v>9553068524</v>
      </c>
      <c r="P38" s="64">
        <v>9168681082</v>
      </c>
      <c r="Q38" s="64">
        <v>9168681082</v>
      </c>
      <c r="R38" s="64">
        <v>9368664136</v>
      </c>
      <c r="S38" s="64">
        <v>10119664136</v>
      </c>
      <c r="T38" s="64">
        <v>10420708135</v>
      </c>
      <c r="U38" s="64">
        <v>10420708135</v>
      </c>
      <c r="V38" s="64">
        <v>10420708135</v>
      </c>
      <c r="W38" s="64">
        <v>10641864078</v>
      </c>
      <c r="X38" s="64">
        <v>-221155943</v>
      </c>
      <c r="Y38" s="65">
        <v>-2.08</v>
      </c>
      <c r="Z38" s="66">
        <v>10641864078</v>
      </c>
    </row>
    <row r="39" spans="1:26" ht="13.5">
      <c r="A39" s="62" t="s">
        <v>56</v>
      </c>
      <c r="B39" s="18">
        <v>13866601177</v>
      </c>
      <c r="C39" s="18">
        <v>0</v>
      </c>
      <c r="D39" s="63">
        <v>15574597041</v>
      </c>
      <c r="E39" s="64">
        <v>16063532264</v>
      </c>
      <c r="F39" s="64">
        <v>14883849579</v>
      </c>
      <c r="G39" s="64">
        <v>14909808994</v>
      </c>
      <c r="H39" s="64">
        <v>15195176891</v>
      </c>
      <c r="I39" s="64">
        <v>15195176891</v>
      </c>
      <c r="J39" s="64">
        <v>14597204715</v>
      </c>
      <c r="K39" s="64">
        <v>14932260221</v>
      </c>
      <c r="L39" s="64">
        <v>15281884985</v>
      </c>
      <c r="M39" s="64">
        <v>15281884985</v>
      </c>
      <c r="N39" s="64">
        <v>15411912196</v>
      </c>
      <c r="O39" s="64">
        <v>15454788564</v>
      </c>
      <c r="P39" s="64">
        <v>16175626054</v>
      </c>
      <c r="Q39" s="64">
        <v>16175626054</v>
      </c>
      <c r="R39" s="64">
        <v>16096907470</v>
      </c>
      <c r="S39" s="64">
        <v>16376041694</v>
      </c>
      <c r="T39" s="64">
        <v>16087305738</v>
      </c>
      <c r="U39" s="64">
        <v>16087305738</v>
      </c>
      <c r="V39" s="64">
        <v>16087305738</v>
      </c>
      <c r="W39" s="64">
        <v>16063532264</v>
      </c>
      <c r="X39" s="64">
        <v>23773474</v>
      </c>
      <c r="Y39" s="65">
        <v>0.15</v>
      </c>
      <c r="Z39" s="66">
        <v>16063532264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3376379268</v>
      </c>
      <c r="C42" s="18">
        <v>0</v>
      </c>
      <c r="D42" s="63">
        <v>3265324438</v>
      </c>
      <c r="E42" s="64">
        <v>3406994524</v>
      </c>
      <c r="F42" s="64">
        <v>-520453931</v>
      </c>
      <c r="G42" s="64">
        <v>-632646854</v>
      </c>
      <c r="H42" s="64">
        <v>-225139181</v>
      </c>
      <c r="I42" s="64">
        <v>-1378239966</v>
      </c>
      <c r="J42" s="64">
        <v>88692122</v>
      </c>
      <c r="K42" s="64">
        <v>1086781706</v>
      </c>
      <c r="L42" s="64">
        <v>193669951</v>
      </c>
      <c r="M42" s="64">
        <v>1369143779</v>
      </c>
      <c r="N42" s="64">
        <v>601548426</v>
      </c>
      <c r="O42" s="64">
        <v>490678729</v>
      </c>
      <c r="P42" s="64">
        <v>947878170</v>
      </c>
      <c r="Q42" s="64">
        <v>2040105325</v>
      </c>
      <c r="R42" s="64">
        <v>-158386419</v>
      </c>
      <c r="S42" s="64">
        <v>137573616</v>
      </c>
      <c r="T42" s="64">
        <v>1159641561</v>
      </c>
      <c r="U42" s="64">
        <v>1138828758</v>
      </c>
      <c r="V42" s="64">
        <v>3169837896</v>
      </c>
      <c r="W42" s="64">
        <v>3406994524</v>
      </c>
      <c r="X42" s="64">
        <v>-237156628</v>
      </c>
      <c r="Y42" s="65">
        <v>-6.96</v>
      </c>
      <c r="Z42" s="66">
        <v>3406994524</v>
      </c>
    </row>
    <row r="43" spans="1:26" ht="13.5">
      <c r="A43" s="62" t="s">
        <v>59</v>
      </c>
      <c r="B43" s="18">
        <v>-4849051409</v>
      </c>
      <c r="C43" s="18">
        <v>0</v>
      </c>
      <c r="D43" s="63">
        <v>-4231679485</v>
      </c>
      <c r="E43" s="64">
        <v>-4366800658</v>
      </c>
      <c r="F43" s="64">
        <v>-322702318</v>
      </c>
      <c r="G43" s="64">
        <v>378221484</v>
      </c>
      <c r="H43" s="64">
        <v>-327970589</v>
      </c>
      <c r="I43" s="64">
        <v>-272451423</v>
      </c>
      <c r="J43" s="64">
        <v>-178791799</v>
      </c>
      <c r="K43" s="64">
        <v>-760726876</v>
      </c>
      <c r="L43" s="64">
        <v>89431315</v>
      </c>
      <c r="M43" s="64">
        <v>-850087360</v>
      </c>
      <c r="N43" s="64">
        <v>-125984332</v>
      </c>
      <c r="O43" s="64">
        <v>-478753438</v>
      </c>
      <c r="P43" s="64">
        <v>-97791549</v>
      </c>
      <c r="Q43" s="64">
        <v>-702529319</v>
      </c>
      <c r="R43" s="64">
        <v>-460566965</v>
      </c>
      <c r="S43" s="64">
        <v>-806830326</v>
      </c>
      <c r="T43" s="64">
        <v>-1561748573</v>
      </c>
      <c r="U43" s="64">
        <v>-2829145864</v>
      </c>
      <c r="V43" s="64">
        <v>-4654213966</v>
      </c>
      <c r="W43" s="64">
        <v>-4366800658</v>
      </c>
      <c r="X43" s="64">
        <v>-287413308</v>
      </c>
      <c r="Y43" s="65">
        <v>6.58</v>
      </c>
      <c r="Z43" s="66">
        <v>-4366800658</v>
      </c>
    </row>
    <row r="44" spans="1:26" ht="13.5">
      <c r="A44" s="62" t="s">
        <v>60</v>
      </c>
      <c r="B44" s="18">
        <v>1881864994</v>
      </c>
      <c r="C44" s="18">
        <v>0</v>
      </c>
      <c r="D44" s="63">
        <v>980551635</v>
      </c>
      <c r="E44" s="64">
        <v>1012017785</v>
      </c>
      <c r="F44" s="64">
        <v>-103741050</v>
      </c>
      <c r="G44" s="64">
        <v>3207799</v>
      </c>
      <c r="H44" s="64">
        <v>632158854</v>
      </c>
      <c r="I44" s="64">
        <v>531625603</v>
      </c>
      <c r="J44" s="64">
        <v>82040898</v>
      </c>
      <c r="K44" s="64">
        <v>-53725036</v>
      </c>
      <c r="L44" s="64">
        <v>-618450723</v>
      </c>
      <c r="M44" s="64">
        <v>-590134861</v>
      </c>
      <c r="N44" s="64">
        <v>-24286666</v>
      </c>
      <c r="O44" s="64">
        <v>57392037</v>
      </c>
      <c r="P44" s="64">
        <v>-378182950</v>
      </c>
      <c r="Q44" s="64">
        <v>-345077579</v>
      </c>
      <c r="R44" s="64">
        <v>199375403</v>
      </c>
      <c r="S44" s="64">
        <v>751602259</v>
      </c>
      <c r="T44" s="64">
        <v>300625223</v>
      </c>
      <c r="U44" s="64">
        <v>1251602885</v>
      </c>
      <c r="V44" s="64">
        <v>848016048</v>
      </c>
      <c r="W44" s="64">
        <v>1012017785</v>
      </c>
      <c r="X44" s="64">
        <v>-164001737</v>
      </c>
      <c r="Y44" s="65">
        <v>-16.21</v>
      </c>
      <c r="Z44" s="66">
        <v>1012017785</v>
      </c>
    </row>
    <row r="45" spans="1:26" ht="13.5">
      <c r="A45" s="74" t="s">
        <v>61</v>
      </c>
      <c r="B45" s="21">
        <v>1376971281</v>
      </c>
      <c r="C45" s="21">
        <v>0</v>
      </c>
      <c r="D45" s="103">
        <v>1690570946</v>
      </c>
      <c r="E45" s="104">
        <v>1416667463</v>
      </c>
      <c r="F45" s="104">
        <v>729477061</v>
      </c>
      <c r="G45" s="104">
        <v>478259490</v>
      </c>
      <c r="H45" s="104">
        <v>557308574</v>
      </c>
      <c r="I45" s="104">
        <v>557308574</v>
      </c>
      <c r="J45" s="104">
        <v>549249795</v>
      </c>
      <c r="K45" s="104">
        <v>821579589</v>
      </c>
      <c r="L45" s="104">
        <v>486230132</v>
      </c>
      <c r="M45" s="104">
        <v>486230132</v>
      </c>
      <c r="N45" s="104">
        <v>937507560</v>
      </c>
      <c r="O45" s="104">
        <v>1006824888</v>
      </c>
      <c r="P45" s="104">
        <v>1478728559</v>
      </c>
      <c r="Q45" s="104">
        <v>937507560</v>
      </c>
      <c r="R45" s="104">
        <v>1059150578</v>
      </c>
      <c r="S45" s="104">
        <v>1141496127</v>
      </c>
      <c r="T45" s="104">
        <v>1040014338</v>
      </c>
      <c r="U45" s="104">
        <v>1040014338</v>
      </c>
      <c r="V45" s="104">
        <v>1040014338</v>
      </c>
      <c r="W45" s="104">
        <v>1416667463</v>
      </c>
      <c r="X45" s="104">
        <v>-376653125</v>
      </c>
      <c r="Y45" s="105">
        <v>-26.59</v>
      </c>
      <c r="Z45" s="106">
        <v>1416667463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93</v>
      </c>
      <c r="B47" s="119" t="s">
        <v>78</v>
      </c>
      <c r="C47" s="119"/>
      <c r="D47" s="120" t="s">
        <v>79</v>
      </c>
      <c r="E47" s="121" t="s">
        <v>80</v>
      </c>
      <c r="F47" s="122"/>
      <c r="G47" s="122"/>
      <c r="H47" s="122"/>
      <c r="I47" s="123" t="s">
        <v>81</v>
      </c>
      <c r="J47" s="122"/>
      <c r="K47" s="122"/>
      <c r="L47" s="122"/>
      <c r="M47" s="123" t="s">
        <v>82</v>
      </c>
      <c r="N47" s="124"/>
      <c r="O47" s="124"/>
      <c r="P47" s="124"/>
      <c r="Q47" s="123" t="s">
        <v>83</v>
      </c>
      <c r="R47" s="124"/>
      <c r="S47" s="124"/>
      <c r="T47" s="124"/>
      <c r="U47" s="123" t="s">
        <v>84</v>
      </c>
      <c r="V47" s="123" t="s">
        <v>85</v>
      </c>
      <c r="W47" s="123" t="s">
        <v>86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1505024165</v>
      </c>
      <c r="C49" s="56">
        <v>0</v>
      </c>
      <c r="D49" s="133">
        <v>220843670</v>
      </c>
      <c r="E49" s="58">
        <v>192433195</v>
      </c>
      <c r="F49" s="58">
        <v>0</v>
      </c>
      <c r="G49" s="58">
        <v>0</v>
      </c>
      <c r="H49" s="58">
        <v>0</v>
      </c>
      <c r="I49" s="58">
        <v>129884261</v>
      </c>
      <c r="J49" s="58">
        <v>0</v>
      </c>
      <c r="K49" s="58">
        <v>0</v>
      </c>
      <c r="L49" s="58">
        <v>0</v>
      </c>
      <c r="M49" s="58">
        <v>117521460</v>
      </c>
      <c r="N49" s="58">
        <v>0</v>
      </c>
      <c r="O49" s="58">
        <v>0</v>
      </c>
      <c r="P49" s="58">
        <v>0</v>
      </c>
      <c r="Q49" s="58">
        <v>263194466</v>
      </c>
      <c r="R49" s="58">
        <v>0</v>
      </c>
      <c r="S49" s="58">
        <v>0</v>
      </c>
      <c r="T49" s="58">
        <v>0</v>
      </c>
      <c r="U49" s="58">
        <v>1047833392</v>
      </c>
      <c r="V49" s="58">
        <v>3150874811</v>
      </c>
      <c r="W49" s="58">
        <v>6627609420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4807881614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4807881614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94.37057485674939</v>
      </c>
      <c r="E58" s="7">
        <f t="shared" si="6"/>
        <v>94.31538682841109</v>
      </c>
      <c r="F58" s="7">
        <f t="shared" si="6"/>
        <v>100.00000007330902</v>
      </c>
      <c r="G58" s="7">
        <f t="shared" si="6"/>
        <v>100.00000006253077</v>
      </c>
      <c r="H58" s="7">
        <f t="shared" si="6"/>
        <v>100.00000006698069</v>
      </c>
      <c r="I58" s="7">
        <f t="shared" si="6"/>
        <v>100.00000006732091</v>
      </c>
      <c r="J58" s="7">
        <f t="shared" si="6"/>
        <v>100.0000002072492</v>
      </c>
      <c r="K58" s="7">
        <f t="shared" si="6"/>
        <v>99.99999992735043</v>
      </c>
      <c r="L58" s="7">
        <f t="shared" si="6"/>
        <v>100</v>
      </c>
      <c r="M58" s="7">
        <f t="shared" si="6"/>
        <v>100.00000004785028</v>
      </c>
      <c r="N58" s="7">
        <f t="shared" si="6"/>
        <v>99.99999993836242</v>
      </c>
      <c r="O58" s="7">
        <f t="shared" si="6"/>
        <v>77.49775326005106</v>
      </c>
      <c r="P58" s="7">
        <f t="shared" si="6"/>
        <v>99.9640676787608</v>
      </c>
      <c r="Q58" s="7">
        <f t="shared" si="6"/>
        <v>92.11785886469657</v>
      </c>
      <c r="R58" s="7">
        <f t="shared" si="6"/>
        <v>92.31775558866751</v>
      </c>
      <c r="S58" s="7">
        <f t="shared" si="6"/>
        <v>79.95949696184648</v>
      </c>
      <c r="T58" s="7">
        <f t="shared" si="6"/>
        <v>100.0000001304984</v>
      </c>
      <c r="U58" s="7">
        <f t="shared" si="6"/>
        <v>90.61208923848403</v>
      </c>
      <c r="V58" s="7">
        <f t="shared" si="6"/>
        <v>95.60469439754728</v>
      </c>
      <c r="W58" s="7">
        <f t="shared" si="6"/>
        <v>94.31538682841109</v>
      </c>
      <c r="X58" s="7">
        <f t="shared" si="6"/>
        <v>0</v>
      </c>
      <c r="Y58" s="7">
        <f t="shared" si="6"/>
        <v>0</v>
      </c>
      <c r="Z58" s="8">
        <f t="shared" si="6"/>
        <v>94.31538682841109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95</v>
      </c>
      <c r="E59" s="10">
        <f t="shared" si="7"/>
        <v>95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62.87962717356502</v>
      </c>
      <c r="P59" s="10">
        <f t="shared" si="7"/>
        <v>96.119054606972</v>
      </c>
      <c r="Q59" s="10">
        <f t="shared" si="7"/>
        <v>85.47672994729105</v>
      </c>
      <c r="R59" s="10">
        <f t="shared" si="7"/>
        <v>77.51903457669188</v>
      </c>
      <c r="S59" s="10">
        <f t="shared" si="7"/>
        <v>71.06710927510657</v>
      </c>
      <c r="T59" s="10">
        <f t="shared" si="7"/>
        <v>100</v>
      </c>
      <c r="U59" s="10">
        <f t="shared" si="7"/>
        <v>83.07505162605126</v>
      </c>
      <c r="V59" s="10">
        <f t="shared" si="7"/>
        <v>91.72475408816379</v>
      </c>
      <c r="W59" s="10">
        <f t="shared" si="7"/>
        <v>95</v>
      </c>
      <c r="X59" s="10">
        <f t="shared" si="7"/>
        <v>0</v>
      </c>
      <c r="Y59" s="10">
        <f t="shared" si="7"/>
        <v>0</v>
      </c>
      <c r="Z59" s="11">
        <f t="shared" si="7"/>
        <v>95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94.86499686298949</v>
      </c>
      <c r="E60" s="13">
        <f t="shared" si="7"/>
        <v>94.79727481003715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99.9999999008648</v>
      </c>
      <c r="L60" s="13">
        <f t="shared" si="7"/>
        <v>100</v>
      </c>
      <c r="M60" s="13">
        <f t="shared" si="7"/>
        <v>99.99999996720413</v>
      </c>
      <c r="N60" s="13">
        <f t="shared" si="7"/>
        <v>100</v>
      </c>
      <c r="O60" s="13">
        <f t="shared" si="7"/>
        <v>82.45901519860284</v>
      </c>
      <c r="P60" s="13">
        <f t="shared" si="7"/>
        <v>101.46376852072092</v>
      </c>
      <c r="Q60" s="13">
        <f t="shared" si="7"/>
        <v>94.34737300733492</v>
      </c>
      <c r="R60" s="13">
        <f t="shared" si="7"/>
        <v>97.85876998892476</v>
      </c>
      <c r="S60" s="13">
        <f t="shared" si="7"/>
        <v>82.39743767853061</v>
      </c>
      <c r="T60" s="13">
        <f t="shared" si="7"/>
        <v>100</v>
      </c>
      <c r="U60" s="13">
        <f t="shared" si="7"/>
        <v>93.04275876002322</v>
      </c>
      <c r="V60" s="13">
        <f t="shared" si="7"/>
        <v>96.83303094098716</v>
      </c>
      <c r="W60" s="13">
        <f t="shared" si="7"/>
        <v>94.79727481003715</v>
      </c>
      <c r="X60" s="13">
        <f t="shared" si="7"/>
        <v>0</v>
      </c>
      <c r="Y60" s="13">
        <f t="shared" si="7"/>
        <v>0</v>
      </c>
      <c r="Z60" s="14">
        <f t="shared" si="7"/>
        <v>94.79727481003715</v>
      </c>
    </row>
    <row r="61" spans="1:26" ht="13.5">
      <c r="A61" s="38" t="s">
        <v>95</v>
      </c>
      <c r="B61" s="12">
        <f t="shared" si="7"/>
        <v>100</v>
      </c>
      <c r="C61" s="12">
        <f t="shared" si="7"/>
        <v>0</v>
      </c>
      <c r="D61" s="3">
        <f t="shared" si="7"/>
        <v>93.98613486063509</v>
      </c>
      <c r="E61" s="13">
        <f t="shared" si="7"/>
        <v>93.9629857359903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87.91314346150732</v>
      </c>
      <c r="P61" s="13">
        <f t="shared" si="7"/>
        <v>107.64422835046888</v>
      </c>
      <c r="Q61" s="13">
        <f t="shared" si="7"/>
        <v>97.96763605642958</v>
      </c>
      <c r="R61" s="13">
        <f t="shared" si="7"/>
        <v>115.52800067162114</v>
      </c>
      <c r="S61" s="13">
        <f t="shared" si="7"/>
        <v>93.24667606386909</v>
      </c>
      <c r="T61" s="13">
        <f t="shared" si="7"/>
        <v>100</v>
      </c>
      <c r="U61" s="13">
        <f t="shared" si="7"/>
        <v>102.09395926823099</v>
      </c>
      <c r="V61" s="13">
        <f t="shared" si="7"/>
        <v>99.96306487720105</v>
      </c>
      <c r="W61" s="13">
        <f t="shared" si="7"/>
        <v>93.9629857359903</v>
      </c>
      <c r="X61" s="13">
        <f t="shared" si="7"/>
        <v>0</v>
      </c>
      <c r="Y61" s="13">
        <f t="shared" si="7"/>
        <v>0</v>
      </c>
      <c r="Z61" s="14">
        <f t="shared" si="7"/>
        <v>93.9629857359903</v>
      </c>
    </row>
    <row r="62" spans="1:26" ht="13.5">
      <c r="A62" s="38" t="s">
        <v>96</v>
      </c>
      <c r="B62" s="12">
        <f t="shared" si="7"/>
        <v>100</v>
      </c>
      <c r="C62" s="12">
        <f t="shared" si="7"/>
        <v>0</v>
      </c>
      <c r="D62" s="3">
        <f t="shared" si="7"/>
        <v>89.35900271049488</v>
      </c>
      <c r="E62" s="13">
        <f t="shared" si="7"/>
        <v>89.38750622928603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100.00011420803187</v>
      </c>
      <c r="K62" s="13">
        <f t="shared" si="7"/>
        <v>100</v>
      </c>
      <c r="L62" s="13">
        <f t="shared" si="7"/>
        <v>99.99972526238132</v>
      </c>
      <c r="M62" s="13">
        <f t="shared" si="7"/>
        <v>99.99995785402268</v>
      </c>
      <c r="N62" s="13">
        <f t="shared" si="7"/>
        <v>100</v>
      </c>
      <c r="O62" s="13">
        <f t="shared" si="7"/>
        <v>68.41883590065062</v>
      </c>
      <c r="P62" s="13">
        <f t="shared" si="7"/>
        <v>84.19668613896758</v>
      </c>
      <c r="Q62" s="13">
        <f t="shared" si="7"/>
        <v>84.61968246733332</v>
      </c>
      <c r="R62" s="13">
        <f t="shared" si="7"/>
        <v>61.234170417543986</v>
      </c>
      <c r="S62" s="13">
        <f t="shared" si="7"/>
        <v>60.5876174220518</v>
      </c>
      <c r="T62" s="13">
        <f t="shared" si="7"/>
        <v>100</v>
      </c>
      <c r="U62" s="13">
        <f t="shared" si="7"/>
        <v>76.04849724027586</v>
      </c>
      <c r="V62" s="13">
        <f t="shared" si="7"/>
        <v>89.82252081187089</v>
      </c>
      <c r="W62" s="13">
        <f t="shared" si="7"/>
        <v>89.38750622928603</v>
      </c>
      <c r="X62" s="13">
        <f t="shared" si="7"/>
        <v>0</v>
      </c>
      <c r="Y62" s="13">
        <f t="shared" si="7"/>
        <v>0</v>
      </c>
      <c r="Z62" s="14">
        <f t="shared" si="7"/>
        <v>89.38750622928603</v>
      </c>
    </row>
    <row r="63" spans="1:26" ht="13.5">
      <c r="A63" s="38" t="s">
        <v>97</v>
      </c>
      <c r="B63" s="12">
        <f t="shared" si="7"/>
        <v>100</v>
      </c>
      <c r="C63" s="12">
        <f t="shared" si="7"/>
        <v>0</v>
      </c>
      <c r="D63" s="3">
        <f t="shared" si="7"/>
        <v>95.35071455538618</v>
      </c>
      <c r="E63" s="13">
        <f t="shared" si="7"/>
        <v>94.84921502106609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100.00055949884374</v>
      </c>
      <c r="L63" s="13">
        <f t="shared" si="7"/>
        <v>100</v>
      </c>
      <c r="M63" s="13">
        <f t="shared" si="7"/>
        <v>100.00018715691563</v>
      </c>
      <c r="N63" s="13">
        <f t="shared" si="7"/>
        <v>100</v>
      </c>
      <c r="O63" s="13">
        <f t="shared" si="7"/>
        <v>76.78228751413478</v>
      </c>
      <c r="P63" s="13">
        <f t="shared" si="7"/>
        <v>85.21916646272899</v>
      </c>
      <c r="Q63" s="13">
        <f t="shared" si="7"/>
        <v>87.93111371945686</v>
      </c>
      <c r="R63" s="13">
        <f t="shared" si="7"/>
        <v>69.41303202024366</v>
      </c>
      <c r="S63" s="13">
        <f t="shared" si="7"/>
        <v>64.18960801734767</v>
      </c>
      <c r="T63" s="13">
        <f t="shared" si="7"/>
        <v>100</v>
      </c>
      <c r="U63" s="13">
        <f t="shared" si="7"/>
        <v>78.3998518070198</v>
      </c>
      <c r="V63" s="13">
        <f t="shared" si="7"/>
        <v>91.1098141224641</v>
      </c>
      <c r="W63" s="13">
        <f t="shared" si="7"/>
        <v>94.84921502106609</v>
      </c>
      <c r="X63" s="13">
        <f t="shared" si="7"/>
        <v>0</v>
      </c>
      <c r="Y63" s="13">
        <f t="shared" si="7"/>
        <v>0</v>
      </c>
      <c r="Z63" s="14">
        <f t="shared" si="7"/>
        <v>94.84921502106609</v>
      </c>
    </row>
    <row r="64" spans="1:26" ht="13.5">
      <c r="A64" s="38" t="s">
        <v>98</v>
      </c>
      <c r="B64" s="12">
        <f t="shared" si="7"/>
        <v>100</v>
      </c>
      <c r="C64" s="12">
        <f t="shared" si="7"/>
        <v>0</v>
      </c>
      <c r="D64" s="3">
        <f t="shared" si="7"/>
        <v>90.38702733581209</v>
      </c>
      <c r="E64" s="13">
        <f t="shared" si="7"/>
        <v>90.45381942595907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70.87361987710727</v>
      </c>
      <c r="P64" s="13">
        <f t="shared" si="7"/>
        <v>110.63443948946072</v>
      </c>
      <c r="Q64" s="13">
        <f t="shared" si="7"/>
        <v>92.03027441943155</v>
      </c>
      <c r="R64" s="13">
        <f t="shared" si="7"/>
        <v>71.24189790403463</v>
      </c>
      <c r="S64" s="13">
        <f t="shared" si="7"/>
        <v>65.33962923146133</v>
      </c>
      <c r="T64" s="13">
        <f t="shared" si="7"/>
        <v>100</v>
      </c>
      <c r="U64" s="13">
        <f t="shared" si="7"/>
        <v>78.36969282351689</v>
      </c>
      <c r="V64" s="13">
        <f t="shared" si="7"/>
        <v>92.18029990712269</v>
      </c>
      <c r="W64" s="13">
        <f t="shared" si="7"/>
        <v>90.45381942595907</v>
      </c>
      <c r="X64" s="13">
        <f t="shared" si="7"/>
        <v>0</v>
      </c>
      <c r="Y64" s="13">
        <f t="shared" si="7"/>
        <v>0</v>
      </c>
      <c r="Z64" s="14">
        <f t="shared" si="7"/>
        <v>90.45381942595907</v>
      </c>
    </row>
    <row r="65" spans="1:26" ht="13.5">
      <c r="A65" s="38" t="s">
        <v>99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100</v>
      </c>
      <c r="B66" s="15">
        <f t="shared" si="7"/>
        <v>100</v>
      </c>
      <c r="C66" s="15">
        <f t="shared" si="7"/>
        <v>0</v>
      </c>
      <c r="D66" s="4">
        <f t="shared" si="7"/>
        <v>55.57283651595832</v>
      </c>
      <c r="E66" s="16">
        <f t="shared" si="7"/>
        <v>55.5485670583839</v>
      </c>
      <c r="F66" s="16">
        <f t="shared" si="7"/>
        <v>100.00000441287318</v>
      </c>
      <c r="G66" s="16">
        <f t="shared" si="7"/>
        <v>100.00000353277521</v>
      </c>
      <c r="H66" s="16">
        <f t="shared" si="7"/>
        <v>100.00000432569003</v>
      </c>
      <c r="I66" s="16">
        <f t="shared" si="7"/>
        <v>100.00000404940108</v>
      </c>
      <c r="J66" s="16">
        <f t="shared" si="7"/>
        <v>100.00001134536387</v>
      </c>
      <c r="K66" s="16">
        <f t="shared" si="7"/>
        <v>100</v>
      </c>
      <c r="L66" s="16">
        <f t="shared" si="7"/>
        <v>100</v>
      </c>
      <c r="M66" s="16">
        <f t="shared" si="7"/>
        <v>100.00000378888485</v>
      </c>
      <c r="N66" s="16">
        <f t="shared" si="7"/>
        <v>99.99999687848663</v>
      </c>
      <c r="O66" s="16">
        <f t="shared" si="7"/>
        <v>99.99999671959803</v>
      </c>
      <c r="P66" s="16">
        <f t="shared" si="7"/>
        <v>100</v>
      </c>
      <c r="Q66" s="16">
        <f t="shared" si="7"/>
        <v>99.99999774293748</v>
      </c>
      <c r="R66" s="16">
        <f t="shared" si="7"/>
        <v>99.9999962199262</v>
      </c>
      <c r="S66" s="16">
        <f t="shared" si="7"/>
        <v>100</v>
      </c>
      <c r="T66" s="16">
        <f t="shared" si="7"/>
        <v>100.00000684430255</v>
      </c>
      <c r="U66" s="16">
        <f t="shared" si="7"/>
        <v>100.00000114319607</v>
      </c>
      <c r="V66" s="16">
        <f t="shared" si="7"/>
        <v>100.0000015181473</v>
      </c>
      <c r="W66" s="16">
        <f t="shared" si="7"/>
        <v>55.5485670583839</v>
      </c>
      <c r="X66" s="16">
        <f t="shared" si="7"/>
        <v>0</v>
      </c>
      <c r="Y66" s="16">
        <f t="shared" si="7"/>
        <v>0</v>
      </c>
      <c r="Z66" s="17">
        <f t="shared" si="7"/>
        <v>55.5485670583839</v>
      </c>
    </row>
    <row r="67" spans="1:26" ht="13.5" hidden="1">
      <c r="A67" s="40" t="s">
        <v>101</v>
      </c>
      <c r="B67" s="23">
        <v>15918486658</v>
      </c>
      <c r="C67" s="23"/>
      <c r="D67" s="24">
        <v>17896314710</v>
      </c>
      <c r="E67" s="25">
        <v>17697866040</v>
      </c>
      <c r="F67" s="25">
        <v>1364088426</v>
      </c>
      <c r="G67" s="25">
        <v>1599212257</v>
      </c>
      <c r="H67" s="25">
        <v>1492967749</v>
      </c>
      <c r="I67" s="25">
        <v>4456268432</v>
      </c>
      <c r="J67" s="25">
        <v>1447532711</v>
      </c>
      <c r="K67" s="25">
        <v>1376470469</v>
      </c>
      <c r="L67" s="25">
        <v>1355701396</v>
      </c>
      <c r="M67" s="25">
        <v>4179704576</v>
      </c>
      <c r="N67" s="25">
        <v>1622386850</v>
      </c>
      <c r="O67" s="25">
        <v>1608557324</v>
      </c>
      <c r="P67" s="25">
        <v>1367462449</v>
      </c>
      <c r="Q67" s="25">
        <v>4598406623</v>
      </c>
      <c r="R67" s="25">
        <v>1299905609</v>
      </c>
      <c r="S67" s="25">
        <v>1558773931</v>
      </c>
      <c r="T67" s="25">
        <v>1532585689</v>
      </c>
      <c r="U67" s="25">
        <v>4391265229</v>
      </c>
      <c r="V67" s="25">
        <v>17625644860</v>
      </c>
      <c r="W67" s="25">
        <v>17697866040</v>
      </c>
      <c r="X67" s="25"/>
      <c r="Y67" s="24"/>
      <c r="Z67" s="26">
        <v>17697866040</v>
      </c>
    </row>
    <row r="68" spans="1:26" ht="13.5" hidden="1">
      <c r="A68" s="36" t="s">
        <v>31</v>
      </c>
      <c r="B68" s="18">
        <v>3999445336</v>
      </c>
      <c r="C68" s="18"/>
      <c r="D68" s="19">
        <v>4464237900</v>
      </c>
      <c r="E68" s="20">
        <v>4461687900</v>
      </c>
      <c r="F68" s="20">
        <v>351588702</v>
      </c>
      <c r="G68" s="20">
        <v>367275791</v>
      </c>
      <c r="H68" s="20">
        <v>328127796</v>
      </c>
      <c r="I68" s="20">
        <v>1046992289</v>
      </c>
      <c r="J68" s="20">
        <v>357426334</v>
      </c>
      <c r="K68" s="20">
        <v>341716946</v>
      </c>
      <c r="L68" s="20">
        <v>352217875</v>
      </c>
      <c r="M68" s="20">
        <v>1051361155</v>
      </c>
      <c r="N68" s="20">
        <v>400747713</v>
      </c>
      <c r="O68" s="20">
        <v>434906071</v>
      </c>
      <c r="P68" s="20">
        <v>376557759</v>
      </c>
      <c r="Q68" s="20">
        <v>1212211543</v>
      </c>
      <c r="R68" s="20">
        <v>356909303</v>
      </c>
      <c r="S68" s="20">
        <v>384801519</v>
      </c>
      <c r="T68" s="20">
        <v>390173635</v>
      </c>
      <c r="U68" s="20">
        <v>1131884457</v>
      </c>
      <c r="V68" s="20">
        <v>4442449444</v>
      </c>
      <c r="W68" s="20">
        <v>4461687900</v>
      </c>
      <c r="X68" s="20"/>
      <c r="Y68" s="19"/>
      <c r="Z68" s="22">
        <v>4461687900</v>
      </c>
    </row>
    <row r="69" spans="1:26" ht="13.5" hidden="1">
      <c r="A69" s="37" t="s">
        <v>32</v>
      </c>
      <c r="B69" s="18">
        <v>11642235566</v>
      </c>
      <c r="C69" s="18"/>
      <c r="D69" s="19">
        <v>13191544911</v>
      </c>
      <c r="E69" s="20">
        <v>12995841935</v>
      </c>
      <c r="F69" s="20">
        <v>989838751</v>
      </c>
      <c r="G69" s="20">
        <v>1203630108</v>
      </c>
      <c r="H69" s="20">
        <v>1141722254</v>
      </c>
      <c r="I69" s="20">
        <v>3335191113</v>
      </c>
      <c r="J69" s="20">
        <v>1063663858</v>
      </c>
      <c r="K69" s="20">
        <v>1008723444</v>
      </c>
      <c r="L69" s="20">
        <v>976777149</v>
      </c>
      <c r="M69" s="20">
        <v>3049164451</v>
      </c>
      <c r="N69" s="20">
        <v>1189603394</v>
      </c>
      <c r="O69" s="20">
        <v>1143167184</v>
      </c>
      <c r="P69" s="20">
        <v>964813753</v>
      </c>
      <c r="Q69" s="20">
        <v>3297584331</v>
      </c>
      <c r="R69" s="20">
        <v>916541796</v>
      </c>
      <c r="S69" s="20">
        <v>1142174249</v>
      </c>
      <c r="T69" s="20">
        <v>1113190669</v>
      </c>
      <c r="U69" s="20">
        <v>3171906714</v>
      </c>
      <c r="V69" s="20">
        <v>12853846609</v>
      </c>
      <c r="W69" s="20">
        <v>12995841935</v>
      </c>
      <c r="X69" s="20"/>
      <c r="Y69" s="19"/>
      <c r="Z69" s="22">
        <v>12995841935</v>
      </c>
    </row>
    <row r="70" spans="1:26" ht="13.5" hidden="1">
      <c r="A70" s="38" t="s">
        <v>95</v>
      </c>
      <c r="B70" s="18">
        <v>8159326789</v>
      </c>
      <c r="C70" s="18"/>
      <c r="D70" s="19">
        <v>9012285900</v>
      </c>
      <c r="E70" s="20">
        <v>8811105900</v>
      </c>
      <c r="F70" s="20">
        <v>696089349</v>
      </c>
      <c r="G70" s="20">
        <v>839895720</v>
      </c>
      <c r="H70" s="20">
        <v>785448722</v>
      </c>
      <c r="I70" s="20">
        <v>2321433791</v>
      </c>
      <c r="J70" s="20">
        <v>679046762</v>
      </c>
      <c r="K70" s="20">
        <v>661225412</v>
      </c>
      <c r="L70" s="20">
        <v>668349709</v>
      </c>
      <c r="M70" s="20">
        <v>2008621883</v>
      </c>
      <c r="N70" s="20">
        <v>809179827</v>
      </c>
      <c r="O70" s="20">
        <v>791129064</v>
      </c>
      <c r="P70" s="20">
        <v>652073914</v>
      </c>
      <c r="Q70" s="20">
        <v>2252382805</v>
      </c>
      <c r="R70" s="20">
        <v>597979978</v>
      </c>
      <c r="S70" s="20">
        <v>744230004</v>
      </c>
      <c r="T70" s="20">
        <v>691930445</v>
      </c>
      <c r="U70" s="20">
        <v>2034140427</v>
      </c>
      <c r="V70" s="20">
        <v>8616578906</v>
      </c>
      <c r="W70" s="20">
        <v>8811105900</v>
      </c>
      <c r="X70" s="20"/>
      <c r="Y70" s="19"/>
      <c r="Z70" s="22">
        <v>8811105900</v>
      </c>
    </row>
    <row r="71" spans="1:26" ht="13.5" hidden="1">
      <c r="A71" s="38" t="s">
        <v>96</v>
      </c>
      <c r="B71" s="18">
        <v>2245110500</v>
      </c>
      <c r="C71" s="18"/>
      <c r="D71" s="19">
        <v>2739883801</v>
      </c>
      <c r="E71" s="20">
        <v>2733910825</v>
      </c>
      <c r="F71" s="20">
        <v>182079170</v>
      </c>
      <c r="G71" s="20">
        <v>227776382</v>
      </c>
      <c r="H71" s="20">
        <v>233602114</v>
      </c>
      <c r="I71" s="20">
        <v>643457666</v>
      </c>
      <c r="J71" s="20">
        <v>261802953</v>
      </c>
      <c r="K71" s="20">
        <v>229973827</v>
      </c>
      <c r="L71" s="20">
        <v>217662220</v>
      </c>
      <c r="M71" s="20">
        <v>709439000</v>
      </c>
      <c r="N71" s="20">
        <v>243773306</v>
      </c>
      <c r="O71" s="20">
        <v>225880274</v>
      </c>
      <c r="P71" s="20">
        <v>212434919</v>
      </c>
      <c r="Q71" s="20">
        <v>682088499</v>
      </c>
      <c r="R71" s="20">
        <v>199086979</v>
      </c>
      <c r="S71" s="20">
        <v>255100401</v>
      </c>
      <c r="T71" s="20">
        <v>287807253</v>
      </c>
      <c r="U71" s="20">
        <v>741994633</v>
      </c>
      <c r="V71" s="20">
        <v>2776979798</v>
      </c>
      <c r="W71" s="20">
        <v>2733910825</v>
      </c>
      <c r="X71" s="20"/>
      <c r="Y71" s="19"/>
      <c r="Z71" s="22">
        <v>2733910825</v>
      </c>
    </row>
    <row r="72" spans="1:26" ht="13.5" hidden="1">
      <c r="A72" s="38" t="s">
        <v>97</v>
      </c>
      <c r="B72" s="18">
        <v>596332481</v>
      </c>
      <c r="C72" s="18"/>
      <c r="D72" s="19">
        <v>660034910</v>
      </c>
      <c r="E72" s="20">
        <v>660034910</v>
      </c>
      <c r="F72" s="20">
        <v>49954416</v>
      </c>
      <c r="G72" s="20">
        <v>54217990</v>
      </c>
      <c r="H72" s="20">
        <v>52716730</v>
      </c>
      <c r="I72" s="20">
        <v>156889136</v>
      </c>
      <c r="J72" s="20">
        <v>58417545</v>
      </c>
      <c r="K72" s="20">
        <v>53261951</v>
      </c>
      <c r="L72" s="20">
        <v>47545184</v>
      </c>
      <c r="M72" s="20">
        <v>159224680</v>
      </c>
      <c r="N72" s="20">
        <v>61060410</v>
      </c>
      <c r="O72" s="20">
        <v>53830863</v>
      </c>
      <c r="P72" s="20">
        <v>50436161</v>
      </c>
      <c r="Q72" s="20">
        <v>165327434</v>
      </c>
      <c r="R72" s="20">
        <v>51560632</v>
      </c>
      <c r="S72" s="20">
        <v>64391370</v>
      </c>
      <c r="T72" s="20">
        <v>63813598</v>
      </c>
      <c r="U72" s="20">
        <v>179765600</v>
      </c>
      <c r="V72" s="20">
        <v>661206850</v>
      </c>
      <c r="W72" s="20">
        <v>660034910</v>
      </c>
      <c r="X72" s="20"/>
      <c r="Y72" s="19"/>
      <c r="Z72" s="22">
        <v>660034910</v>
      </c>
    </row>
    <row r="73" spans="1:26" ht="13.5" hidden="1">
      <c r="A73" s="38" t="s">
        <v>98</v>
      </c>
      <c r="B73" s="18">
        <v>641484646</v>
      </c>
      <c r="C73" s="18"/>
      <c r="D73" s="19">
        <v>779340300</v>
      </c>
      <c r="E73" s="20">
        <v>790790300</v>
      </c>
      <c r="F73" s="20">
        <v>61715816</v>
      </c>
      <c r="G73" s="20">
        <v>81740016</v>
      </c>
      <c r="H73" s="20">
        <v>69954688</v>
      </c>
      <c r="I73" s="20">
        <v>213410520</v>
      </c>
      <c r="J73" s="20">
        <v>64396299</v>
      </c>
      <c r="K73" s="20">
        <v>64261955</v>
      </c>
      <c r="L73" s="20">
        <v>43220634</v>
      </c>
      <c r="M73" s="20">
        <v>171878888</v>
      </c>
      <c r="N73" s="20">
        <v>75589851</v>
      </c>
      <c r="O73" s="20">
        <v>72326983</v>
      </c>
      <c r="P73" s="20">
        <v>49868759</v>
      </c>
      <c r="Q73" s="20">
        <v>197785593</v>
      </c>
      <c r="R73" s="20">
        <v>67913908</v>
      </c>
      <c r="S73" s="20">
        <v>78452773</v>
      </c>
      <c r="T73" s="20">
        <v>69639373</v>
      </c>
      <c r="U73" s="20">
        <v>216006054</v>
      </c>
      <c r="V73" s="20">
        <v>799081055</v>
      </c>
      <c r="W73" s="20">
        <v>790790300</v>
      </c>
      <c r="X73" s="20"/>
      <c r="Y73" s="19"/>
      <c r="Z73" s="22">
        <v>790790300</v>
      </c>
    </row>
    <row r="74" spans="1:26" ht="13.5" hidden="1">
      <c r="A74" s="38" t="s">
        <v>99</v>
      </c>
      <c r="B74" s="18">
        <v>-18850</v>
      </c>
      <c r="C74" s="18"/>
      <c r="D74" s="19"/>
      <c r="E74" s="20"/>
      <c r="F74" s="20"/>
      <c r="G74" s="20"/>
      <c r="H74" s="20"/>
      <c r="I74" s="20"/>
      <c r="J74" s="20">
        <v>299</v>
      </c>
      <c r="K74" s="20">
        <v>299</v>
      </c>
      <c r="L74" s="20">
        <v>-598</v>
      </c>
      <c r="M74" s="20"/>
      <c r="N74" s="20"/>
      <c r="O74" s="20"/>
      <c r="P74" s="20"/>
      <c r="Q74" s="20"/>
      <c r="R74" s="20">
        <v>299</v>
      </c>
      <c r="S74" s="20">
        <v>-299</v>
      </c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100</v>
      </c>
      <c r="B75" s="27">
        <v>276805756</v>
      </c>
      <c r="C75" s="27"/>
      <c r="D75" s="28">
        <v>240531899</v>
      </c>
      <c r="E75" s="29">
        <v>240336205</v>
      </c>
      <c r="F75" s="29">
        <v>22660973</v>
      </c>
      <c r="G75" s="29">
        <v>28306358</v>
      </c>
      <c r="H75" s="29">
        <v>23117699</v>
      </c>
      <c r="I75" s="29">
        <v>74085030</v>
      </c>
      <c r="J75" s="29">
        <v>26442519</v>
      </c>
      <c r="K75" s="29">
        <v>26030079</v>
      </c>
      <c r="L75" s="29">
        <v>26706372</v>
      </c>
      <c r="M75" s="29">
        <v>79178970</v>
      </c>
      <c r="N75" s="29">
        <v>32035743</v>
      </c>
      <c r="O75" s="29">
        <v>30484069</v>
      </c>
      <c r="P75" s="29">
        <v>26090937</v>
      </c>
      <c r="Q75" s="29">
        <v>88610749</v>
      </c>
      <c r="R75" s="29">
        <v>26454510</v>
      </c>
      <c r="S75" s="29">
        <v>31798163</v>
      </c>
      <c r="T75" s="29">
        <v>29221385</v>
      </c>
      <c r="U75" s="29">
        <v>87474058</v>
      </c>
      <c r="V75" s="29">
        <v>329348807</v>
      </c>
      <c r="W75" s="29">
        <v>240336205</v>
      </c>
      <c r="X75" s="29"/>
      <c r="Y75" s="28"/>
      <c r="Z75" s="30">
        <v>240336205</v>
      </c>
    </row>
    <row r="76" spans="1:26" ht="13.5" hidden="1">
      <c r="A76" s="41" t="s">
        <v>102</v>
      </c>
      <c r="B76" s="31">
        <v>15918486658</v>
      </c>
      <c r="C76" s="31"/>
      <c r="D76" s="32">
        <v>16888855070</v>
      </c>
      <c r="E76" s="33">
        <v>16691810816</v>
      </c>
      <c r="F76" s="33">
        <v>1364088427</v>
      </c>
      <c r="G76" s="33">
        <v>1599212258</v>
      </c>
      <c r="H76" s="33">
        <v>1492967750</v>
      </c>
      <c r="I76" s="33">
        <v>4456268435</v>
      </c>
      <c r="J76" s="33">
        <v>1447532714</v>
      </c>
      <c r="K76" s="33">
        <v>1376470468</v>
      </c>
      <c r="L76" s="33">
        <v>1355701396</v>
      </c>
      <c r="M76" s="33">
        <v>4179704578</v>
      </c>
      <c r="N76" s="33">
        <v>1622386849</v>
      </c>
      <c r="O76" s="33">
        <v>1246595786</v>
      </c>
      <c r="P76" s="33">
        <v>1366971088</v>
      </c>
      <c r="Q76" s="33">
        <v>4235953723</v>
      </c>
      <c r="R76" s="33">
        <v>1200043683</v>
      </c>
      <c r="S76" s="33">
        <v>1246387794</v>
      </c>
      <c r="T76" s="33">
        <v>1532585691</v>
      </c>
      <c r="U76" s="33">
        <v>3979017168</v>
      </c>
      <c r="V76" s="33">
        <v>16850943904</v>
      </c>
      <c r="W76" s="33">
        <v>16691810816</v>
      </c>
      <c r="X76" s="33"/>
      <c r="Y76" s="32"/>
      <c r="Z76" s="34">
        <v>16691810816</v>
      </c>
    </row>
    <row r="77" spans="1:26" ht="13.5" hidden="1">
      <c r="A77" s="36" t="s">
        <v>31</v>
      </c>
      <c r="B77" s="18">
        <v>3999445336</v>
      </c>
      <c r="C77" s="18"/>
      <c r="D77" s="19">
        <v>4241026005</v>
      </c>
      <c r="E77" s="20">
        <v>4238603505</v>
      </c>
      <c r="F77" s="20">
        <v>351588702</v>
      </c>
      <c r="G77" s="20">
        <v>367275791</v>
      </c>
      <c r="H77" s="20">
        <v>328127796</v>
      </c>
      <c r="I77" s="20">
        <v>1046992289</v>
      </c>
      <c r="J77" s="20">
        <v>357426334</v>
      </c>
      <c r="K77" s="20">
        <v>341716946</v>
      </c>
      <c r="L77" s="20">
        <v>352217875</v>
      </c>
      <c r="M77" s="20">
        <v>1051361155</v>
      </c>
      <c r="N77" s="20">
        <v>400747713</v>
      </c>
      <c r="O77" s="20">
        <v>273467316</v>
      </c>
      <c r="P77" s="20">
        <v>361943758</v>
      </c>
      <c r="Q77" s="20">
        <v>1036158787</v>
      </c>
      <c r="R77" s="20">
        <v>276672646</v>
      </c>
      <c r="S77" s="20">
        <v>273467316</v>
      </c>
      <c r="T77" s="20">
        <v>390173635</v>
      </c>
      <c r="U77" s="20">
        <v>940313597</v>
      </c>
      <c r="V77" s="20">
        <v>4074825828</v>
      </c>
      <c r="W77" s="20">
        <v>4238603505</v>
      </c>
      <c r="X77" s="20"/>
      <c r="Y77" s="19"/>
      <c r="Z77" s="22">
        <v>4238603505</v>
      </c>
    </row>
    <row r="78" spans="1:26" ht="13.5" hidden="1">
      <c r="A78" s="37" t="s">
        <v>32</v>
      </c>
      <c r="B78" s="18">
        <v>11642235566</v>
      </c>
      <c r="C78" s="18"/>
      <c r="D78" s="19">
        <v>12514158666</v>
      </c>
      <c r="E78" s="20">
        <v>12319703993</v>
      </c>
      <c r="F78" s="20">
        <v>989838751</v>
      </c>
      <c r="G78" s="20">
        <v>1203630108</v>
      </c>
      <c r="H78" s="20">
        <v>1141722254</v>
      </c>
      <c r="I78" s="20">
        <v>3335191113</v>
      </c>
      <c r="J78" s="20">
        <v>1063663858</v>
      </c>
      <c r="K78" s="20">
        <v>1008723443</v>
      </c>
      <c r="L78" s="20">
        <v>976777149</v>
      </c>
      <c r="M78" s="20">
        <v>3049164450</v>
      </c>
      <c r="N78" s="20">
        <v>1189603394</v>
      </c>
      <c r="O78" s="20">
        <v>942644402</v>
      </c>
      <c r="P78" s="20">
        <v>978936393</v>
      </c>
      <c r="Q78" s="20">
        <v>3111184189</v>
      </c>
      <c r="R78" s="20">
        <v>896916528</v>
      </c>
      <c r="S78" s="20">
        <v>941122315</v>
      </c>
      <c r="T78" s="20">
        <v>1113190669</v>
      </c>
      <c r="U78" s="20">
        <v>2951229512</v>
      </c>
      <c r="V78" s="20">
        <v>12446769264</v>
      </c>
      <c r="W78" s="20">
        <v>12319703993</v>
      </c>
      <c r="X78" s="20"/>
      <c r="Y78" s="19"/>
      <c r="Z78" s="22">
        <v>12319703993</v>
      </c>
    </row>
    <row r="79" spans="1:26" ht="13.5" hidden="1">
      <c r="A79" s="38" t="s">
        <v>95</v>
      </c>
      <c r="B79" s="18">
        <v>8159326789</v>
      </c>
      <c r="C79" s="18"/>
      <c r="D79" s="19">
        <v>8470299180</v>
      </c>
      <c r="E79" s="20">
        <v>8279178180</v>
      </c>
      <c r="F79" s="20">
        <v>696089349</v>
      </c>
      <c r="G79" s="20">
        <v>839895720</v>
      </c>
      <c r="H79" s="20">
        <v>785448722</v>
      </c>
      <c r="I79" s="20">
        <v>2321433791</v>
      </c>
      <c r="J79" s="20">
        <v>679046762</v>
      </c>
      <c r="K79" s="20">
        <v>661225412</v>
      </c>
      <c r="L79" s="20">
        <v>668349709</v>
      </c>
      <c r="M79" s="20">
        <v>2008621883</v>
      </c>
      <c r="N79" s="20">
        <v>809179827</v>
      </c>
      <c r="O79" s="20">
        <v>695506429</v>
      </c>
      <c r="P79" s="20">
        <v>701919933</v>
      </c>
      <c r="Q79" s="20">
        <v>2206606189</v>
      </c>
      <c r="R79" s="20">
        <v>690834313</v>
      </c>
      <c r="S79" s="20">
        <v>693969741</v>
      </c>
      <c r="T79" s="20">
        <v>691930445</v>
      </c>
      <c r="U79" s="20">
        <v>2076734499</v>
      </c>
      <c r="V79" s="20">
        <v>8613396362</v>
      </c>
      <c r="W79" s="20">
        <v>8279178180</v>
      </c>
      <c r="X79" s="20"/>
      <c r="Y79" s="19"/>
      <c r="Z79" s="22">
        <v>8279178180</v>
      </c>
    </row>
    <row r="80" spans="1:26" ht="13.5" hidden="1">
      <c r="A80" s="38" t="s">
        <v>96</v>
      </c>
      <c r="B80" s="18">
        <v>2245110500</v>
      </c>
      <c r="C80" s="18"/>
      <c r="D80" s="19">
        <v>2448332840</v>
      </c>
      <c r="E80" s="20">
        <v>2443774709</v>
      </c>
      <c r="F80" s="20">
        <v>182079170</v>
      </c>
      <c r="G80" s="20">
        <v>227776382</v>
      </c>
      <c r="H80" s="20">
        <v>233602114</v>
      </c>
      <c r="I80" s="20">
        <v>643457666</v>
      </c>
      <c r="J80" s="20">
        <v>261803252</v>
      </c>
      <c r="K80" s="20">
        <v>229973827</v>
      </c>
      <c r="L80" s="20">
        <v>217661622</v>
      </c>
      <c r="M80" s="20">
        <v>709438701</v>
      </c>
      <c r="N80" s="20">
        <v>243773306</v>
      </c>
      <c r="O80" s="20">
        <v>154544654</v>
      </c>
      <c r="P80" s="20">
        <v>178863162</v>
      </c>
      <c r="Q80" s="20">
        <v>577181122</v>
      </c>
      <c r="R80" s="20">
        <v>121909260</v>
      </c>
      <c r="S80" s="20">
        <v>154559255</v>
      </c>
      <c r="T80" s="20">
        <v>287807253</v>
      </c>
      <c r="U80" s="20">
        <v>564275768</v>
      </c>
      <c r="V80" s="20">
        <v>2494353257</v>
      </c>
      <c r="W80" s="20">
        <v>2443774709</v>
      </c>
      <c r="X80" s="20"/>
      <c r="Y80" s="19"/>
      <c r="Z80" s="22">
        <v>2443774709</v>
      </c>
    </row>
    <row r="81" spans="1:26" ht="13.5" hidden="1">
      <c r="A81" s="38" t="s">
        <v>97</v>
      </c>
      <c r="B81" s="18">
        <v>596332481</v>
      </c>
      <c r="C81" s="18"/>
      <c r="D81" s="19">
        <v>629348003</v>
      </c>
      <c r="E81" s="20">
        <v>626037931</v>
      </c>
      <c r="F81" s="20">
        <v>49954416</v>
      </c>
      <c r="G81" s="20">
        <v>54217990</v>
      </c>
      <c r="H81" s="20">
        <v>52716730</v>
      </c>
      <c r="I81" s="20">
        <v>156889136</v>
      </c>
      <c r="J81" s="20">
        <v>58417545</v>
      </c>
      <c r="K81" s="20">
        <v>53262249</v>
      </c>
      <c r="L81" s="20">
        <v>47545184</v>
      </c>
      <c r="M81" s="20">
        <v>159224978</v>
      </c>
      <c r="N81" s="20">
        <v>61060410</v>
      </c>
      <c r="O81" s="20">
        <v>41332568</v>
      </c>
      <c r="P81" s="20">
        <v>42981276</v>
      </c>
      <c r="Q81" s="20">
        <v>145374254</v>
      </c>
      <c r="R81" s="20">
        <v>35789798</v>
      </c>
      <c r="S81" s="20">
        <v>41332568</v>
      </c>
      <c r="T81" s="20">
        <v>63813598</v>
      </c>
      <c r="U81" s="20">
        <v>140935964</v>
      </c>
      <c r="V81" s="20">
        <v>602424332</v>
      </c>
      <c r="W81" s="20">
        <v>626037931</v>
      </c>
      <c r="X81" s="20"/>
      <c r="Y81" s="19"/>
      <c r="Z81" s="22">
        <v>626037931</v>
      </c>
    </row>
    <row r="82" spans="1:26" ht="13.5" hidden="1">
      <c r="A82" s="38" t="s">
        <v>98</v>
      </c>
      <c r="B82" s="18">
        <v>641484646</v>
      </c>
      <c r="C82" s="18"/>
      <c r="D82" s="19">
        <v>704422530</v>
      </c>
      <c r="E82" s="20">
        <v>715300030</v>
      </c>
      <c r="F82" s="20">
        <v>61715816</v>
      </c>
      <c r="G82" s="20">
        <v>81740016</v>
      </c>
      <c r="H82" s="20">
        <v>69954688</v>
      </c>
      <c r="I82" s="20">
        <v>213410520</v>
      </c>
      <c r="J82" s="20">
        <v>64396299</v>
      </c>
      <c r="K82" s="20">
        <v>64261955</v>
      </c>
      <c r="L82" s="20">
        <v>43220634</v>
      </c>
      <c r="M82" s="20">
        <v>171878888</v>
      </c>
      <c r="N82" s="20">
        <v>75589851</v>
      </c>
      <c r="O82" s="20">
        <v>51260751</v>
      </c>
      <c r="P82" s="20">
        <v>55172022</v>
      </c>
      <c r="Q82" s="20">
        <v>182022624</v>
      </c>
      <c r="R82" s="20">
        <v>48383157</v>
      </c>
      <c r="S82" s="20">
        <v>51260751</v>
      </c>
      <c r="T82" s="20">
        <v>69639373</v>
      </c>
      <c r="U82" s="20">
        <v>169283281</v>
      </c>
      <c r="V82" s="20">
        <v>736595313</v>
      </c>
      <c r="W82" s="20">
        <v>715300030</v>
      </c>
      <c r="X82" s="20"/>
      <c r="Y82" s="19"/>
      <c r="Z82" s="22">
        <v>715300030</v>
      </c>
    </row>
    <row r="83" spans="1:26" ht="13.5" hidden="1">
      <c r="A83" s="38" t="s">
        <v>99</v>
      </c>
      <c r="B83" s="18">
        <v>-18850</v>
      </c>
      <c r="C83" s="18"/>
      <c r="D83" s="19">
        <v>261756113</v>
      </c>
      <c r="E83" s="20">
        <v>255413143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255413143</v>
      </c>
      <c r="X83" s="20"/>
      <c r="Y83" s="19"/>
      <c r="Z83" s="22">
        <v>255413143</v>
      </c>
    </row>
    <row r="84" spans="1:26" ht="13.5" hidden="1">
      <c r="A84" s="39" t="s">
        <v>100</v>
      </c>
      <c r="B84" s="27">
        <v>276805756</v>
      </c>
      <c r="C84" s="27"/>
      <c r="D84" s="28">
        <v>133670399</v>
      </c>
      <c r="E84" s="29">
        <v>133503318</v>
      </c>
      <c r="F84" s="29">
        <v>22660974</v>
      </c>
      <c r="G84" s="29">
        <v>28306359</v>
      </c>
      <c r="H84" s="29">
        <v>23117700</v>
      </c>
      <c r="I84" s="29">
        <v>74085033</v>
      </c>
      <c r="J84" s="29">
        <v>26442522</v>
      </c>
      <c r="K84" s="29">
        <v>26030079</v>
      </c>
      <c r="L84" s="29">
        <v>26706372</v>
      </c>
      <c r="M84" s="29">
        <v>79178973</v>
      </c>
      <c r="N84" s="29">
        <v>32035742</v>
      </c>
      <c r="O84" s="29">
        <v>30484068</v>
      </c>
      <c r="P84" s="29">
        <v>26090937</v>
      </c>
      <c r="Q84" s="29">
        <v>88610747</v>
      </c>
      <c r="R84" s="29">
        <v>26454509</v>
      </c>
      <c r="S84" s="29">
        <v>31798163</v>
      </c>
      <c r="T84" s="29">
        <v>29221387</v>
      </c>
      <c r="U84" s="29">
        <v>87474059</v>
      </c>
      <c r="V84" s="29">
        <v>329348812</v>
      </c>
      <c r="W84" s="29">
        <v>133503318</v>
      </c>
      <c r="X84" s="29"/>
      <c r="Y84" s="28"/>
      <c r="Z84" s="30">
        <v>133503318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410973552</v>
      </c>
      <c r="C5" s="18">
        <v>0</v>
      </c>
      <c r="D5" s="63">
        <v>469468333</v>
      </c>
      <c r="E5" s="64">
        <v>469468332</v>
      </c>
      <c r="F5" s="64">
        <v>39073176</v>
      </c>
      <c r="G5" s="64">
        <v>38026295</v>
      </c>
      <c r="H5" s="64">
        <v>39059671</v>
      </c>
      <c r="I5" s="64">
        <v>116159142</v>
      </c>
      <c r="J5" s="64">
        <v>39270275</v>
      </c>
      <c r="K5" s="64">
        <v>39050761</v>
      </c>
      <c r="L5" s="64">
        <v>39606439</v>
      </c>
      <c r="M5" s="64">
        <v>117927475</v>
      </c>
      <c r="N5" s="64">
        <v>39202914</v>
      </c>
      <c r="O5" s="64">
        <v>39369677</v>
      </c>
      <c r="P5" s="64">
        <v>39711819</v>
      </c>
      <c r="Q5" s="64">
        <v>118284410</v>
      </c>
      <c r="R5" s="64">
        <v>39794191</v>
      </c>
      <c r="S5" s="64">
        <v>39675345</v>
      </c>
      <c r="T5" s="64">
        <v>39448210</v>
      </c>
      <c r="U5" s="64">
        <v>118917746</v>
      </c>
      <c r="V5" s="64">
        <v>471288773</v>
      </c>
      <c r="W5" s="64">
        <v>469468332</v>
      </c>
      <c r="X5" s="64">
        <v>1820441</v>
      </c>
      <c r="Y5" s="65">
        <v>0.39</v>
      </c>
      <c r="Z5" s="66">
        <v>469468332</v>
      </c>
    </row>
    <row r="6" spans="1:26" ht="13.5">
      <c r="A6" s="62" t="s">
        <v>32</v>
      </c>
      <c r="B6" s="18">
        <v>2591388035</v>
      </c>
      <c r="C6" s="18">
        <v>0</v>
      </c>
      <c r="D6" s="63">
        <v>3062771611</v>
      </c>
      <c r="E6" s="64">
        <v>3062771614</v>
      </c>
      <c r="F6" s="64">
        <v>289340849</v>
      </c>
      <c r="G6" s="64">
        <v>315963193</v>
      </c>
      <c r="H6" s="64">
        <v>294115358</v>
      </c>
      <c r="I6" s="64">
        <v>899419400</v>
      </c>
      <c r="J6" s="64">
        <v>224419458</v>
      </c>
      <c r="K6" s="64">
        <v>258703741</v>
      </c>
      <c r="L6" s="64">
        <v>238722859</v>
      </c>
      <c r="M6" s="64">
        <v>721846058</v>
      </c>
      <c r="N6" s="64">
        <v>210416569</v>
      </c>
      <c r="O6" s="64">
        <v>211217609</v>
      </c>
      <c r="P6" s="64">
        <v>253789479</v>
      </c>
      <c r="Q6" s="64">
        <v>675423657</v>
      </c>
      <c r="R6" s="64">
        <v>239945970</v>
      </c>
      <c r="S6" s="64">
        <v>245441868</v>
      </c>
      <c r="T6" s="64">
        <v>227488941</v>
      </c>
      <c r="U6" s="64">
        <v>712876779</v>
      </c>
      <c r="V6" s="64">
        <v>3009565894</v>
      </c>
      <c r="W6" s="64">
        <v>3062771614</v>
      </c>
      <c r="X6" s="64">
        <v>-53205720</v>
      </c>
      <c r="Y6" s="65">
        <v>-1.74</v>
      </c>
      <c r="Z6" s="66">
        <v>3062771614</v>
      </c>
    </row>
    <row r="7" spans="1:26" ht="13.5">
      <c r="A7" s="62" t="s">
        <v>33</v>
      </c>
      <c r="B7" s="18">
        <v>10583616</v>
      </c>
      <c r="C7" s="18">
        <v>0</v>
      </c>
      <c r="D7" s="63">
        <v>8569222</v>
      </c>
      <c r="E7" s="64">
        <v>8569222</v>
      </c>
      <c r="F7" s="64">
        <v>0</v>
      </c>
      <c r="G7" s="64">
        <v>865607</v>
      </c>
      <c r="H7" s="64">
        <v>627072</v>
      </c>
      <c r="I7" s="64">
        <v>1492679</v>
      </c>
      <c r="J7" s="64">
        <v>427068</v>
      </c>
      <c r="K7" s="64">
        <v>500326</v>
      </c>
      <c r="L7" s="64">
        <v>507964</v>
      </c>
      <c r="M7" s="64">
        <v>1435358</v>
      </c>
      <c r="N7" s="64">
        <v>2364530</v>
      </c>
      <c r="O7" s="64">
        <v>539058</v>
      </c>
      <c r="P7" s="64">
        <v>839537</v>
      </c>
      <c r="Q7" s="64">
        <v>3743125</v>
      </c>
      <c r="R7" s="64">
        <v>0</v>
      </c>
      <c r="S7" s="64">
        <v>700429</v>
      </c>
      <c r="T7" s="64">
        <v>2270190</v>
      </c>
      <c r="U7" s="64">
        <v>2970619</v>
      </c>
      <c r="V7" s="64">
        <v>9641781</v>
      </c>
      <c r="W7" s="64">
        <v>8569222</v>
      </c>
      <c r="X7" s="64">
        <v>1072559</v>
      </c>
      <c r="Y7" s="65">
        <v>12.52</v>
      </c>
      <c r="Z7" s="66">
        <v>8569222</v>
      </c>
    </row>
    <row r="8" spans="1:26" ht="13.5">
      <c r="A8" s="62" t="s">
        <v>34</v>
      </c>
      <c r="B8" s="18">
        <v>669490666</v>
      </c>
      <c r="C8" s="18">
        <v>0</v>
      </c>
      <c r="D8" s="63">
        <v>685819286</v>
      </c>
      <c r="E8" s="64">
        <v>685819286</v>
      </c>
      <c r="F8" s="64">
        <v>240464000</v>
      </c>
      <c r="G8" s="64">
        <v>3793376</v>
      </c>
      <c r="H8" s="64">
        <v>3863623</v>
      </c>
      <c r="I8" s="64">
        <v>248120999</v>
      </c>
      <c r="J8" s="64">
        <v>7124879</v>
      </c>
      <c r="K8" s="64">
        <v>202747318</v>
      </c>
      <c r="L8" s="64">
        <v>9148671</v>
      </c>
      <c r="M8" s="64">
        <v>219020868</v>
      </c>
      <c r="N8" s="64">
        <v>3785215</v>
      </c>
      <c r="O8" s="64">
        <v>3700209</v>
      </c>
      <c r="P8" s="64">
        <v>155104312</v>
      </c>
      <c r="Q8" s="64">
        <v>162589736</v>
      </c>
      <c r="R8" s="64">
        <v>4050949</v>
      </c>
      <c r="S8" s="64">
        <v>4581077</v>
      </c>
      <c r="T8" s="64">
        <v>43911</v>
      </c>
      <c r="U8" s="64">
        <v>8675937</v>
      </c>
      <c r="V8" s="64">
        <v>638407540</v>
      </c>
      <c r="W8" s="64">
        <v>685819286</v>
      </c>
      <c r="X8" s="64">
        <v>-47411746</v>
      </c>
      <c r="Y8" s="65">
        <v>-6.91</v>
      </c>
      <c r="Z8" s="66">
        <v>685819286</v>
      </c>
    </row>
    <row r="9" spans="1:26" ht="13.5">
      <c r="A9" s="62" t="s">
        <v>35</v>
      </c>
      <c r="B9" s="18">
        <v>154763685</v>
      </c>
      <c r="C9" s="18">
        <v>0</v>
      </c>
      <c r="D9" s="63">
        <v>114765423</v>
      </c>
      <c r="E9" s="64">
        <v>114765422</v>
      </c>
      <c r="F9" s="64">
        <v>805272</v>
      </c>
      <c r="G9" s="64">
        <v>18373531</v>
      </c>
      <c r="H9" s="64">
        <v>-4628993</v>
      </c>
      <c r="I9" s="64">
        <v>14549810</v>
      </c>
      <c r="J9" s="64">
        <v>7239952</v>
      </c>
      <c r="K9" s="64">
        <v>7898240</v>
      </c>
      <c r="L9" s="64">
        <v>5654721</v>
      </c>
      <c r="M9" s="64">
        <v>20792913</v>
      </c>
      <c r="N9" s="64">
        <v>8803851</v>
      </c>
      <c r="O9" s="64">
        <v>14024092</v>
      </c>
      <c r="P9" s="64">
        <v>7598019</v>
      </c>
      <c r="Q9" s="64">
        <v>30425962</v>
      </c>
      <c r="R9" s="64">
        <v>6839124</v>
      </c>
      <c r="S9" s="64">
        <v>-1973798</v>
      </c>
      <c r="T9" s="64">
        <v>7655467</v>
      </c>
      <c r="U9" s="64">
        <v>12520793</v>
      </c>
      <c r="V9" s="64">
        <v>78289478</v>
      </c>
      <c r="W9" s="64">
        <v>114765422</v>
      </c>
      <c r="X9" s="64">
        <v>-36475944</v>
      </c>
      <c r="Y9" s="65">
        <v>-31.78</v>
      </c>
      <c r="Z9" s="66">
        <v>114765422</v>
      </c>
    </row>
    <row r="10" spans="1:26" ht="25.5">
      <c r="A10" s="67" t="s">
        <v>87</v>
      </c>
      <c r="B10" s="68">
        <f>SUM(B5:B9)</f>
        <v>3837199554</v>
      </c>
      <c r="C10" s="68">
        <f>SUM(C5:C9)</f>
        <v>0</v>
      </c>
      <c r="D10" s="69">
        <f aca="true" t="shared" si="0" ref="D10:Z10">SUM(D5:D9)</f>
        <v>4341393875</v>
      </c>
      <c r="E10" s="70">
        <f t="shared" si="0"/>
        <v>4341393876</v>
      </c>
      <c r="F10" s="70">
        <f t="shared" si="0"/>
        <v>569683297</v>
      </c>
      <c r="G10" s="70">
        <f t="shared" si="0"/>
        <v>377022002</v>
      </c>
      <c r="H10" s="70">
        <f t="shared" si="0"/>
        <v>333036731</v>
      </c>
      <c r="I10" s="70">
        <f t="shared" si="0"/>
        <v>1279742030</v>
      </c>
      <c r="J10" s="70">
        <f t="shared" si="0"/>
        <v>278481632</v>
      </c>
      <c r="K10" s="70">
        <f t="shared" si="0"/>
        <v>508900386</v>
      </c>
      <c r="L10" s="70">
        <f t="shared" si="0"/>
        <v>293640654</v>
      </c>
      <c r="M10" s="70">
        <f t="shared" si="0"/>
        <v>1081022672</v>
      </c>
      <c r="N10" s="70">
        <f t="shared" si="0"/>
        <v>264573079</v>
      </c>
      <c r="O10" s="70">
        <f t="shared" si="0"/>
        <v>268850645</v>
      </c>
      <c r="P10" s="70">
        <f t="shared" si="0"/>
        <v>457043166</v>
      </c>
      <c r="Q10" s="70">
        <f t="shared" si="0"/>
        <v>990466890</v>
      </c>
      <c r="R10" s="70">
        <f t="shared" si="0"/>
        <v>290630234</v>
      </c>
      <c r="S10" s="70">
        <f t="shared" si="0"/>
        <v>288424921</v>
      </c>
      <c r="T10" s="70">
        <f t="shared" si="0"/>
        <v>276906719</v>
      </c>
      <c r="U10" s="70">
        <f t="shared" si="0"/>
        <v>855961874</v>
      </c>
      <c r="V10" s="70">
        <f t="shared" si="0"/>
        <v>4207193466</v>
      </c>
      <c r="W10" s="70">
        <f t="shared" si="0"/>
        <v>4341393876</v>
      </c>
      <c r="X10" s="70">
        <f t="shared" si="0"/>
        <v>-134200410</v>
      </c>
      <c r="Y10" s="71">
        <f>+IF(W10&lt;&gt;0,(X10/W10)*100,0)</f>
        <v>-3.0911825518040144</v>
      </c>
      <c r="Z10" s="72">
        <f t="shared" si="0"/>
        <v>4341393876</v>
      </c>
    </row>
    <row r="11" spans="1:26" ht="13.5">
      <c r="A11" s="62" t="s">
        <v>36</v>
      </c>
      <c r="B11" s="18">
        <v>754322663</v>
      </c>
      <c r="C11" s="18">
        <v>0</v>
      </c>
      <c r="D11" s="63">
        <v>827885986</v>
      </c>
      <c r="E11" s="64">
        <v>827885986</v>
      </c>
      <c r="F11" s="64">
        <v>69379669</v>
      </c>
      <c r="G11" s="64">
        <v>69270975</v>
      </c>
      <c r="H11" s="64">
        <v>70724378</v>
      </c>
      <c r="I11" s="64">
        <v>209375022</v>
      </c>
      <c r="J11" s="64">
        <v>70270599</v>
      </c>
      <c r="K11" s="64">
        <v>68157935</v>
      </c>
      <c r="L11" s="64">
        <v>67325969</v>
      </c>
      <c r="M11" s="64">
        <v>205754503</v>
      </c>
      <c r="N11" s="64">
        <v>67387442</v>
      </c>
      <c r="O11" s="64">
        <v>69146333</v>
      </c>
      <c r="P11" s="64">
        <v>66964537</v>
      </c>
      <c r="Q11" s="64">
        <v>203498312</v>
      </c>
      <c r="R11" s="64">
        <v>65998479</v>
      </c>
      <c r="S11" s="64">
        <v>72591864</v>
      </c>
      <c r="T11" s="64">
        <v>65520985</v>
      </c>
      <c r="U11" s="64">
        <v>204111328</v>
      </c>
      <c r="V11" s="64">
        <v>822739165</v>
      </c>
      <c r="W11" s="64">
        <v>827885986</v>
      </c>
      <c r="X11" s="64">
        <v>-5146821</v>
      </c>
      <c r="Y11" s="65">
        <v>-0.62</v>
      </c>
      <c r="Z11" s="66">
        <v>827885986</v>
      </c>
    </row>
    <row r="12" spans="1:26" ht="13.5">
      <c r="A12" s="62" t="s">
        <v>37</v>
      </c>
      <c r="B12" s="18">
        <v>26661222</v>
      </c>
      <c r="C12" s="18">
        <v>0</v>
      </c>
      <c r="D12" s="63">
        <v>41851729</v>
      </c>
      <c r="E12" s="64">
        <v>41851724</v>
      </c>
      <c r="F12" s="64">
        <v>2222103</v>
      </c>
      <c r="G12" s="64">
        <v>2221696</v>
      </c>
      <c r="H12" s="64">
        <v>2257674</v>
      </c>
      <c r="I12" s="64">
        <v>6701473</v>
      </c>
      <c r="J12" s="64">
        <v>2221875</v>
      </c>
      <c r="K12" s="64">
        <v>2221696</v>
      </c>
      <c r="L12" s="64">
        <v>2221696</v>
      </c>
      <c r="M12" s="64">
        <v>6665267</v>
      </c>
      <c r="N12" s="64">
        <v>2221696</v>
      </c>
      <c r="O12" s="64">
        <v>12825931</v>
      </c>
      <c r="P12" s="64">
        <v>3619065</v>
      </c>
      <c r="Q12" s="64">
        <v>18666692</v>
      </c>
      <c r="R12" s="64">
        <v>3584314</v>
      </c>
      <c r="S12" s="64">
        <v>3568538</v>
      </c>
      <c r="T12" s="64">
        <v>3549563</v>
      </c>
      <c r="U12" s="64">
        <v>10702415</v>
      </c>
      <c r="V12" s="64">
        <v>42735847</v>
      </c>
      <c r="W12" s="64">
        <v>41851724</v>
      </c>
      <c r="X12" s="64">
        <v>884123</v>
      </c>
      <c r="Y12" s="65">
        <v>2.11</v>
      </c>
      <c r="Z12" s="66">
        <v>41851724</v>
      </c>
    </row>
    <row r="13" spans="1:26" ht="13.5">
      <c r="A13" s="62" t="s">
        <v>88</v>
      </c>
      <c r="B13" s="18">
        <v>515341270</v>
      </c>
      <c r="C13" s="18">
        <v>0</v>
      </c>
      <c r="D13" s="63">
        <v>206187810</v>
      </c>
      <c r="E13" s="64">
        <v>206187810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21445101</v>
      </c>
      <c r="M13" s="64">
        <v>21445101</v>
      </c>
      <c r="N13" s="64">
        <v>-396883</v>
      </c>
      <c r="O13" s="64">
        <v>3298444</v>
      </c>
      <c r="P13" s="64">
        <v>3487560</v>
      </c>
      <c r="Q13" s="64">
        <v>6389121</v>
      </c>
      <c r="R13" s="64">
        <v>300138945</v>
      </c>
      <c r="S13" s="64">
        <v>75187032</v>
      </c>
      <c r="T13" s="64">
        <v>44552080</v>
      </c>
      <c r="U13" s="64">
        <v>419878057</v>
      </c>
      <c r="V13" s="64">
        <v>447712279</v>
      </c>
      <c r="W13" s="64">
        <v>206187810</v>
      </c>
      <c r="X13" s="64">
        <v>241524469</v>
      </c>
      <c r="Y13" s="65">
        <v>117.14</v>
      </c>
      <c r="Z13" s="66">
        <v>206187810</v>
      </c>
    </row>
    <row r="14" spans="1:26" ht="13.5">
      <c r="A14" s="62" t="s">
        <v>38</v>
      </c>
      <c r="B14" s="18">
        <v>32425322</v>
      </c>
      <c r="C14" s="18">
        <v>0</v>
      </c>
      <c r="D14" s="63">
        <v>11342570</v>
      </c>
      <c r="E14" s="64">
        <v>11342570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11342570</v>
      </c>
      <c r="X14" s="64">
        <v>-11342570</v>
      </c>
      <c r="Y14" s="65">
        <v>-100</v>
      </c>
      <c r="Z14" s="66">
        <v>11342570</v>
      </c>
    </row>
    <row r="15" spans="1:26" ht="13.5">
      <c r="A15" s="62" t="s">
        <v>39</v>
      </c>
      <c r="B15" s="18">
        <v>1806646170</v>
      </c>
      <c r="C15" s="18">
        <v>0</v>
      </c>
      <c r="D15" s="63">
        <v>1888144300</v>
      </c>
      <c r="E15" s="64">
        <v>1892144300</v>
      </c>
      <c r="F15" s="64">
        <v>41419302</v>
      </c>
      <c r="G15" s="64">
        <v>222944286</v>
      </c>
      <c r="H15" s="64">
        <v>207783881</v>
      </c>
      <c r="I15" s="64">
        <v>472147469</v>
      </c>
      <c r="J15" s="64">
        <v>153351069</v>
      </c>
      <c r="K15" s="64">
        <v>147012610</v>
      </c>
      <c r="L15" s="64">
        <v>108009558</v>
      </c>
      <c r="M15" s="64">
        <v>408373237</v>
      </c>
      <c r="N15" s="64">
        <v>120518624</v>
      </c>
      <c r="O15" s="64">
        <v>140866906</v>
      </c>
      <c r="P15" s="64">
        <v>136849358</v>
      </c>
      <c r="Q15" s="64">
        <v>398234888</v>
      </c>
      <c r="R15" s="64">
        <v>142788424</v>
      </c>
      <c r="S15" s="64">
        <v>141947122</v>
      </c>
      <c r="T15" s="64">
        <v>150790696</v>
      </c>
      <c r="U15" s="64">
        <v>435526242</v>
      </c>
      <c r="V15" s="64">
        <v>1714281836</v>
      </c>
      <c r="W15" s="64">
        <v>1892144300</v>
      </c>
      <c r="X15" s="64">
        <v>-177862464</v>
      </c>
      <c r="Y15" s="65">
        <v>-9.4</v>
      </c>
      <c r="Z15" s="66">
        <v>1892144300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1153097179</v>
      </c>
      <c r="C17" s="18">
        <v>0</v>
      </c>
      <c r="D17" s="63">
        <v>1221010344</v>
      </c>
      <c r="E17" s="64">
        <v>1374614140</v>
      </c>
      <c r="F17" s="64">
        <v>36206510</v>
      </c>
      <c r="G17" s="64">
        <v>60660302</v>
      </c>
      <c r="H17" s="64">
        <v>75383910</v>
      </c>
      <c r="I17" s="64">
        <v>172250722</v>
      </c>
      <c r="J17" s="64">
        <v>55494151</v>
      </c>
      <c r="K17" s="64">
        <v>71847966</v>
      </c>
      <c r="L17" s="64">
        <v>55903145</v>
      </c>
      <c r="M17" s="64">
        <v>183245262</v>
      </c>
      <c r="N17" s="64">
        <v>44099550</v>
      </c>
      <c r="O17" s="64">
        <v>47981227</v>
      </c>
      <c r="P17" s="64">
        <v>59606811</v>
      </c>
      <c r="Q17" s="64">
        <v>151687588</v>
      </c>
      <c r="R17" s="64">
        <v>57560285</v>
      </c>
      <c r="S17" s="64">
        <v>103150079</v>
      </c>
      <c r="T17" s="64">
        <v>80288517</v>
      </c>
      <c r="U17" s="64">
        <v>240998881</v>
      </c>
      <c r="V17" s="64">
        <v>748182453</v>
      </c>
      <c r="W17" s="64">
        <v>1374614140</v>
      </c>
      <c r="X17" s="64">
        <v>-626431687</v>
      </c>
      <c r="Y17" s="65">
        <v>-45.57</v>
      </c>
      <c r="Z17" s="66">
        <v>1374614140</v>
      </c>
    </row>
    <row r="18" spans="1:26" ht="13.5">
      <c r="A18" s="74" t="s">
        <v>42</v>
      </c>
      <c r="B18" s="75">
        <f>SUM(B11:B17)</f>
        <v>4288493826</v>
      </c>
      <c r="C18" s="75">
        <f>SUM(C11:C17)</f>
        <v>0</v>
      </c>
      <c r="D18" s="76">
        <f aca="true" t="shared" si="1" ref="D18:Z18">SUM(D11:D17)</f>
        <v>4196422739</v>
      </c>
      <c r="E18" s="77">
        <f t="shared" si="1"/>
        <v>4354026530</v>
      </c>
      <c r="F18" s="77">
        <f t="shared" si="1"/>
        <v>149227584</v>
      </c>
      <c r="G18" s="77">
        <f t="shared" si="1"/>
        <v>355097259</v>
      </c>
      <c r="H18" s="77">
        <f t="shared" si="1"/>
        <v>356149843</v>
      </c>
      <c r="I18" s="77">
        <f t="shared" si="1"/>
        <v>860474686</v>
      </c>
      <c r="J18" s="77">
        <f t="shared" si="1"/>
        <v>281337694</v>
      </c>
      <c r="K18" s="77">
        <f t="shared" si="1"/>
        <v>289240207</v>
      </c>
      <c r="L18" s="77">
        <f t="shared" si="1"/>
        <v>254905469</v>
      </c>
      <c r="M18" s="77">
        <f t="shared" si="1"/>
        <v>825483370</v>
      </c>
      <c r="N18" s="77">
        <f t="shared" si="1"/>
        <v>233830429</v>
      </c>
      <c r="O18" s="77">
        <f t="shared" si="1"/>
        <v>274118841</v>
      </c>
      <c r="P18" s="77">
        <f t="shared" si="1"/>
        <v>270527331</v>
      </c>
      <c r="Q18" s="77">
        <f t="shared" si="1"/>
        <v>778476601</v>
      </c>
      <c r="R18" s="77">
        <f t="shared" si="1"/>
        <v>570070447</v>
      </c>
      <c r="S18" s="77">
        <f t="shared" si="1"/>
        <v>396444635</v>
      </c>
      <c r="T18" s="77">
        <f t="shared" si="1"/>
        <v>344701841</v>
      </c>
      <c r="U18" s="77">
        <f t="shared" si="1"/>
        <v>1311216923</v>
      </c>
      <c r="V18" s="77">
        <f t="shared" si="1"/>
        <v>3775651580</v>
      </c>
      <c r="W18" s="77">
        <f t="shared" si="1"/>
        <v>4354026530</v>
      </c>
      <c r="X18" s="77">
        <f t="shared" si="1"/>
        <v>-578374950</v>
      </c>
      <c r="Y18" s="71">
        <f>+IF(W18&lt;&gt;0,(X18/W18)*100,0)</f>
        <v>-13.283679968757564</v>
      </c>
      <c r="Z18" s="78">
        <f t="shared" si="1"/>
        <v>4354026530</v>
      </c>
    </row>
    <row r="19" spans="1:26" ht="13.5">
      <c r="A19" s="74" t="s">
        <v>43</v>
      </c>
      <c r="B19" s="79">
        <f>+B10-B18</f>
        <v>-451294272</v>
      </c>
      <c r="C19" s="79">
        <f>+C10-C18</f>
        <v>0</v>
      </c>
      <c r="D19" s="80">
        <f aca="true" t="shared" si="2" ref="D19:Z19">+D10-D18</f>
        <v>144971136</v>
      </c>
      <c r="E19" s="81">
        <f t="shared" si="2"/>
        <v>-12632654</v>
      </c>
      <c r="F19" s="81">
        <f t="shared" si="2"/>
        <v>420455713</v>
      </c>
      <c r="G19" s="81">
        <f t="shared" si="2"/>
        <v>21924743</v>
      </c>
      <c r="H19" s="81">
        <f t="shared" si="2"/>
        <v>-23113112</v>
      </c>
      <c r="I19" s="81">
        <f t="shared" si="2"/>
        <v>419267344</v>
      </c>
      <c r="J19" s="81">
        <f t="shared" si="2"/>
        <v>-2856062</v>
      </c>
      <c r="K19" s="81">
        <f t="shared" si="2"/>
        <v>219660179</v>
      </c>
      <c r="L19" s="81">
        <f t="shared" si="2"/>
        <v>38735185</v>
      </c>
      <c r="M19" s="81">
        <f t="shared" si="2"/>
        <v>255539302</v>
      </c>
      <c r="N19" s="81">
        <f t="shared" si="2"/>
        <v>30742650</v>
      </c>
      <c r="O19" s="81">
        <f t="shared" si="2"/>
        <v>-5268196</v>
      </c>
      <c r="P19" s="81">
        <f t="shared" si="2"/>
        <v>186515835</v>
      </c>
      <c r="Q19" s="81">
        <f t="shared" si="2"/>
        <v>211990289</v>
      </c>
      <c r="R19" s="81">
        <f t="shared" si="2"/>
        <v>-279440213</v>
      </c>
      <c r="S19" s="81">
        <f t="shared" si="2"/>
        <v>-108019714</v>
      </c>
      <c r="T19" s="81">
        <f t="shared" si="2"/>
        <v>-67795122</v>
      </c>
      <c r="U19" s="81">
        <f t="shared" si="2"/>
        <v>-455255049</v>
      </c>
      <c r="V19" s="81">
        <f t="shared" si="2"/>
        <v>431541886</v>
      </c>
      <c r="W19" s="81">
        <f>IF(E10=E18,0,W10-W18)</f>
        <v>-12632654</v>
      </c>
      <c r="X19" s="81">
        <f t="shared" si="2"/>
        <v>444174540</v>
      </c>
      <c r="Y19" s="82">
        <f>+IF(W19&lt;&gt;0,(X19/W19)*100,0)</f>
        <v>-3516.082527076258</v>
      </c>
      <c r="Z19" s="83">
        <f t="shared" si="2"/>
        <v>-12632654</v>
      </c>
    </row>
    <row r="20" spans="1:26" ht="13.5">
      <c r="A20" s="62" t="s">
        <v>44</v>
      </c>
      <c r="B20" s="18">
        <v>201664067</v>
      </c>
      <c r="C20" s="18">
        <v>0</v>
      </c>
      <c r="D20" s="63">
        <v>181132652</v>
      </c>
      <c r="E20" s="64">
        <v>181132652</v>
      </c>
      <c r="F20" s="64">
        <v>0</v>
      </c>
      <c r="G20" s="64">
        <v>2227835</v>
      </c>
      <c r="H20" s="64">
        <v>19593445</v>
      </c>
      <c r="I20" s="64">
        <v>21821280</v>
      </c>
      <c r="J20" s="64">
        <v>24900150</v>
      </c>
      <c r="K20" s="64">
        <v>11043235</v>
      </c>
      <c r="L20" s="64">
        <v>46429667</v>
      </c>
      <c r="M20" s="64">
        <v>82373052</v>
      </c>
      <c r="N20" s="64">
        <v>0</v>
      </c>
      <c r="O20" s="64">
        <v>10917177</v>
      </c>
      <c r="P20" s="64">
        <v>17880894</v>
      </c>
      <c r="Q20" s="64">
        <v>28798071</v>
      </c>
      <c r="R20" s="64">
        <v>2575585</v>
      </c>
      <c r="S20" s="64">
        <v>12097745</v>
      </c>
      <c r="T20" s="64">
        <v>28217773</v>
      </c>
      <c r="U20" s="64">
        <v>42891103</v>
      </c>
      <c r="V20" s="64">
        <v>175883506</v>
      </c>
      <c r="W20" s="64">
        <v>181132652</v>
      </c>
      <c r="X20" s="64">
        <v>-5249146</v>
      </c>
      <c r="Y20" s="65">
        <v>-2.9</v>
      </c>
      <c r="Z20" s="66">
        <v>181132652</v>
      </c>
    </row>
    <row r="21" spans="1:26" ht="13.5">
      <c r="A21" s="62" t="s">
        <v>89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90</v>
      </c>
      <c r="B22" s="90">
        <f>SUM(B19:B21)</f>
        <v>-249630205</v>
      </c>
      <c r="C22" s="90">
        <f>SUM(C19:C21)</f>
        <v>0</v>
      </c>
      <c r="D22" s="91">
        <f aca="true" t="shared" si="3" ref="D22:Z22">SUM(D19:D21)</f>
        <v>326103788</v>
      </c>
      <c r="E22" s="92">
        <f t="shared" si="3"/>
        <v>168499998</v>
      </c>
      <c r="F22" s="92">
        <f t="shared" si="3"/>
        <v>420455713</v>
      </c>
      <c r="G22" s="92">
        <f t="shared" si="3"/>
        <v>24152578</v>
      </c>
      <c r="H22" s="92">
        <f t="shared" si="3"/>
        <v>-3519667</v>
      </c>
      <c r="I22" s="92">
        <f t="shared" si="3"/>
        <v>441088624</v>
      </c>
      <c r="J22" s="92">
        <f t="shared" si="3"/>
        <v>22044088</v>
      </c>
      <c r="K22" s="92">
        <f t="shared" si="3"/>
        <v>230703414</v>
      </c>
      <c r="L22" s="92">
        <f t="shared" si="3"/>
        <v>85164852</v>
      </c>
      <c r="M22" s="92">
        <f t="shared" si="3"/>
        <v>337912354</v>
      </c>
      <c r="N22" s="92">
        <f t="shared" si="3"/>
        <v>30742650</v>
      </c>
      <c r="O22" s="92">
        <f t="shared" si="3"/>
        <v>5648981</v>
      </c>
      <c r="P22" s="92">
        <f t="shared" si="3"/>
        <v>204396729</v>
      </c>
      <c r="Q22" s="92">
        <f t="shared" si="3"/>
        <v>240788360</v>
      </c>
      <c r="R22" s="92">
        <f t="shared" si="3"/>
        <v>-276864628</v>
      </c>
      <c r="S22" s="92">
        <f t="shared" si="3"/>
        <v>-95921969</v>
      </c>
      <c r="T22" s="92">
        <f t="shared" si="3"/>
        <v>-39577349</v>
      </c>
      <c r="U22" s="92">
        <f t="shared" si="3"/>
        <v>-412363946</v>
      </c>
      <c r="V22" s="92">
        <f t="shared" si="3"/>
        <v>607425392</v>
      </c>
      <c r="W22" s="92">
        <f t="shared" si="3"/>
        <v>168499998</v>
      </c>
      <c r="X22" s="92">
        <f t="shared" si="3"/>
        <v>438925394</v>
      </c>
      <c r="Y22" s="93">
        <f>+IF(W22&lt;&gt;0,(X22/W22)*100,0)</f>
        <v>260.48985116308427</v>
      </c>
      <c r="Z22" s="94">
        <f t="shared" si="3"/>
        <v>168499998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-249630205</v>
      </c>
      <c r="C24" s="79">
        <f>SUM(C22:C23)</f>
        <v>0</v>
      </c>
      <c r="D24" s="80">
        <f aca="true" t="shared" si="4" ref="D24:Z24">SUM(D22:D23)</f>
        <v>326103788</v>
      </c>
      <c r="E24" s="81">
        <f t="shared" si="4"/>
        <v>168499998</v>
      </c>
      <c r="F24" s="81">
        <f t="shared" si="4"/>
        <v>420455713</v>
      </c>
      <c r="G24" s="81">
        <f t="shared" si="4"/>
        <v>24152578</v>
      </c>
      <c r="H24" s="81">
        <f t="shared" si="4"/>
        <v>-3519667</v>
      </c>
      <c r="I24" s="81">
        <f t="shared" si="4"/>
        <v>441088624</v>
      </c>
      <c r="J24" s="81">
        <f t="shared" si="4"/>
        <v>22044088</v>
      </c>
      <c r="K24" s="81">
        <f t="shared" si="4"/>
        <v>230703414</v>
      </c>
      <c r="L24" s="81">
        <f t="shared" si="4"/>
        <v>85164852</v>
      </c>
      <c r="M24" s="81">
        <f t="shared" si="4"/>
        <v>337912354</v>
      </c>
      <c r="N24" s="81">
        <f t="shared" si="4"/>
        <v>30742650</v>
      </c>
      <c r="O24" s="81">
        <f t="shared" si="4"/>
        <v>5648981</v>
      </c>
      <c r="P24" s="81">
        <f t="shared" si="4"/>
        <v>204396729</v>
      </c>
      <c r="Q24" s="81">
        <f t="shared" si="4"/>
        <v>240788360</v>
      </c>
      <c r="R24" s="81">
        <f t="shared" si="4"/>
        <v>-276864628</v>
      </c>
      <c r="S24" s="81">
        <f t="shared" si="4"/>
        <v>-95921969</v>
      </c>
      <c r="T24" s="81">
        <f t="shared" si="4"/>
        <v>-39577349</v>
      </c>
      <c r="U24" s="81">
        <f t="shared" si="4"/>
        <v>-412363946</v>
      </c>
      <c r="V24" s="81">
        <f t="shared" si="4"/>
        <v>607425392</v>
      </c>
      <c r="W24" s="81">
        <f t="shared" si="4"/>
        <v>168499998</v>
      </c>
      <c r="X24" s="81">
        <f t="shared" si="4"/>
        <v>438925394</v>
      </c>
      <c r="Y24" s="82">
        <f>+IF(W24&lt;&gt;0,(X24/W24)*100,0)</f>
        <v>260.48985116308427</v>
      </c>
      <c r="Z24" s="83">
        <f t="shared" si="4"/>
        <v>168499998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246664966</v>
      </c>
      <c r="C27" s="21">
        <v>0</v>
      </c>
      <c r="D27" s="103">
        <v>326103788</v>
      </c>
      <c r="E27" s="104">
        <v>335203789</v>
      </c>
      <c r="F27" s="104">
        <v>2256362</v>
      </c>
      <c r="G27" s="104">
        <v>22158534</v>
      </c>
      <c r="H27" s="104">
        <v>22530284</v>
      </c>
      <c r="I27" s="104">
        <v>46945180</v>
      </c>
      <c r="J27" s="104">
        <v>11451386</v>
      </c>
      <c r="K27" s="104">
        <v>16653680</v>
      </c>
      <c r="L27" s="104">
        <v>16069801</v>
      </c>
      <c r="M27" s="104">
        <v>44174867</v>
      </c>
      <c r="N27" s="104">
        <v>9462025</v>
      </c>
      <c r="O27" s="104">
        <v>5806378</v>
      </c>
      <c r="P27" s="104">
        <v>10937043</v>
      </c>
      <c r="Q27" s="104">
        <v>26205446</v>
      </c>
      <c r="R27" s="104">
        <v>11916802</v>
      </c>
      <c r="S27" s="104">
        <v>12459165</v>
      </c>
      <c r="T27" s="104">
        <v>24250953</v>
      </c>
      <c r="U27" s="104">
        <v>48626920</v>
      </c>
      <c r="V27" s="104">
        <v>165952413</v>
      </c>
      <c r="W27" s="104">
        <v>335203789</v>
      </c>
      <c r="X27" s="104">
        <v>-169251376</v>
      </c>
      <c r="Y27" s="105">
        <v>-50.49</v>
      </c>
      <c r="Z27" s="106">
        <v>335203789</v>
      </c>
    </row>
    <row r="28" spans="1:26" ht="13.5">
      <c r="A28" s="107" t="s">
        <v>44</v>
      </c>
      <c r="B28" s="18">
        <v>201664066</v>
      </c>
      <c r="C28" s="18">
        <v>0</v>
      </c>
      <c r="D28" s="63">
        <v>181132652</v>
      </c>
      <c r="E28" s="64">
        <v>242603789</v>
      </c>
      <c r="F28" s="64">
        <v>1830505</v>
      </c>
      <c r="G28" s="64">
        <v>16506678</v>
      </c>
      <c r="H28" s="64">
        <v>21733454</v>
      </c>
      <c r="I28" s="64">
        <v>40070637</v>
      </c>
      <c r="J28" s="64">
        <v>9889119</v>
      </c>
      <c r="K28" s="64">
        <v>14928464</v>
      </c>
      <c r="L28" s="64">
        <v>15716612</v>
      </c>
      <c r="M28" s="64">
        <v>40534195</v>
      </c>
      <c r="N28" s="64">
        <v>9271531</v>
      </c>
      <c r="O28" s="64">
        <v>5717461</v>
      </c>
      <c r="P28" s="64">
        <v>10574583</v>
      </c>
      <c r="Q28" s="64">
        <v>25563575</v>
      </c>
      <c r="R28" s="64">
        <v>9043183</v>
      </c>
      <c r="S28" s="64">
        <v>10588598</v>
      </c>
      <c r="T28" s="64">
        <v>21019782</v>
      </c>
      <c r="U28" s="64">
        <v>40651563</v>
      </c>
      <c r="V28" s="64">
        <v>146819970</v>
      </c>
      <c r="W28" s="64">
        <v>242603789</v>
      </c>
      <c r="X28" s="64">
        <v>-95783819</v>
      </c>
      <c r="Y28" s="65">
        <v>-39.48</v>
      </c>
      <c r="Z28" s="66">
        <v>242603789</v>
      </c>
    </row>
    <row r="29" spans="1:26" ht="13.5">
      <c r="A29" s="62" t="s">
        <v>92</v>
      </c>
      <c r="B29" s="18">
        <v>7940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44992961</v>
      </c>
      <c r="C31" s="18">
        <v>0</v>
      </c>
      <c r="D31" s="63">
        <v>144971136</v>
      </c>
      <c r="E31" s="64">
        <v>92600000</v>
      </c>
      <c r="F31" s="64">
        <v>425857</v>
      </c>
      <c r="G31" s="64">
        <v>5651855</v>
      </c>
      <c r="H31" s="64">
        <v>796830</v>
      </c>
      <c r="I31" s="64">
        <v>6874542</v>
      </c>
      <c r="J31" s="64">
        <v>1562267</v>
      </c>
      <c r="K31" s="64">
        <v>1725216</v>
      </c>
      <c r="L31" s="64">
        <v>353189</v>
      </c>
      <c r="M31" s="64">
        <v>3640672</v>
      </c>
      <c r="N31" s="64">
        <v>190494</v>
      </c>
      <c r="O31" s="64">
        <v>88917</v>
      </c>
      <c r="P31" s="64">
        <v>362460</v>
      </c>
      <c r="Q31" s="64">
        <v>641871</v>
      </c>
      <c r="R31" s="64">
        <v>2873618</v>
      </c>
      <c r="S31" s="64">
        <v>1870567</v>
      </c>
      <c r="T31" s="64">
        <v>3231171</v>
      </c>
      <c r="U31" s="64">
        <v>7975356</v>
      </c>
      <c r="V31" s="64">
        <v>19132441</v>
      </c>
      <c r="W31" s="64">
        <v>92600000</v>
      </c>
      <c r="X31" s="64">
        <v>-73467559</v>
      </c>
      <c r="Y31" s="65">
        <v>-79.34</v>
      </c>
      <c r="Z31" s="66">
        <v>92600000</v>
      </c>
    </row>
    <row r="32" spans="1:26" ht="13.5">
      <c r="A32" s="74" t="s">
        <v>50</v>
      </c>
      <c r="B32" s="21">
        <f>SUM(B28:B31)</f>
        <v>246664967</v>
      </c>
      <c r="C32" s="21">
        <f>SUM(C28:C31)</f>
        <v>0</v>
      </c>
      <c r="D32" s="103">
        <f aca="true" t="shared" si="5" ref="D32:Z32">SUM(D28:D31)</f>
        <v>326103788</v>
      </c>
      <c r="E32" s="104">
        <f t="shared" si="5"/>
        <v>335203789</v>
      </c>
      <c r="F32" s="104">
        <f t="shared" si="5"/>
        <v>2256362</v>
      </c>
      <c r="G32" s="104">
        <f t="shared" si="5"/>
        <v>22158533</v>
      </c>
      <c r="H32" s="104">
        <f t="shared" si="5"/>
        <v>22530284</v>
      </c>
      <c r="I32" s="104">
        <f t="shared" si="5"/>
        <v>46945179</v>
      </c>
      <c r="J32" s="104">
        <f t="shared" si="5"/>
        <v>11451386</v>
      </c>
      <c r="K32" s="104">
        <f t="shared" si="5"/>
        <v>16653680</v>
      </c>
      <c r="L32" s="104">
        <f t="shared" si="5"/>
        <v>16069801</v>
      </c>
      <c r="M32" s="104">
        <f t="shared" si="5"/>
        <v>44174867</v>
      </c>
      <c r="N32" s="104">
        <f t="shared" si="5"/>
        <v>9462025</v>
      </c>
      <c r="O32" s="104">
        <f t="shared" si="5"/>
        <v>5806378</v>
      </c>
      <c r="P32" s="104">
        <f t="shared" si="5"/>
        <v>10937043</v>
      </c>
      <c r="Q32" s="104">
        <f t="shared" si="5"/>
        <v>26205446</v>
      </c>
      <c r="R32" s="104">
        <f t="shared" si="5"/>
        <v>11916801</v>
      </c>
      <c r="S32" s="104">
        <f t="shared" si="5"/>
        <v>12459165</v>
      </c>
      <c r="T32" s="104">
        <f t="shared" si="5"/>
        <v>24250953</v>
      </c>
      <c r="U32" s="104">
        <f t="shared" si="5"/>
        <v>48626919</v>
      </c>
      <c r="V32" s="104">
        <f t="shared" si="5"/>
        <v>165952411</v>
      </c>
      <c r="W32" s="104">
        <f t="shared" si="5"/>
        <v>335203789</v>
      </c>
      <c r="X32" s="104">
        <f t="shared" si="5"/>
        <v>-169251378</v>
      </c>
      <c r="Y32" s="105">
        <f>+IF(W32&lt;&gt;0,(X32/W32)*100,0)</f>
        <v>-50.49208378727486</v>
      </c>
      <c r="Z32" s="106">
        <f t="shared" si="5"/>
        <v>335203789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688058158</v>
      </c>
      <c r="C35" s="18">
        <v>0</v>
      </c>
      <c r="D35" s="63">
        <v>2146731501</v>
      </c>
      <c r="E35" s="64">
        <v>2146731501</v>
      </c>
      <c r="F35" s="64">
        <v>864971633</v>
      </c>
      <c r="G35" s="64">
        <v>865261884</v>
      </c>
      <c r="H35" s="64">
        <v>853399568</v>
      </c>
      <c r="I35" s="64">
        <v>853399568</v>
      </c>
      <c r="J35" s="64">
        <v>834910952</v>
      </c>
      <c r="K35" s="64">
        <v>1202717836</v>
      </c>
      <c r="L35" s="64">
        <v>929448231</v>
      </c>
      <c r="M35" s="64">
        <v>929448231</v>
      </c>
      <c r="N35" s="64">
        <v>961233557</v>
      </c>
      <c r="O35" s="64">
        <v>792978064</v>
      </c>
      <c r="P35" s="64">
        <v>1279701700</v>
      </c>
      <c r="Q35" s="64">
        <v>1279701700</v>
      </c>
      <c r="R35" s="64">
        <v>881764877</v>
      </c>
      <c r="S35" s="64">
        <v>1317463251</v>
      </c>
      <c r="T35" s="64">
        <v>1202717836</v>
      </c>
      <c r="U35" s="64">
        <v>1202717836</v>
      </c>
      <c r="V35" s="64">
        <v>1202717836</v>
      </c>
      <c r="W35" s="64">
        <v>2146731501</v>
      </c>
      <c r="X35" s="64">
        <v>-944013665</v>
      </c>
      <c r="Y35" s="65">
        <v>-43.97</v>
      </c>
      <c r="Z35" s="66">
        <v>2146731501</v>
      </c>
    </row>
    <row r="36" spans="1:26" ht="13.5">
      <c r="A36" s="62" t="s">
        <v>53</v>
      </c>
      <c r="B36" s="18">
        <v>11588890428</v>
      </c>
      <c r="C36" s="18">
        <v>0</v>
      </c>
      <c r="D36" s="63">
        <v>10550501089</v>
      </c>
      <c r="E36" s="64">
        <v>10559601089</v>
      </c>
      <c r="F36" s="64">
        <v>10597932669</v>
      </c>
      <c r="G36" s="64">
        <v>11587320885</v>
      </c>
      <c r="H36" s="64">
        <v>11507371723</v>
      </c>
      <c r="I36" s="64">
        <v>11507371723</v>
      </c>
      <c r="J36" s="64">
        <v>11595318118</v>
      </c>
      <c r="K36" s="64">
        <v>11728901760</v>
      </c>
      <c r="L36" s="64">
        <v>11658565371</v>
      </c>
      <c r="M36" s="64">
        <v>11658565371</v>
      </c>
      <c r="N36" s="64">
        <v>11668424279</v>
      </c>
      <c r="O36" s="64">
        <v>11670932213</v>
      </c>
      <c r="P36" s="64">
        <v>11678381696</v>
      </c>
      <c r="Q36" s="64">
        <v>11678381696</v>
      </c>
      <c r="R36" s="64">
        <v>11390159552</v>
      </c>
      <c r="S36" s="64">
        <v>11327431685</v>
      </c>
      <c r="T36" s="64">
        <v>11728901760</v>
      </c>
      <c r="U36" s="64">
        <v>11728901760</v>
      </c>
      <c r="V36" s="64">
        <v>11728901760</v>
      </c>
      <c r="W36" s="64">
        <v>10559601089</v>
      </c>
      <c r="X36" s="64">
        <v>1169300671</v>
      </c>
      <c r="Y36" s="65">
        <v>11.07</v>
      </c>
      <c r="Z36" s="66">
        <v>10559601089</v>
      </c>
    </row>
    <row r="37" spans="1:26" ht="13.5">
      <c r="A37" s="62" t="s">
        <v>54</v>
      </c>
      <c r="B37" s="18">
        <v>738531713</v>
      </c>
      <c r="C37" s="18">
        <v>0</v>
      </c>
      <c r="D37" s="63">
        <v>556277771</v>
      </c>
      <c r="E37" s="64">
        <v>556277771</v>
      </c>
      <c r="F37" s="64">
        <v>521319824</v>
      </c>
      <c r="G37" s="64">
        <v>773151217</v>
      </c>
      <c r="H37" s="64">
        <v>1015856871</v>
      </c>
      <c r="I37" s="64">
        <v>1015856871</v>
      </c>
      <c r="J37" s="64">
        <v>599189017</v>
      </c>
      <c r="K37" s="64">
        <v>578104918</v>
      </c>
      <c r="L37" s="64">
        <v>550634689</v>
      </c>
      <c r="M37" s="64">
        <v>550634689</v>
      </c>
      <c r="N37" s="64">
        <v>620313757</v>
      </c>
      <c r="O37" s="64">
        <v>665841130</v>
      </c>
      <c r="P37" s="64">
        <v>599504312</v>
      </c>
      <c r="Q37" s="64">
        <v>599504312</v>
      </c>
      <c r="R37" s="64">
        <v>668271075</v>
      </c>
      <c r="S37" s="64">
        <v>689839516</v>
      </c>
      <c r="T37" s="64">
        <v>578104918</v>
      </c>
      <c r="U37" s="64">
        <v>578104918</v>
      </c>
      <c r="V37" s="64">
        <v>578104918</v>
      </c>
      <c r="W37" s="64">
        <v>556277771</v>
      </c>
      <c r="X37" s="64">
        <v>21827147</v>
      </c>
      <c r="Y37" s="65">
        <v>3.92</v>
      </c>
      <c r="Z37" s="66">
        <v>556277771</v>
      </c>
    </row>
    <row r="38" spans="1:26" ht="13.5">
      <c r="A38" s="62" t="s">
        <v>55</v>
      </c>
      <c r="B38" s="18">
        <v>346739818</v>
      </c>
      <c r="C38" s="18">
        <v>0</v>
      </c>
      <c r="D38" s="63">
        <v>395906828</v>
      </c>
      <c r="E38" s="64">
        <v>395906828</v>
      </c>
      <c r="F38" s="64">
        <v>347259111</v>
      </c>
      <c r="G38" s="64">
        <v>347259111</v>
      </c>
      <c r="H38" s="64">
        <v>347259111</v>
      </c>
      <c r="I38" s="64">
        <v>347259111</v>
      </c>
      <c r="J38" s="64">
        <v>347259111</v>
      </c>
      <c r="K38" s="64">
        <v>346739818</v>
      </c>
      <c r="L38" s="64">
        <v>346739818</v>
      </c>
      <c r="M38" s="64">
        <v>346739818</v>
      </c>
      <c r="N38" s="64">
        <v>346739818</v>
      </c>
      <c r="O38" s="64">
        <v>346739818</v>
      </c>
      <c r="P38" s="64">
        <v>346739818</v>
      </c>
      <c r="Q38" s="64">
        <v>346739818</v>
      </c>
      <c r="R38" s="64">
        <v>346739818</v>
      </c>
      <c r="S38" s="64">
        <v>346739818</v>
      </c>
      <c r="T38" s="64">
        <v>346739818</v>
      </c>
      <c r="U38" s="64">
        <v>346739818</v>
      </c>
      <c r="V38" s="64">
        <v>346739818</v>
      </c>
      <c r="W38" s="64">
        <v>395906828</v>
      </c>
      <c r="X38" s="64">
        <v>-49167010</v>
      </c>
      <c r="Y38" s="65">
        <v>-12.42</v>
      </c>
      <c r="Z38" s="66">
        <v>395906828</v>
      </c>
    </row>
    <row r="39" spans="1:26" ht="13.5">
      <c r="A39" s="62" t="s">
        <v>56</v>
      </c>
      <c r="B39" s="18">
        <v>11191677055</v>
      </c>
      <c r="C39" s="18">
        <v>0</v>
      </c>
      <c r="D39" s="63">
        <v>11745047991</v>
      </c>
      <c r="E39" s="64">
        <v>11754147991</v>
      </c>
      <c r="F39" s="64">
        <v>10594325367</v>
      </c>
      <c r="G39" s="64">
        <v>11332172441</v>
      </c>
      <c r="H39" s="64">
        <v>10997655309</v>
      </c>
      <c r="I39" s="64">
        <v>10997655309</v>
      </c>
      <c r="J39" s="64">
        <v>11483780942</v>
      </c>
      <c r="K39" s="64">
        <v>12006774860</v>
      </c>
      <c r="L39" s="64">
        <v>11690639095</v>
      </c>
      <c r="M39" s="64">
        <v>11690639095</v>
      </c>
      <c r="N39" s="64">
        <v>11662604261</v>
      </c>
      <c r="O39" s="64">
        <v>11451329329</v>
      </c>
      <c r="P39" s="64">
        <v>12011839266</v>
      </c>
      <c r="Q39" s="64">
        <v>12011839266</v>
      </c>
      <c r="R39" s="64">
        <v>11256913536</v>
      </c>
      <c r="S39" s="64">
        <v>11608315602</v>
      </c>
      <c r="T39" s="64">
        <v>12006774860</v>
      </c>
      <c r="U39" s="64">
        <v>12006774860</v>
      </c>
      <c r="V39" s="64">
        <v>12006774860</v>
      </c>
      <c r="W39" s="64">
        <v>11754147991</v>
      </c>
      <c r="X39" s="64">
        <v>252626869</v>
      </c>
      <c r="Y39" s="65">
        <v>2.15</v>
      </c>
      <c r="Z39" s="66">
        <v>11754147991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251348859</v>
      </c>
      <c r="C42" s="18">
        <v>0</v>
      </c>
      <c r="D42" s="63">
        <v>501672689</v>
      </c>
      <c r="E42" s="64">
        <v>459272692</v>
      </c>
      <c r="F42" s="64">
        <v>131575082</v>
      </c>
      <c r="G42" s="64">
        <v>-146402666</v>
      </c>
      <c r="H42" s="64">
        <v>-77066116</v>
      </c>
      <c r="I42" s="64">
        <v>-91893700</v>
      </c>
      <c r="J42" s="64">
        <v>34171407</v>
      </c>
      <c r="K42" s="64">
        <v>198335520</v>
      </c>
      <c r="L42" s="64">
        <v>-150027008</v>
      </c>
      <c r="M42" s="64">
        <v>82479919</v>
      </c>
      <c r="N42" s="64">
        <v>-39330353</v>
      </c>
      <c r="O42" s="64">
        <v>-34879592</v>
      </c>
      <c r="P42" s="64">
        <v>131530784</v>
      </c>
      <c r="Q42" s="64">
        <v>57320839</v>
      </c>
      <c r="R42" s="64">
        <v>-69368562</v>
      </c>
      <c r="S42" s="64">
        <v>-35007857</v>
      </c>
      <c r="T42" s="64">
        <v>72636702</v>
      </c>
      <c r="U42" s="64">
        <v>-31739717</v>
      </c>
      <c r="V42" s="64">
        <v>16167341</v>
      </c>
      <c r="W42" s="64">
        <v>459272692</v>
      </c>
      <c r="X42" s="64">
        <v>-443105351</v>
      </c>
      <c r="Y42" s="65">
        <v>-96.48</v>
      </c>
      <c r="Z42" s="66">
        <v>459272692</v>
      </c>
    </row>
    <row r="43" spans="1:26" ht="13.5">
      <c r="A43" s="62" t="s">
        <v>59</v>
      </c>
      <c r="B43" s="18">
        <v>-246562277</v>
      </c>
      <c r="C43" s="18">
        <v>0</v>
      </c>
      <c r="D43" s="63">
        <v>-324779957</v>
      </c>
      <c r="E43" s="64">
        <v>-113879957</v>
      </c>
      <c r="F43" s="64">
        <v>-23509364</v>
      </c>
      <c r="G43" s="64">
        <v>-3557730</v>
      </c>
      <c r="H43" s="64">
        <v>-8027034</v>
      </c>
      <c r="I43" s="64">
        <v>-35094128</v>
      </c>
      <c r="J43" s="64">
        <v>2424861</v>
      </c>
      <c r="K43" s="64">
        <v>-360266</v>
      </c>
      <c r="L43" s="64">
        <v>174049</v>
      </c>
      <c r="M43" s="64">
        <v>2238644</v>
      </c>
      <c r="N43" s="64">
        <v>-4305966</v>
      </c>
      <c r="O43" s="64">
        <v>845544</v>
      </c>
      <c r="P43" s="64">
        <v>15478345</v>
      </c>
      <c r="Q43" s="64">
        <v>12017923</v>
      </c>
      <c r="R43" s="64">
        <v>6443415</v>
      </c>
      <c r="S43" s="64">
        <v>36535521</v>
      </c>
      <c r="T43" s="64">
        <v>63177722</v>
      </c>
      <c r="U43" s="64">
        <v>106156658</v>
      </c>
      <c r="V43" s="64">
        <v>85319097</v>
      </c>
      <c r="W43" s="64">
        <v>-113879957</v>
      </c>
      <c r="X43" s="64">
        <v>199199054</v>
      </c>
      <c r="Y43" s="65">
        <v>-174.92</v>
      </c>
      <c r="Z43" s="66">
        <v>-113879957</v>
      </c>
    </row>
    <row r="44" spans="1:26" ht="13.5">
      <c r="A44" s="62" t="s">
        <v>60</v>
      </c>
      <c r="B44" s="18">
        <v>-4868018</v>
      </c>
      <c r="C44" s="18">
        <v>0</v>
      </c>
      <c r="D44" s="63">
        <v>0</v>
      </c>
      <c r="E44" s="64">
        <v>0</v>
      </c>
      <c r="F44" s="64">
        <v>-6108411</v>
      </c>
      <c r="G44" s="64">
        <v>-3321758</v>
      </c>
      <c r="H44" s="64">
        <v>83128268</v>
      </c>
      <c r="I44" s="64">
        <v>73698099</v>
      </c>
      <c r="J44" s="64">
        <v>7932178</v>
      </c>
      <c r="K44" s="64">
        <v>-32338513</v>
      </c>
      <c r="L44" s="64">
        <v>-14358330</v>
      </c>
      <c r="M44" s="64">
        <v>-38764665</v>
      </c>
      <c r="N44" s="64">
        <v>-1448898</v>
      </c>
      <c r="O44" s="64">
        <v>34321160</v>
      </c>
      <c r="P44" s="64">
        <v>-36770959</v>
      </c>
      <c r="Q44" s="64">
        <v>-3898697</v>
      </c>
      <c r="R44" s="64">
        <v>4850638</v>
      </c>
      <c r="S44" s="64">
        <v>-1450339</v>
      </c>
      <c r="T44" s="64">
        <v>-102317890</v>
      </c>
      <c r="U44" s="64">
        <v>-98917591</v>
      </c>
      <c r="V44" s="64">
        <v>-67882854</v>
      </c>
      <c r="W44" s="64">
        <v>0</v>
      </c>
      <c r="X44" s="64">
        <v>-67882854</v>
      </c>
      <c r="Y44" s="65">
        <v>0</v>
      </c>
      <c r="Z44" s="66">
        <v>0</v>
      </c>
    </row>
    <row r="45" spans="1:26" ht="13.5">
      <c r="A45" s="74" t="s">
        <v>61</v>
      </c>
      <c r="B45" s="21">
        <v>127704348</v>
      </c>
      <c r="C45" s="21">
        <v>0</v>
      </c>
      <c r="D45" s="103">
        <v>176892733</v>
      </c>
      <c r="E45" s="104">
        <v>345392735</v>
      </c>
      <c r="F45" s="104">
        <v>113557590</v>
      </c>
      <c r="G45" s="104">
        <v>-39724564</v>
      </c>
      <c r="H45" s="104">
        <v>-41689446</v>
      </c>
      <c r="I45" s="104">
        <v>-41689446</v>
      </c>
      <c r="J45" s="104">
        <v>2839000</v>
      </c>
      <c r="K45" s="104">
        <v>168475741</v>
      </c>
      <c r="L45" s="104">
        <v>4264452</v>
      </c>
      <c r="M45" s="104">
        <v>4264452</v>
      </c>
      <c r="N45" s="104">
        <v>-40820765</v>
      </c>
      <c r="O45" s="104">
        <v>-40533653</v>
      </c>
      <c r="P45" s="104">
        <v>69704517</v>
      </c>
      <c r="Q45" s="104">
        <v>-40820765</v>
      </c>
      <c r="R45" s="104">
        <v>11630008</v>
      </c>
      <c r="S45" s="104">
        <v>11707333</v>
      </c>
      <c r="T45" s="104">
        <v>45203867</v>
      </c>
      <c r="U45" s="104">
        <v>45203867</v>
      </c>
      <c r="V45" s="104">
        <v>45203867</v>
      </c>
      <c r="W45" s="104">
        <v>345392735</v>
      </c>
      <c r="X45" s="104">
        <v>-300188868</v>
      </c>
      <c r="Y45" s="105">
        <v>-86.91</v>
      </c>
      <c r="Z45" s="106">
        <v>345392735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93</v>
      </c>
      <c r="B47" s="119" t="s">
        <v>78</v>
      </c>
      <c r="C47" s="119"/>
      <c r="D47" s="120" t="s">
        <v>79</v>
      </c>
      <c r="E47" s="121" t="s">
        <v>80</v>
      </c>
      <c r="F47" s="122"/>
      <c r="G47" s="122"/>
      <c r="H47" s="122"/>
      <c r="I47" s="123" t="s">
        <v>81</v>
      </c>
      <c r="J47" s="122"/>
      <c r="K47" s="122"/>
      <c r="L47" s="122"/>
      <c r="M47" s="123" t="s">
        <v>82</v>
      </c>
      <c r="N47" s="124"/>
      <c r="O47" s="124"/>
      <c r="P47" s="124"/>
      <c r="Q47" s="123" t="s">
        <v>83</v>
      </c>
      <c r="R47" s="124"/>
      <c r="S47" s="124"/>
      <c r="T47" s="124"/>
      <c r="U47" s="123" t="s">
        <v>84</v>
      </c>
      <c r="V47" s="123" t="s">
        <v>85</v>
      </c>
      <c r="W47" s="123" t="s">
        <v>86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210685975</v>
      </c>
      <c r="C49" s="56">
        <v>0</v>
      </c>
      <c r="D49" s="133">
        <v>113705049</v>
      </c>
      <c r="E49" s="58">
        <v>96742035</v>
      </c>
      <c r="F49" s="58">
        <v>0</v>
      </c>
      <c r="G49" s="58">
        <v>0</v>
      </c>
      <c r="H49" s="58">
        <v>0</v>
      </c>
      <c r="I49" s="58">
        <v>3406000890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3827133949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354367030</v>
      </c>
      <c r="C51" s="56">
        <v>0</v>
      </c>
      <c r="D51" s="133">
        <v>2907</v>
      </c>
      <c r="E51" s="58">
        <v>766</v>
      </c>
      <c r="F51" s="58">
        <v>0</v>
      </c>
      <c r="G51" s="58">
        <v>0</v>
      </c>
      <c r="H51" s="58">
        <v>0</v>
      </c>
      <c r="I51" s="58">
        <v>18364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354389067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76.51596620735403</v>
      </c>
      <c r="C58" s="5">
        <f>IF(C67=0,0,+(C76/C67)*100)</f>
        <v>0</v>
      </c>
      <c r="D58" s="6">
        <f aca="true" t="shared" si="6" ref="D58:Z58">IF(D67=0,0,+(D76/D67)*100)</f>
        <v>84.3216062286434</v>
      </c>
      <c r="E58" s="7">
        <f t="shared" si="6"/>
        <v>84.22045011196145</v>
      </c>
      <c r="F58" s="7">
        <f t="shared" si="6"/>
        <v>82.08208133332934</v>
      </c>
      <c r="G58" s="7">
        <f t="shared" si="6"/>
        <v>75.66983983123636</v>
      </c>
      <c r="H58" s="7">
        <f t="shared" si="6"/>
        <v>81.38810013610325</v>
      </c>
      <c r="I58" s="7">
        <f t="shared" si="6"/>
        <v>79.62076793429563</v>
      </c>
      <c r="J58" s="7">
        <f t="shared" si="6"/>
        <v>99.63181632449735</v>
      </c>
      <c r="K58" s="7">
        <f t="shared" si="6"/>
        <v>80.97203901344386</v>
      </c>
      <c r="L58" s="7">
        <f t="shared" si="6"/>
        <v>87.40429144391307</v>
      </c>
      <c r="M58" s="7">
        <f t="shared" si="6"/>
        <v>88.9660331535833</v>
      </c>
      <c r="N58" s="7">
        <f t="shared" si="6"/>
        <v>77.86974726725956</v>
      </c>
      <c r="O58" s="7">
        <f t="shared" si="6"/>
        <v>77.49828038095383</v>
      </c>
      <c r="P58" s="7">
        <f t="shared" si="6"/>
        <v>49.69924054881858</v>
      </c>
      <c r="Q58" s="7">
        <f t="shared" si="6"/>
        <v>67.34150332443855</v>
      </c>
      <c r="R58" s="7">
        <f t="shared" si="6"/>
        <v>71.30725589888887</v>
      </c>
      <c r="S58" s="7">
        <f t="shared" si="6"/>
        <v>54.26863819169478</v>
      </c>
      <c r="T58" s="7">
        <f t="shared" si="6"/>
        <v>88.04853108357744</v>
      </c>
      <c r="U58" s="7">
        <f t="shared" si="6"/>
        <v>70.8424906089191</v>
      </c>
      <c r="V58" s="7">
        <f t="shared" si="6"/>
        <v>76.96939948108982</v>
      </c>
      <c r="W58" s="7">
        <f t="shared" si="6"/>
        <v>84.22045011196145</v>
      </c>
      <c r="X58" s="7">
        <f t="shared" si="6"/>
        <v>0</v>
      </c>
      <c r="Y58" s="7">
        <f t="shared" si="6"/>
        <v>0</v>
      </c>
      <c r="Z58" s="8">
        <f t="shared" si="6"/>
        <v>84.22045011196145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82.48361190845989</v>
      </c>
      <c r="E59" s="10">
        <f t="shared" si="7"/>
        <v>82.48361190845989</v>
      </c>
      <c r="F59" s="10">
        <f t="shared" si="7"/>
        <v>76.24838073055541</v>
      </c>
      <c r="G59" s="10">
        <f t="shared" si="7"/>
        <v>75.29333320535171</v>
      </c>
      <c r="H59" s="10">
        <f t="shared" si="7"/>
        <v>73.09248457315475</v>
      </c>
      <c r="I59" s="10">
        <f t="shared" si="7"/>
        <v>74.87453118412324</v>
      </c>
      <c r="J59" s="10">
        <f t="shared" si="7"/>
        <v>88.19522654221291</v>
      </c>
      <c r="K59" s="10">
        <f t="shared" si="7"/>
        <v>71.73375443310823</v>
      </c>
      <c r="L59" s="10">
        <f t="shared" si="7"/>
        <v>74.01615429248764</v>
      </c>
      <c r="M59" s="10">
        <f t="shared" si="7"/>
        <v>77.98203768884223</v>
      </c>
      <c r="N59" s="10">
        <f t="shared" si="7"/>
        <v>73.24610614404837</v>
      </c>
      <c r="O59" s="10">
        <f t="shared" si="7"/>
        <v>69.58330646197581</v>
      </c>
      <c r="P59" s="10">
        <f t="shared" si="7"/>
        <v>71.31453988546835</v>
      </c>
      <c r="Q59" s="10">
        <f t="shared" si="7"/>
        <v>71.37849527253846</v>
      </c>
      <c r="R59" s="10">
        <f t="shared" si="7"/>
        <v>70.12661722410691</v>
      </c>
      <c r="S59" s="10">
        <f t="shared" si="7"/>
        <v>72.60603278938092</v>
      </c>
      <c r="T59" s="10">
        <f t="shared" si="7"/>
        <v>79.84988672489828</v>
      </c>
      <c r="U59" s="10">
        <f t="shared" si="7"/>
        <v>74.17931130312544</v>
      </c>
      <c r="V59" s="10">
        <f t="shared" si="7"/>
        <v>74.59924321176223</v>
      </c>
      <c r="W59" s="10">
        <f t="shared" si="7"/>
        <v>82.48361190845989</v>
      </c>
      <c r="X59" s="10">
        <f t="shared" si="7"/>
        <v>0</v>
      </c>
      <c r="Y59" s="10">
        <f t="shared" si="7"/>
        <v>0</v>
      </c>
      <c r="Z59" s="11">
        <f t="shared" si="7"/>
        <v>82.48361190845989</v>
      </c>
    </row>
    <row r="60" spans="1:26" ht="13.5">
      <c r="A60" s="37" t="s">
        <v>32</v>
      </c>
      <c r="B60" s="12">
        <f t="shared" si="7"/>
        <v>72.56778728624485</v>
      </c>
      <c r="C60" s="12">
        <f t="shared" si="7"/>
        <v>0</v>
      </c>
      <c r="D60" s="3">
        <f t="shared" si="7"/>
        <v>84.47173967226641</v>
      </c>
      <c r="E60" s="13">
        <f t="shared" si="7"/>
        <v>84.47173958952592</v>
      </c>
      <c r="F60" s="13">
        <f t="shared" si="7"/>
        <v>83.56960720744965</v>
      </c>
      <c r="G60" s="13">
        <f t="shared" si="7"/>
        <v>76.23408970930357</v>
      </c>
      <c r="H60" s="13">
        <f t="shared" si="7"/>
        <v>83.10298709392795</v>
      </c>
      <c r="I60" s="13">
        <f t="shared" si="7"/>
        <v>80.84007560877606</v>
      </c>
      <c r="J60" s="13">
        <f t="shared" si="7"/>
        <v>102.67455819272142</v>
      </c>
      <c r="K60" s="13">
        <f t="shared" si="7"/>
        <v>83.08407956110693</v>
      </c>
      <c r="L60" s="13">
        <f t="shared" si="7"/>
        <v>90.61633557262316</v>
      </c>
      <c r="M60" s="13">
        <f t="shared" si="7"/>
        <v>91.66569639977172</v>
      </c>
      <c r="N60" s="13">
        <f t="shared" si="7"/>
        <v>79.8217040598167</v>
      </c>
      <c r="O60" s="13">
        <f t="shared" si="7"/>
        <v>78.43244120806234</v>
      </c>
      <c r="P60" s="13">
        <f t="shared" si="7"/>
        <v>45.38546296475907</v>
      </c>
      <c r="Q60" s="13">
        <f t="shared" si="7"/>
        <v>66.44788694453443</v>
      </c>
      <c r="R60" s="13">
        <f t="shared" si="7"/>
        <v>72.05796496602964</v>
      </c>
      <c r="S60" s="13">
        <f t="shared" si="7"/>
        <v>51.04187481167638</v>
      </c>
      <c r="T60" s="13">
        <f t="shared" si="7"/>
        <v>88.3298327016257</v>
      </c>
      <c r="U60" s="13">
        <f t="shared" si="7"/>
        <v>70.01475285815138</v>
      </c>
      <c r="V60" s="13">
        <f t="shared" si="7"/>
        <v>77.64243363664328</v>
      </c>
      <c r="W60" s="13">
        <f t="shared" si="7"/>
        <v>84.47173958952592</v>
      </c>
      <c r="X60" s="13">
        <f t="shared" si="7"/>
        <v>0</v>
      </c>
      <c r="Y60" s="13">
        <f t="shared" si="7"/>
        <v>0</v>
      </c>
      <c r="Z60" s="14">
        <f t="shared" si="7"/>
        <v>84.47173958952592</v>
      </c>
    </row>
    <row r="61" spans="1:26" ht="13.5">
      <c r="A61" s="38" t="s">
        <v>95</v>
      </c>
      <c r="B61" s="12">
        <f t="shared" si="7"/>
        <v>56.00225804154447</v>
      </c>
      <c r="C61" s="12">
        <f t="shared" si="7"/>
        <v>0</v>
      </c>
      <c r="D61" s="3">
        <f t="shared" si="7"/>
        <v>85.99999998292604</v>
      </c>
      <c r="E61" s="13">
        <f t="shared" si="7"/>
        <v>84.96226281595992</v>
      </c>
      <c r="F61" s="13">
        <f t="shared" si="7"/>
        <v>89.07720231675691</v>
      </c>
      <c r="G61" s="13">
        <f t="shared" si="7"/>
        <v>48.34221320756976</v>
      </c>
      <c r="H61" s="13">
        <f t="shared" si="7"/>
        <v>102.09466521890889</v>
      </c>
      <c r="I61" s="13">
        <f t="shared" si="7"/>
        <v>80.09166811266361</v>
      </c>
      <c r="J61" s="13">
        <f t="shared" si="7"/>
        <v>78.74046755221605</v>
      </c>
      <c r="K61" s="13">
        <f t="shared" si="7"/>
        <v>102.71681779086117</v>
      </c>
      <c r="L61" s="13">
        <f t="shared" si="7"/>
        <v>87.84580062158987</v>
      </c>
      <c r="M61" s="13">
        <f t="shared" si="7"/>
        <v>90.32732655782895</v>
      </c>
      <c r="N61" s="13">
        <f t="shared" si="7"/>
        <v>65.6867826240684</v>
      </c>
      <c r="O61" s="13">
        <f t="shared" si="7"/>
        <v>111.64001314561224</v>
      </c>
      <c r="P61" s="13">
        <f t="shared" si="7"/>
        <v>58.04252438187053</v>
      </c>
      <c r="Q61" s="13">
        <f t="shared" si="7"/>
        <v>77.59817215164678</v>
      </c>
      <c r="R61" s="13">
        <f t="shared" si="7"/>
        <v>105.30272270626959</v>
      </c>
      <c r="S61" s="13">
        <f t="shared" si="7"/>
        <v>60.28135105794162</v>
      </c>
      <c r="T61" s="13">
        <f t="shared" si="7"/>
        <v>110.22820113851783</v>
      </c>
      <c r="U61" s="13">
        <f t="shared" si="7"/>
        <v>91.68827542599968</v>
      </c>
      <c r="V61" s="13">
        <f t="shared" si="7"/>
        <v>84.63969727231313</v>
      </c>
      <c r="W61" s="13">
        <f t="shared" si="7"/>
        <v>84.96226281595992</v>
      </c>
      <c r="X61" s="13">
        <f t="shared" si="7"/>
        <v>0</v>
      </c>
      <c r="Y61" s="13">
        <f t="shared" si="7"/>
        <v>0</v>
      </c>
      <c r="Z61" s="14">
        <f t="shared" si="7"/>
        <v>84.96226281595992</v>
      </c>
    </row>
    <row r="62" spans="1:26" ht="13.5">
      <c r="A62" s="38" t="s">
        <v>96</v>
      </c>
      <c r="B62" s="12">
        <f t="shared" si="7"/>
        <v>100</v>
      </c>
      <c r="C62" s="12">
        <f t="shared" si="7"/>
        <v>0</v>
      </c>
      <c r="D62" s="3">
        <f t="shared" si="7"/>
        <v>86.0000000740364</v>
      </c>
      <c r="E62" s="13">
        <f t="shared" si="7"/>
        <v>85.99147021785953</v>
      </c>
      <c r="F62" s="13">
        <f t="shared" si="7"/>
        <v>47.18033498092129</v>
      </c>
      <c r="G62" s="13">
        <f t="shared" si="7"/>
        <v>31.436993163621096</v>
      </c>
      <c r="H62" s="13">
        <f t="shared" si="7"/>
        <v>33.67681128871937</v>
      </c>
      <c r="I62" s="13">
        <f t="shared" si="7"/>
        <v>36.734526911081126</v>
      </c>
      <c r="J62" s="13">
        <f t="shared" si="7"/>
        <v>46.73452013694598</v>
      </c>
      <c r="K62" s="13">
        <f t="shared" si="7"/>
        <v>45.18578391449748</v>
      </c>
      <c r="L62" s="13">
        <f t="shared" si="7"/>
        <v>46.92740190339721</v>
      </c>
      <c r="M62" s="13">
        <f t="shared" si="7"/>
        <v>46.19449956578477</v>
      </c>
      <c r="N62" s="13">
        <f t="shared" si="7"/>
        <v>37.27106718508366</v>
      </c>
      <c r="O62" s="13">
        <f t="shared" si="7"/>
        <v>40.68263927690656</v>
      </c>
      <c r="P62" s="13">
        <f t="shared" si="7"/>
        <v>29.691508897767665</v>
      </c>
      <c r="Q62" s="13">
        <f t="shared" si="7"/>
        <v>35.16900761764237</v>
      </c>
      <c r="R62" s="13">
        <f t="shared" si="7"/>
        <v>33.26937165569424</v>
      </c>
      <c r="S62" s="13">
        <f t="shared" si="7"/>
        <v>41.3151491756386</v>
      </c>
      <c r="T62" s="13">
        <f t="shared" si="7"/>
        <v>63.70824886601512</v>
      </c>
      <c r="U62" s="13">
        <f t="shared" si="7"/>
        <v>44.43655935715072</v>
      </c>
      <c r="V62" s="13">
        <f t="shared" si="7"/>
        <v>40.53938202498421</v>
      </c>
      <c r="W62" s="13">
        <f t="shared" si="7"/>
        <v>85.99147021785953</v>
      </c>
      <c r="X62" s="13">
        <f t="shared" si="7"/>
        <v>0</v>
      </c>
      <c r="Y62" s="13">
        <f t="shared" si="7"/>
        <v>0</v>
      </c>
      <c r="Z62" s="14">
        <f t="shared" si="7"/>
        <v>85.99147021785953</v>
      </c>
    </row>
    <row r="63" spans="1:26" ht="13.5">
      <c r="A63" s="38" t="s">
        <v>97</v>
      </c>
      <c r="B63" s="12">
        <f t="shared" si="7"/>
        <v>100</v>
      </c>
      <c r="C63" s="12">
        <f t="shared" si="7"/>
        <v>0</v>
      </c>
      <c r="D63" s="3">
        <f t="shared" si="7"/>
        <v>85.99999978414797</v>
      </c>
      <c r="E63" s="13">
        <f t="shared" si="7"/>
        <v>85.86920764612333</v>
      </c>
      <c r="F63" s="13">
        <f t="shared" si="7"/>
        <v>46.171129843977376</v>
      </c>
      <c r="G63" s="13">
        <f t="shared" si="7"/>
        <v>20.222922584511146</v>
      </c>
      <c r="H63" s="13">
        <f t="shared" si="7"/>
        <v>43.21925162295746</v>
      </c>
      <c r="I63" s="13">
        <f t="shared" si="7"/>
        <v>35.03590648027288</v>
      </c>
      <c r="J63" s="13">
        <f t="shared" si="7"/>
        <v>44.414904587253496</v>
      </c>
      <c r="K63" s="13">
        <f t="shared" si="7"/>
        <v>41.04808502543031</v>
      </c>
      <c r="L63" s="13">
        <f t="shared" si="7"/>
        <v>34.984052008681054</v>
      </c>
      <c r="M63" s="13">
        <f t="shared" si="7"/>
        <v>39.79433578190468</v>
      </c>
      <c r="N63" s="13">
        <f t="shared" si="7"/>
        <v>39.879736278319214</v>
      </c>
      <c r="O63" s="13">
        <f t="shared" si="7"/>
        <v>43.178563977328615</v>
      </c>
      <c r="P63" s="13">
        <f t="shared" si="7"/>
        <v>39.61153923830967</v>
      </c>
      <c r="Q63" s="13">
        <f t="shared" si="7"/>
        <v>40.8618472447029</v>
      </c>
      <c r="R63" s="13">
        <f t="shared" si="7"/>
        <v>40.5496652898392</v>
      </c>
      <c r="S63" s="13">
        <f t="shared" si="7"/>
        <v>40.408530504542696</v>
      </c>
      <c r="T63" s="13">
        <f t="shared" si="7"/>
        <v>46.96613569394301</v>
      </c>
      <c r="U63" s="13">
        <f t="shared" si="7"/>
        <v>42.66063698247017</v>
      </c>
      <c r="V63" s="13">
        <f t="shared" si="7"/>
        <v>39.58245905561295</v>
      </c>
      <c r="W63" s="13">
        <f t="shared" si="7"/>
        <v>85.86920764612333</v>
      </c>
      <c r="X63" s="13">
        <f t="shared" si="7"/>
        <v>0</v>
      </c>
      <c r="Y63" s="13">
        <f t="shared" si="7"/>
        <v>0</v>
      </c>
      <c r="Z63" s="14">
        <f t="shared" si="7"/>
        <v>85.86920764612333</v>
      </c>
    </row>
    <row r="64" spans="1:26" ht="13.5">
      <c r="A64" s="38" t="s">
        <v>98</v>
      </c>
      <c r="B64" s="12">
        <f t="shared" si="7"/>
        <v>100</v>
      </c>
      <c r="C64" s="12">
        <f t="shared" si="7"/>
        <v>0</v>
      </c>
      <c r="D64" s="3">
        <f t="shared" si="7"/>
        <v>85.99999974257678</v>
      </c>
      <c r="E64" s="13">
        <f t="shared" si="7"/>
        <v>75.59658655186226</v>
      </c>
      <c r="F64" s="13">
        <f t="shared" si="7"/>
        <v>30.410761410576466</v>
      </c>
      <c r="G64" s="13">
        <f t="shared" si="7"/>
        <v>43.43145013849244</v>
      </c>
      <c r="H64" s="13">
        <f t="shared" si="7"/>
        <v>33.487288583863</v>
      </c>
      <c r="I64" s="13">
        <f t="shared" si="7"/>
        <v>36.33457478753951</v>
      </c>
      <c r="J64" s="13">
        <f t="shared" si="7"/>
        <v>35.43629981033801</v>
      </c>
      <c r="K64" s="13">
        <f t="shared" si="7"/>
        <v>32.89697192852029</v>
      </c>
      <c r="L64" s="13">
        <f t="shared" si="7"/>
        <v>34.666691281353806</v>
      </c>
      <c r="M64" s="13">
        <f t="shared" si="7"/>
        <v>34.325372640647</v>
      </c>
      <c r="N64" s="13">
        <f t="shared" si="7"/>
        <v>32.172445741213004</v>
      </c>
      <c r="O64" s="13">
        <f t="shared" si="7"/>
        <v>31.44668089461642</v>
      </c>
      <c r="P64" s="13">
        <f t="shared" si="7"/>
        <v>34.82171575618028</v>
      </c>
      <c r="Q64" s="13">
        <f t="shared" si="7"/>
        <v>32.81877246082029</v>
      </c>
      <c r="R64" s="13">
        <f t="shared" si="7"/>
        <v>33.7545244600531</v>
      </c>
      <c r="S64" s="13">
        <f t="shared" si="7"/>
        <v>34.007987674968945</v>
      </c>
      <c r="T64" s="13">
        <f t="shared" si="7"/>
        <v>38.065475837725984</v>
      </c>
      <c r="U64" s="13">
        <f t="shared" si="7"/>
        <v>35.2603881459704</v>
      </c>
      <c r="V64" s="13">
        <f t="shared" si="7"/>
        <v>34.67788277859455</v>
      </c>
      <c r="W64" s="13">
        <f t="shared" si="7"/>
        <v>75.59658655186226</v>
      </c>
      <c r="X64" s="13">
        <f t="shared" si="7"/>
        <v>0</v>
      </c>
      <c r="Y64" s="13">
        <f t="shared" si="7"/>
        <v>0</v>
      </c>
      <c r="Z64" s="14">
        <f t="shared" si="7"/>
        <v>75.59658655186226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11525.87900094574</v>
      </c>
      <c r="G65" s="13">
        <f t="shared" si="7"/>
        <v>30557.70403440954</v>
      </c>
      <c r="H65" s="13">
        <f t="shared" si="7"/>
        <v>6563.63611400013</v>
      </c>
      <c r="I65" s="13">
        <f t="shared" si="7"/>
        <v>17624.71158181838</v>
      </c>
      <c r="J65" s="13">
        <f t="shared" si="7"/>
        <v>24585.069926351694</v>
      </c>
      <c r="K65" s="13">
        <f t="shared" si="7"/>
        <v>9016.506536843293</v>
      </c>
      <c r="L65" s="13">
        <f t="shared" si="7"/>
        <v>11639.929103646518</v>
      </c>
      <c r="M65" s="13">
        <f t="shared" si="7"/>
        <v>15395.57271349611</v>
      </c>
      <c r="N65" s="13">
        <f t="shared" si="7"/>
        <v>4008.2661845964935</v>
      </c>
      <c r="O65" s="13">
        <f t="shared" si="7"/>
        <v>0</v>
      </c>
      <c r="P65" s="13">
        <f t="shared" si="7"/>
        <v>0</v>
      </c>
      <c r="Q65" s="13">
        <f t="shared" si="7"/>
        <v>2534.275350442096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6624.38056293271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86.00000373428769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120.08468191745972</v>
      </c>
      <c r="P66" s="16">
        <f t="shared" si="7"/>
        <v>127.69963538437732</v>
      </c>
      <c r="Q66" s="16">
        <f t="shared" si="7"/>
        <v>81.8950617868341</v>
      </c>
      <c r="R66" s="16">
        <f t="shared" si="7"/>
        <v>24.580777182234492</v>
      </c>
      <c r="S66" s="16">
        <f t="shared" si="7"/>
        <v>77.03611188643181</v>
      </c>
      <c r="T66" s="16">
        <f t="shared" si="7"/>
        <v>180.7891946615342</v>
      </c>
      <c r="U66" s="16">
        <f t="shared" si="7"/>
        <v>93.64096301774153</v>
      </c>
      <c r="V66" s="16">
        <f t="shared" si="7"/>
        <v>47.97382295868866</v>
      </c>
      <c r="W66" s="16">
        <f t="shared" si="7"/>
        <v>86.00000373428769</v>
      </c>
      <c r="X66" s="16">
        <f t="shared" si="7"/>
        <v>0</v>
      </c>
      <c r="Y66" s="16">
        <f t="shared" si="7"/>
        <v>0</v>
      </c>
      <c r="Z66" s="17">
        <f t="shared" si="7"/>
        <v>86.00000373428769</v>
      </c>
    </row>
    <row r="67" spans="1:26" ht="13.5" hidden="1">
      <c r="A67" s="40" t="s">
        <v>101</v>
      </c>
      <c r="B67" s="23">
        <v>3027056954</v>
      </c>
      <c r="C67" s="23"/>
      <c r="D67" s="24">
        <v>3557947658</v>
      </c>
      <c r="E67" s="25">
        <v>3557947660</v>
      </c>
      <c r="F67" s="25">
        <v>330880590</v>
      </c>
      <c r="G67" s="25">
        <v>356156336</v>
      </c>
      <c r="H67" s="25">
        <v>335390962</v>
      </c>
      <c r="I67" s="25">
        <v>1022427888</v>
      </c>
      <c r="J67" s="25">
        <v>266035695</v>
      </c>
      <c r="K67" s="25">
        <v>300047031</v>
      </c>
      <c r="L67" s="25">
        <v>281035480</v>
      </c>
      <c r="M67" s="25">
        <v>847118206</v>
      </c>
      <c r="N67" s="25">
        <v>252566248</v>
      </c>
      <c r="O67" s="25">
        <v>253271212</v>
      </c>
      <c r="P67" s="25">
        <v>296532161</v>
      </c>
      <c r="Q67" s="25">
        <v>802369621</v>
      </c>
      <c r="R67" s="25">
        <v>282589660</v>
      </c>
      <c r="S67" s="25">
        <v>287947583</v>
      </c>
      <c r="T67" s="25">
        <v>269734509</v>
      </c>
      <c r="U67" s="25">
        <v>840271752</v>
      </c>
      <c r="V67" s="25">
        <v>3512187467</v>
      </c>
      <c r="W67" s="25">
        <v>3557947660</v>
      </c>
      <c r="X67" s="25"/>
      <c r="Y67" s="24"/>
      <c r="Z67" s="26">
        <v>3557947660</v>
      </c>
    </row>
    <row r="68" spans="1:26" ht="13.5" hidden="1">
      <c r="A68" s="36" t="s">
        <v>31</v>
      </c>
      <c r="B68" s="18">
        <v>410973552</v>
      </c>
      <c r="C68" s="18"/>
      <c r="D68" s="19">
        <v>469468332</v>
      </c>
      <c r="E68" s="20">
        <v>469468332</v>
      </c>
      <c r="F68" s="20">
        <v>39073176</v>
      </c>
      <c r="G68" s="20">
        <v>38026295</v>
      </c>
      <c r="H68" s="20">
        <v>39059671</v>
      </c>
      <c r="I68" s="20">
        <v>116159142</v>
      </c>
      <c r="J68" s="20">
        <v>39270275</v>
      </c>
      <c r="K68" s="20">
        <v>39050761</v>
      </c>
      <c r="L68" s="20">
        <v>39606439</v>
      </c>
      <c r="M68" s="20">
        <v>117927475</v>
      </c>
      <c r="N68" s="20">
        <v>39202914</v>
      </c>
      <c r="O68" s="20">
        <v>39369677</v>
      </c>
      <c r="P68" s="20">
        <v>39711819</v>
      </c>
      <c r="Q68" s="20">
        <v>118284410</v>
      </c>
      <c r="R68" s="20">
        <v>39794191</v>
      </c>
      <c r="S68" s="20">
        <v>39675345</v>
      </c>
      <c r="T68" s="20">
        <v>39448210</v>
      </c>
      <c r="U68" s="20">
        <v>118917746</v>
      </c>
      <c r="V68" s="20">
        <v>471288773</v>
      </c>
      <c r="W68" s="20">
        <v>469468332</v>
      </c>
      <c r="X68" s="20"/>
      <c r="Y68" s="19"/>
      <c r="Z68" s="22">
        <v>469468332</v>
      </c>
    </row>
    <row r="69" spans="1:26" ht="13.5" hidden="1">
      <c r="A69" s="37" t="s">
        <v>32</v>
      </c>
      <c r="B69" s="18">
        <v>2591388035</v>
      </c>
      <c r="C69" s="18"/>
      <c r="D69" s="19">
        <v>3062771611</v>
      </c>
      <c r="E69" s="20">
        <v>3062771614</v>
      </c>
      <c r="F69" s="20">
        <v>289340849</v>
      </c>
      <c r="G69" s="20">
        <v>315963193</v>
      </c>
      <c r="H69" s="20">
        <v>294115358</v>
      </c>
      <c r="I69" s="20">
        <v>899419400</v>
      </c>
      <c r="J69" s="20">
        <v>224419458</v>
      </c>
      <c r="K69" s="20">
        <v>258703741</v>
      </c>
      <c r="L69" s="20">
        <v>238722859</v>
      </c>
      <c r="M69" s="20">
        <v>721846058</v>
      </c>
      <c r="N69" s="20">
        <v>210416569</v>
      </c>
      <c r="O69" s="20">
        <v>211217609</v>
      </c>
      <c r="P69" s="20">
        <v>253789479</v>
      </c>
      <c r="Q69" s="20">
        <v>675423657</v>
      </c>
      <c r="R69" s="20">
        <v>239945970</v>
      </c>
      <c r="S69" s="20">
        <v>245441868</v>
      </c>
      <c r="T69" s="20">
        <v>227488941</v>
      </c>
      <c r="U69" s="20">
        <v>712876779</v>
      </c>
      <c r="V69" s="20">
        <v>3009565894</v>
      </c>
      <c r="W69" s="20">
        <v>3062771614</v>
      </c>
      <c r="X69" s="20"/>
      <c r="Y69" s="19"/>
      <c r="Z69" s="22">
        <v>3062771614</v>
      </c>
    </row>
    <row r="70" spans="1:26" ht="13.5" hidden="1">
      <c r="A70" s="38" t="s">
        <v>95</v>
      </c>
      <c r="B70" s="18">
        <v>1615708094</v>
      </c>
      <c r="C70" s="18"/>
      <c r="D70" s="19">
        <v>1874199162</v>
      </c>
      <c r="E70" s="20">
        <v>1897090809</v>
      </c>
      <c r="F70" s="20">
        <v>188067724</v>
      </c>
      <c r="G70" s="20">
        <v>179162635</v>
      </c>
      <c r="H70" s="20">
        <v>181721927</v>
      </c>
      <c r="I70" s="20">
        <v>548952286</v>
      </c>
      <c r="J70" s="20">
        <v>117514019</v>
      </c>
      <c r="K70" s="20">
        <v>136319337</v>
      </c>
      <c r="L70" s="20">
        <v>131898223</v>
      </c>
      <c r="M70" s="20">
        <v>385731579</v>
      </c>
      <c r="N70" s="20">
        <v>110732388</v>
      </c>
      <c r="O70" s="20">
        <v>113857002</v>
      </c>
      <c r="P70" s="20">
        <v>130751248</v>
      </c>
      <c r="Q70" s="20">
        <v>355340638</v>
      </c>
      <c r="R70" s="20">
        <v>127212988</v>
      </c>
      <c r="S70" s="20">
        <v>135166579</v>
      </c>
      <c r="T70" s="20">
        <v>135557825</v>
      </c>
      <c r="U70" s="20">
        <v>397937392</v>
      </c>
      <c r="V70" s="20">
        <v>1687961895</v>
      </c>
      <c r="W70" s="20">
        <v>1897090809</v>
      </c>
      <c r="X70" s="20"/>
      <c r="Y70" s="19"/>
      <c r="Z70" s="22">
        <v>1897090809</v>
      </c>
    </row>
    <row r="71" spans="1:26" ht="13.5" hidden="1">
      <c r="A71" s="38" t="s">
        <v>96</v>
      </c>
      <c r="B71" s="18">
        <v>667181773</v>
      </c>
      <c r="C71" s="18"/>
      <c r="D71" s="19">
        <v>756384854</v>
      </c>
      <c r="E71" s="20">
        <v>756459883</v>
      </c>
      <c r="F71" s="20">
        <v>71409440</v>
      </c>
      <c r="G71" s="20">
        <v>96040610</v>
      </c>
      <c r="H71" s="20">
        <v>77558204</v>
      </c>
      <c r="I71" s="20">
        <v>245008254</v>
      </c>
      <c r="J71" s="20">
        <v>71452990</v>
      </c>
      <c r="K71" s="20">
        <v>86311186</v>
      </c>
      <c r="L71" s="20">
        <v>66144365</v>
      </c>
      <c r="M71" s="20">
        <v>223908541</v>
      </c>
      <c r="N71" s="20">
        <v>64255096</v>
      </c>
      <c r="O71" s="20">
        <v>61990661</v>
      </c>
      <c r="P71" s="20">
        <v>87058297</v>
      </c>
      <c r="Q71" s="20">
        <v>213304054</v>
      </c>
      <c r="R71" s="20">
        <v>77737173</v>
      </c>
      <c r="S71" s="20">
        <v>73537711</v>
      </c>
      <c r="T71" s="20">
        <v>56956447</v>
      </c>
      <c r="U71" s="20">
        <v>208231331</v>
      </c>
      <c r="V71" s="20">
        <v>890452180</v>
      </c>
      <c r="W71" s="20">
        <v>756459883</v>
      </c>
      <c r="X71" s="20"/>
      <c r="Y71" s="19"/>
      <c r="Z71" s="22">
        <v>756459883</v>
      </c>
    </row>
    <row r="72" spans="1:26" ht="13.5" hidden="1">
      <c r="A72" s="38" t="s">
        <v>97</v>
      </c>
      <c r="B72" s="18">
        <v>179501525</v>
      </c>
      <c r="C72" s="18"/>
      <c r="D72" s="19">
        <v>222374568</v>
      </c>
      <c r="E72" s="20">
        <v>222713279</v>
      </c>
      <c r="F72" s="20">
        <v>17101494</v>
      </c>
      <c r="G72" s="20">
        <v>24670089</v>
      </c>
      <c r="H72" s="20">
        <v>21385958</v>
      </c>
      <c r="I72" s="20">
        <v>63157541</v>
      </c>
      <c r="J72" s="20">
        <v>21164625</v>
      </c>
      <c r="K72" s="20">
        <v>21593916</v>
      </c>
      <c r="L72" s="20">
        <v>25958128</v>
      </c>
      <c r="M72" s="20">
        <v>68716669</v>
      </c>
      <c r="N72" s="20">
        <v>20617190</v>
      </c>
      <c r="O72" s="20">
        <v>20284248</v>
      </c>
      <c r="P72" s="20">
        <v>21390320</v>
      </c>
      <c r="Q72" s="20">
        <v>62291758</v>
      </c>
      <c r="R72" s="20">
        <v>20512374</v>
      </c>
      <c r="S72" s="20">
        <v>21072845</v>
      </c>
      <c r="T72" s="20">
        <v>21079865</v>
      </c>
      <c r="U72" s="20">
        <v>62665084</v>
      </c>
      <c r="V72" s="20">
        <v>256831052</v>
      </c>
      <c r="W72" s="20">
        <v>222713279</v>
      </c>
      <c r="X72" s="20"/>
      <c r="Y72" s="19"/>
      <c r="Z72" s="22">
        <v>222713279</v>
      </c>
    </row>
    <row r="73" spans="1:26" ht="13.5" hidden="1">
      <c r="A73" s="38" t="s">
        <v>98</v>
      </c>
      <c r="B73" s="18">
        <v>128996643</v>
      </c>
      <c r="C73" s="18"/>
      <c r="D73" s="19">
        <v>155386140</v>
      </c>
      <c r="E73" s="20">
        <v>176769992</v>
      </c>
      <c r="F73" s="20">
        <v>12511594</v>
      </c>
      <c r="G73" s="20">
        <v>15722519</v>
      </c>
      <c r="H73" s="20">
        <v>13157936</v>
      </c>
      <c r="I73" s="20">
        <v>41392049</v>
      </c>
      <c r="J73" s="20">
        <v>13921081</v>
      </c>
      <c r="K73" s="20">
        <v>14231170</v>
      </c>
      <c r="L73" s="20">
        <v>14246237</v>
      </c>
      <c r="M73" s="20">
        <v>42398488</v>
      </c>
      <c r="N73" s="20">
        <v>13345995</v>
      </c>
      <c r="O73" s="20">
        <v>14549297</v>
      </c>
      <c r="P73" s="20">
        <v>14273415</v>
      </c>
      <c r="Q73" s="20">
        <v>42168707</v>
      </c>
      <c r="R73" s="20">
        <v>14104998</v>
      </c>
      <c r="S73" s="20">
        <v>14409700</v>
      </c>
      <c r="T73" s="20">
        <v>14005594</v>
      </c>
      <c r="U73" s="20">
        <v>42520292</v>
      </c>
      <c r="V73" s="20">
        <v>168479536</v>
      </c>
      <c r="W73" s="20">
        <v>176769992</v>
      </c>
      <c r="X73" s="20"/>
      <c r="Y73" s="19"/>
      <c r="Z73" s="22">
        <v>176769992</v>
      </c>
    </row>
    <row r="74" spans="1:26" ht="13.5" hidden="1">
      <c r="A74" s="38" t="s">
        <v>99</v>
      </c>
      <c r="B74" s="18"/>
      <c r="C74" s="18"/>
      <c r="D74" s="19">
        <v>54426887</v>
      </c>
      <c r="E74" s="20">
        <v>9737651</v>
      </c>
      <c r="F74" s="20">
        <v>250597</v>
      </c>
      <c r="G74" s="20">
        <v>367340</v>
      </c>
      <c r="H74" s="20">
        <v>291333</v>
      </c>
      <c r="I74" s="20">
        <v>909270</v>
      </c>
      <c r="J74" s="20">
        <v>366743</v>
      </c>
      <c r="K74" s="20">
        <v>248132</v>
      </c>
      <c r="L74" s="20">
        <v>475906</v>
      </c>
      <c r="M74" s="20">
        <v>1090781</v>
      </c>
      <c r="N74" s="20">
        <v>1465900</v>
      </c>
      <c r="O74" s="20">
        <v>536401</v>
      </c>
      <c r="P74" s="20">
        <v>316199</v>
      </c>
      <c r="Q74" s="20">
        <v>2318500</v>
      </c>
      <c r="R74" s="20">
        <v>378437</v>
      </c>
      <c r="S74" s="20">
        <v>1255033</v>
      </c>
      <c r="T74" s="20">
        <v>-110790</v>
      </c>
      <c r="U74" s="20">
        <v>1522680</v>
      </c>
      <c r="V74" s="20">
        <v>5841231</v>
      </c>
      <c r="W74" s="20">
        <v>9737651</v>
      </c>
      <c r="X74" s="20"/>
      <c r="Y74" s="19"/>
      <c r="Z74" s="22">
        <v>9737651</v>
      </c>
    </row>
    <row r="75" spans="1:26" ht="13.5" hidden="1">
      <c r="A75" s="39" t="s">
        <v>100</v>
      </c>
      <c r="B75" s="27">
        <v>24695367</v>
      </c>
      <c r="C75" s="27"/>
      <c r="D75" s="28">
        <v>25707715</v>
      </c>
      <c r="E75" s="29">
        <v>25707714</v>
      </c>
      <c r="F75" s="29">
        <v>2466565</v>
      </c>
      <c r="G75" s="29">
        <v>2166848</v>
      </c>
      <c r="H75" s="29">
        <v>2215933</v>
      </c>
      <c r="I75" s="29">
        <v>6849346</v>
      </c>
      <c r="J75" s="29">
        <v>2345962</v>
      </c>
      <c r="K75" s="29">
        <v>2292529</v>
      </c>
      <c r="L75" s="29">
        <v>2706182</v>
      </c>
      <c r="M75" s="29">
        <v>7344673</v>
      </c>
      <c r="N75" s="29">
        <v>2946765</v>
      </c>
      <c r="O75" s="29">
        <v>2683926</v>
      </c>
      <c r="P75" s="29">
        <v>3030863</v>
      </c>
      <c r="Q75" s="29">
        <v>8661554</v>
      </c>
      <c r="R75" s="29">
        <v>2849499</v>
      </c>
      <c r="S75" s="29">
        <v>2830370</v>
      </c>
      <c r="T75" s="29">
        <v>2797358</v>
      </c>
      <c r="U75" s="29">
        <v>8477227</v>
      </c>
      <c r="V75" s="29">
        <v>31332800</v>
      </c>
      <c r="W75" s="29">
        <v>25707714</v>
      </c>
      <c r="X75" s="29"/>
      <c r="Y75" s="28"/>
      <c r="Z75" s="30">
        <v>25707714</v>
      </c>
    </row>
    <row r="76" spans="1:26" ht="13.5" hidden="1">
      <c r="A76" s="41" t="s">
        <v>102</v>
      </c>
      <c r="B76" s="31">
        <v>2316181876</v>
      </c>
      <c r="C76" s="31"/>
      <c r="D76" s="32">
        <v>3000118614</v>
      </c>
      <c r="E76" s="33">
        <v>2996519534</v>
      </c>
      <c r="F76" s="33">
        <v>271593675</v>
      </c>
      <c r="G76" s="33">
        <v>269502929</v>
      </c>
      <c r="H76" s="33">
        <v>272968332</v>
      </c>
      <c r="I76" s="33">
        <v>814064936</v>
      </c>
      <c r="J76" s="33">
        <v>265056195</v>
      </c>
      <c r="K76" s="33">
        <v>242954199</v>
      </c>
      <c r="L76" s="33">
        <v>245637070</v>
      </c>
      <c r="M76" s="33">
        <v>753647464</v>
      </c>
      <c r="N76" s="33">
        <v>196672699</v>
      </c>
      <c r="O76" s="33">
        <v>196280834</v>
      </c>
      <c r="P76" s="33">
        <v>147374232</v>
      </c>
      <c r="Q76" s="33">
        <v>540327765</v>
      </c>
      <c r="R76" s="33">
        <v>201506932</v>
      </c>
      <c r="S76" s="33">
        <v>156265232</v>
      </c>
      <c r="T76" s="33">
        <v>237497273</v>
      </c>
      <c r="U76" s="33">
        <v>595269437</v>
      </c>
      <c r="V76" s="33">
        <v>2703309602</v>
      </c>
      <c r="W76" s="33">
        <v>2996519534</v>
      </c>
      <c r="X76" s="33"/>
      <c r="Y76" s="32"/>
      <c r="Z76" s="34">
        <v>2996519534</v>
      </c>
    </row>
    <row r="77" spans="1:26" ht="13.5" hidden="1">
      <c r="A77" s="36" t="s">
        <v>31</v>
      </c>
      <c r="B77" s="18">
        <v>410973552</v>
      </c>
      <c r="C77" s="18"/>
      <c r="D77" s="19">
        <v>387234437</v>
      </c>
      <c r="E77" s="20">
        <v>387234437</v>
      </c>
      <c r="F77" s="20">
        <v>29792664</v>
      </c>
      <c r="G77" s="20">
        <v>28631265</v>
      </c>
      <c r="H77" s="20">
        <v>28549684</v>
      </c>
      <c r="I77" s="20">
        <v>86973613</v>
      </c>
      <c r="J77" s="20">
        <v>34634508</v>
      </c>
      <c r="K77" s="20">
        <v>28012577</v>
      </c>
      <c r="L77" s="20">
        <v>29315163</v>
      </c>
      <c r="M77" s="20">
        <v>91962248</v>
      </c>
      <c r="N77" s="20">
        <v>28714608</v>
      </c>
      <c r="O77" s="20">
        <v>27394723</v>
      </c>
      <c r="P77" s="20">
        <v>28320301</v>
      </c>
      <c r="Q77" s="20">
        <v>84429632</v>
      </c>
      <c r="R77" s="20">
        <v>27906320</v>
      </c>
      <c r="S77" s="20">
        <v>28806694</v>
      </c>
      <c r="T77" s="20">
        <v>31499351</v>
      </c>
      <c r="U77" s="20">
        <v>88212365</v>
      </c>
      <c r="V77" s="20">
        <v>351577858</v>
      </c>
      <c r="W77" s="20">
        <v>387234437</v>
      </c>
      <c r="X77" s="20"/>
      <c r="Y77" s="19"/>
      <c r="Z77" s="22">
        <v>387234437</v>
      </c>
    </row>
    <row r="78" spans="1:26" ht="13.5" hidden="1">
      <c r="A78" s="37" t="s">
        <v>32</v>
      </c>
      <c r="B78" s="18">
        <v>1880512957</v>
      </c>
      <c r="C78" s="18"/>
      <c r="D78" s="19">
        <v>2587176462</v>
      </c>
      <c r="E78" s="20">
        <v>2587176462</v>
      </c>
      <c r="F78" s="20">
        <v>241801011</v>
      </c>
      <c r="G78" s="20">
        <v>240871664</v>
      </c>
      <c r="H78" s="20">
        <v>244418648</v>
      </c>
      <c r="I78" s="20">
        <v>727091323</v>
      </c>
      <c r="J78" s="20">
        <v>230421687</v>
      </c>
      <c r="K78" s="20">
        <v>214941622</v>
      </c>
      <c r="L78" s="20">
        <v>216321907</v>
      </c>
      <c r="M78" s="20">
        <v>661685216</v>
      </c>
      <c r="N78" s="20">
        <v>167958091</v>
      </c>
      <c r="O78" s="20">
        <v>165663127</v>
      </c>
      <c r="P78" s="20">
        <v>115183530</v>
      </c>
      <c r="Q78" s="20">
        <v>448804748</v>
      </c>
      <c r="R78" s="20">
        <v>172900183</v>
      </c>
      <c r="S78" s="20">
        <v>125278131</v>
      </c>
      <c r="T78" s="20">
        <v>200940601</v>
      </c>
      <c r="U78" s="20">
        <v>499118915</v>
      </c>
      <c r="V78" s="20">
        <v>2336700202</v>
      </c>
      <c r="W78" s="20">
        <v>2587176462</v>
      </c>
      <c r="X78" s="20"/>
      <c r="Y78" s="19"/>
      <c r="Z78" s="22">
        <v>2587176462</v>
      </c>
    </row>
    <row r="79" spans="1:26" ht="13.5" hidden="1">
      <c r="A79" s="38" t="s">
        <v>95</v>
      </c>
      <c r="B79" s="18">
        <v>904833016</v>
      </c>
      <c r="C79" s="18"/>
      <c r="D79" s="19">
        <v>1611811279</v>
      </c>
      <c r="E79" s="20">
        <v>1611811279</v>
      </c>
      <c r="F79" s="20">
        <v>167525467</v>
      </c>
      <c r="G79" s="20">
        <v>86611183</v>
      </c>
      <c r="H79" s="20">
        <v>185528393</v>
      </c>
      <c r="I79" s="20">
        <v>439665043</v>
      </c>
      <c r="J79" s="20">
        <v>92531088</v>
      </c>
      <c r="K79" s="20">
        <v>140022885</v>
      </c>
      <c r="L79" s="20">
        <v>115867050</v>
      </c>
      <c r="M79" s="20">
        <v>348421023</v>
      </c>
      <c r="N79" s="20">
        <v>72736543</v>
      </c>
      <c r="O79" s="20">
        <v>127109972</v>
      </c>
      <c r="P79" s="20">
        <v>75891325</v>
      </c>
      <c r="Q79" s="20">
        <v>275737840</v>
      </c>
      <c r="R79" s="20">
        <v>133958740</v>
      </c>
      <c r="S79" s="20">
        <v>81480240</v>
      </c>
      <c r="T79" s="20">
        <v>149422952</v>
      </c>
      <c r="U79" s="20">
        <v>364861932</v>
      </c>
      <c r="V79" s="20">
        <v>1428685838</v>
      </c>
      <c r="W79" s="20">
        <v>1611811279</v>
      </c>
      <c r="X79" s="20"/>
      <c r="Y79" s="19"/>
      <c r="Z79" s="22">
        <v>1611811279</v>
      </c>
    </row>
    <row r="80" spans="1:26" ht="13.5" hidden="1">
      <c r="A80" s="38" t="s">
        <v>96</v>
      </c>
      <c r="B80" s="18">
        <v>667181773</v>
      </c>
      <c r="C80" s="18"/>
      <c r="D80" s="19">
        <v>650490975</v>
      </c>
      <c r="E80" s="20">
        <v>650490975</v>
      </c>
      <c r="F80" s="20">
        <v>33691213</v>
      </c>
      <c r="G80" s="20">
        <v>30192280</v>
      </c>
      <c r="H80" s="20">
        <v>26119130</v>
      </c>
      <c r="I80" s="20">
        <v>90002623</v>
      </c>
      <c r="J80" s="20">
        <v>33393212</v>
      </c>
      <c r="K80" s="20">
        <v>39000386</v>
      </c>
      <c r="L80" s="20">
        <v>31039832</v>
      </c>
      <c r="M80" s="20">
        <v>103433430</v>
      </c>
      <c r="N80" s="20">
        <v>23948560</v>
      </c>
      <c r="O80" s="20">
        <v>25219437</v>
      </c>
      <c r="P80" s="20">
        <v>25848922</v>
      </c>
      <c r="Q80" s="20">
        <v>75016919</v>
      </c>
      <c r="R80" s="20">
        <v>25862669</v>
      </c>
      <c r="S80" s="20">
        <v>30382215</v>
      </c>
      <c r="T80" s="20">
        <v>36285955</v>
      </c>
      <c r="U80" s="20">
        <v>92530839</v>
      </c>
      <c r="V80" s="20">
        <v>360983811</v>
      </c>
      <c r="W80" s="20">
        <v>650490975</v>
      </c>
      <c r="X80" s="20"/>
      <c r="Y80" s="19"/>
      <c r="Z80" s="22">
        <v>650490975</v>
      </c>
    </row>
    <row r="81" spans="1:26" ht="13.5" hidden="1">
      <c r="A81" s="38" t="s">
        <v>97</v>
      </c>
      <c r="B81" s="18">
        <v>179501525</v>
      </c>
      <c r="C81" s="18"/>
      <c r="D81" s="19">
        <v>191242128</v>
      </c>
      <c r="E81" s="20">
        <v>191242128</v>
      </c>
      <c r="F81" s="20">
        <v>7895953</v>
      </c>
      <c r="G81" s="20">
        <v>4989013</v>
      </c>
      <c r="H81" s="20">
        <v>9242851</v>
      </c>
      <c r="I81" s="20">
        <v>22127817</v>
      </c>
      <c r="J81" s="20">
        <v>9400248</v>
      </c>
      <c r="K81" s="20">
        <v>8863889</v>
      </c>
      <c r="L81" s="20">
        <v>9081205</v>
      </c>
      <c r="M81" s="20">
        <v>27345342</v>
      </c>
      <c r="N81" s="20">
        <v>8222081</v>
      </c>
      <c r="O81" s="20">
        <v>8758447</v>
      </c>
      <c r="P81" s="20">
        <v>8473035</v>
      </c>
      <c r="Q81" s="20">
        <v>25453563</v>
      </c>
      <c r="R81" s="20">
        <v>8317699</v>
      </c>
      <c r="S81" s="20">
        <v>8515227</v>
      </c>
      <c r="T81" s="20">
        <v>9900398</v>
      </c>
      <c r="U81" s="20">
        <v>26733324</v>
      </c>
      <c r="V81" s="20">
        <v>101660046</v>
      </c>
      <c r="W81" s="20">
        <v>191242128</v>
      </c>
      <c r="X81" s="20"/>
      <c r="Y81" s="19"/>
      <c r="Z81" s="22">
        <v>191242128</v>
      </c>
    </row>
    <row r="82" spans="1:26" ht="13.5" hidden="1">
      <c r="A82" s="38" t="s">
        <v>98</v>
      </c>
      <c r="B82" s="18">
        <v>128996643</v>
      </c>
      <c r="C82" s="18"/>
      <c r="D82" s="19">
        <v>133632080</v>
      </c>
      <c r="E82" s="20">
        <v>133632080</v>
      </c>
      <c r="F82" s="20">
        <v>3804871</v>
      </c>
      <c r="G82" s="20">
        <v>6828518</v>
      </c>
      <c r="H82" s="20">
        <v>4406236</v>
      </c>
      <c r="I82" s="20">
        <v>15039625</v>
      </c>
      <c r="J82" s="20">
        <v>4933116</v>
      </c>
      <c r="K82" s="20">
        <v>4681624</v>
      </c>
      <c r="L82" s="20">
        <v>4938699</v>
      </c>
      <c r="M82" s="20">
        <v>14553439</v>
      </c>
      <c r="N82" s="20">
        <v>4293733</v>
      </c>
      <c r="O82" s="20">
        <v>4575271</v>
      </c>
      <c r="P82" s="20">
        <v>4970248</v>
      </c>
      <c r="Q82" s="20">
        <v>13839252</v>
      </c>
      <c r="R82" s="20">
        <v>4761075</v>
      </c>
      <c r="S82" s="20">
        <v>4900449</v>
      </c>
      <c r="T82" s="20">
        <v>5331296</v>
      </c>
      <c r="U82" s="20">
        <v>14992820</v>
      </c>
      <c r="V82" s="20">
        <v>58425136</v>
      </c>
      <c r="W82" s="20">
        <v>133632080</v>
      </c>
      <c r="X82" s="20"/>
      <c r="Y82" s="19"/>
      <c r="Z82" s="22">
        <v>133632080</v>
      </c>
    </row>
    <row r="83" spans="1:26" ht="13.5" hidden="1">
      <c r="A83" s="38" t="s">
        <v>99</v>
      </c>
      <c r="B83" s="18"/>
      <c r="C83" s="18"/>
      <c r="D83" s="19"/>
      <c r="E83" s="20"/>
      <c r="F83" s="20">
        <v>28883507</v>
      </c>
      <c r="G83" s="20">
        <v>112250670</v>
      </c>
      <c r="H83" s="20">
        <v>19122038</v>
      </c>
      <c r="I83" s="20">
        <v>160256215</v>
      </c>
      <c r="J83" s="20">
        <v>90164023</v>
      </c>
      <c r="K83" s="20">
        <v>22372838</v>
      </c>
      <c r="L83" s="20">
        <v>55395121</v>
      </c>
      <c r="M83" s="20">
        <v>167931982</v>
      </c>
      <c r="N83" s="20">
        <v>58757174</v>
      </c>
      <c r="O83" s="20"/>
      <c r="P83" s="20"/>
      <c r="Q83" s="20">
        <v>58757174</v>
      </c>
      <c r="R83" s="20"/>
      <c r="S83" s="20"/>
      <c r="T83" s="20"/>
      <c r="U83" s="20"/>
      <c r="V83" s="20">
        <v>386945371</v>
      </c>
      <c r="W83" s="20"/>
      <c r="X83" s="20"/>
      <c r="Y83" s="19"/>
      <c r="Z83" s="22"/>
    </row>
    <row r="84" spans="1:26" ht="13.5" hidden="1">
      <c r="A84" s="39" t="s">
        <v>100</v>
      </c>
      <c r="B84" s="27">
        <v>24695367</v>
      </c>
      <c r="C84" s="27"/>
      <c r="D84" s="28">
        <v>25707715</v>
      </c>
      <c r="E84" s="29">
        <v>22108635</v>
      </c>
      <c r="F84" s="29"/>
      <c r="G84" s="29"/>
      <c r="H84" s="29"/>
      <c r="I84" s="29"/>
      <c r="J84" s="29"/>
      <c r="K84" s="29"/>
      <c r="L84" s="29"/>
      <c r="M84" s="29"/>
      <c r="N84" s="29"/>
      <c r="O84" s="29">
        <v>3222984</v>
      </c>
      <c r="P84" s="29">
        <v>3870401</v>
      </c>
      <c r="Q84" s="29">
        <v>7093385</v>
      </c>
      <c r="R84" s="29">
        <v>700429</v>
      </c>
      <c r="S84" s="29">
        <v>2180407</v>
      </c>
      <c r="T84" s="29">
        <v>5057321</v>
      </c>
      <c r="U84" s="29">
        <v>7938157</v>
      </c>
      <c r="V84" s="29">
        <v>15031542</v>
      </c>
      <c r="W84" s="29">
        <v>22108635</v>
      </c>
      <c r="X84" s="29"/>
      <c r="Y84" s="28"/>
      <c r="Z84" s="30">
        <v>22108635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94353113</v>
      </c>
      <c r="C5" s="18">
        <v>106297429</v>
      </c>
      <c r="D5" s="63">
        <v>118111500</v>
      </c>
      <c r="E5" s="64">
        <v>108977776</v>
      </c>
      <c r="F5" s="64">
        <v>7674044</v>
      </c>
      <c r="G5" s="64">
        <v>8999600</v>
      </c>
      <c r="H5" s="64">
        <v>8799448</v>
      </c>
      <c r="I5" s="64">
        <v>25473092</v>
      </c>
      <c r="J5" s="64">
        <v>9493557</v>
      </c>
      <c r="K5" s="64">
        <v>8961166</v>
      </c>
      <c r="L5" s="64">
        <v>9083592</v>
      </c>
      <c r="M5" s="64">
        <v>27538315</v>
      </c>
      <c r="N5" s="64">
        <v>9276343</v>
      </c>
      <c r="O5" s="64">
        <v>8768331</v>
      </c>
      <c r="P5" s="64">
        <v>9355163</v>
      </c>
      <c r="Q5" s="64">
        <v>27399837</v>
      </c>
      <c r="R5" s="64">
        <v>9336706</v>
      </c>
      <c r="S5" s="64">
        <v>9339119</v>
      </c>
      <c r="T5" s="64">
        <v>7210360</v>
      </c>
      <c r="U5" s="64">
        <v>25886185</v>
      </c>
      <c r="V5" s="64">
        <v>106297429</v>
      </c>
      <c r="W5" s="64">
        <v>108977776</v>
      </c>
      <c r="X5" s="64">
        <v>-2680347</v>
      </c>
      <c r="Y5" s="65">
        <v>-2.46</v>
      </c>
      <c r="Z5" s="66">
        <v>108977776</v>
      </c>
    </row>
    <row r="6" spans="1:26" ht="13.5">
      <c r="A6" s="62" t="s">
        <v>32</v>
      </c>
      <c r="B6" s="18">
        <v>377170635</v>
      </c>
      <c r="C6" s="18">
        <v>414691270</v>
      </c>
      <c r="D6" s="63">
        <v>424392891</v>
      </c>
      <c r="E6" s="64">
        <v>422321638</v>
      </c>
      <c r="F6" s="64">
        <v>34413768</v>
      </c>
      <c r="G6" s="64">
        <v>37613399</v>
      </c>
      <c r="H6" s="64">
        <v>39183422</v>
      </c>
      <c r="I6" s="64">
        <v>111210589</v>
      </c>
      <c r="J6" s="64">
        <v>33847102</v>
      </c>
      <c r="K6" s="64">
        <v>35542989</v>
      </c>
      <c r="L6" s="64">
        <v>33909658</v>
      </c>
      <c r="M6" s="64">
        <v>103299749</v>
      </c>
      <c r="N6" s="64">
        <v>33711361</v>
      </c>
      <c r="O6" s="64">
        <v>31290143</v>
      </c>
      <c r="P6" s="64">
        <v>32723850</v>
      </c>
      <c r="Q6" s="64">
        <v>97725354</v>
      </c>
      <c r="R6" s="64">
        <v>32756361</v>
      </c>
      <c r="S6" s="64">
        <v>35295762</v>
      </c>
      <c r="T6" s="64">
        <v>33777657</v>
      </c>
      <c r="U6" s="64">
        <v>101829780</v>
      </c>
      <c r="V6" s="64">
        <v>414065472</v>
      </c>
      <c r="W6" s="64">
        <v>422321638</v>
      </c>
      <c r="X6" s="64">
        <v>-8256166</v>
      </c>
      <c r="Y6" s="65">
        <v>-1.95</v>
      </c>
      <c r="Z6" s="66">
        <v>422321638</v>
      </c>
    </row>
    <row r="7" spans="1:26" ht="13.5">
      <c r="A7" s="62" t="s">
        <v>33</v>
      </c>
      <c r="B7" s="18">
        <v>2036636</v>
      </c>
      <c r="C7" s="18">
        <v>4617673</v>
      </c>
      <c r="D7" s="63">
        <v>1800000</v>
      </c>
      <c r="E7" s="64">
        <v>2800000</v>
      </c>
      <c r="F7" s="64">
        <v>64104</v>
      </c>
      <c r="G7" s="64">
        <v>241130</v>
      </c>
      <c r="H7" s="64">
        <v>5769641</v>
      </c>
      <c r="I7" s="64">
        <v>6074875</v>
      </c>
      <c r="J7" s="64">
        <v>-5259983</v>
      </c>
      <c r="K7" s="64">
        <v>257735</v>
      </c>
      <c r="L7" s="64">
        <v>255808</v>
      </c>
      <c r="M7" s="64">
        <v>-4746440</v>
      </c>
      <c r="N7" s="64">
        <v>394900</v>
      </c>
      <c r="O7" s="64">
        <v>520415</v>
      </c>
      <c r="P7" s="64">
        <v>717831</v>
      </c>
      <c r="Q7" s="64">
        <v>1633146</v>
      </c>
      <c r="R7" s="64">
        <v>341373</v>
      </c>
      <c r="S7" s="64">
        <v>400005</v>
      </c>
      <c r="T7" s="64">
        <v>914714</v>
      </c>
      <c r="U7" s="64">
        <v>1656092</v>
      </c>
      <c r="V7" s="64">
        <v>4617673</v>
      </c>
      <c r="W7" s="64">
        <v>2800000</v>
      </c>
      <c r="X7" s="64">
        <v>1817673</v>
      </c>
      <c r="Y7" s="65">
        <v>64.92</v>
      </c>
      <c r="Z7" s="66">
        <v>2800000</v>
      </c>
    </row>
    <row r="8" spans="1:26" ht="13.5">
      <c r="A8" s="62" t="s">
        <v>34</v>
      </c>
      <c r="B8" s="18">
        <v>64237113</v>
      </c>
      <c r="C8" s="18">
        <v>66930048</v>
      </c>
      <c r="D8" s="63">
        <v>72133000</v>
      </c>
      <c r="E8" s="64">
        <v>71287469</v>
      </c>
      <c r="F8" s="64">
        <v>26738330</v>
      </c>
      <c r="G8" s="64">
        <v>1290000</v>
      </c>
      <c r="H8" s="64">
        <v>146261</v>
      </c>
      <c r="I8" s="64">
        <v>28174591</v>
      </c>
      <c r="J8" s="64">
        <v>0</v>
      </c>
      <c r="K8" s="64">
        <v>20054666</v>
      </c>
      <c r="L8" s="64">
        <v>1228871</v>
      </c>
      <c r="M8" s="64">
        <v>21283537</v>
      </c>
      <c r="N8" s="64">
        <v>0</v>
      </c>
      <c r="O8" s="64">
        <v>1391034</v>
      </c>
      <c r="P8" s="64">
        <v>14675040</v>
      </c>
      <c r="Q8" s="64">
        <v>16066074</v>
      </c>
      <c r="R8" s="64">
        <v>605760</v>
      </c>
      <c r="S8" s="64">
        <v>582648</v>
      </c>
      <c r="T8" s="64">
        <v>217436</v>
      </c>
      <c r="U8" s="64">
        <v>1405844</v>
      </c>
      <c r="V8" s="64">
        <v>66930046</v>
      </c>
      <c r="W8" s="64">
        <v>71287469</v>
      </c>
      <c r="X8" s="64">
        <v>-4357423</v>
      </c>
      <c r="Y8" s="65">
        <v>-6.11</v>
      </c>
      <c r="Z8" s="66">
        <v>71287469</v>
      </c>
    </row>
    <row r="9" spans="1:26" ht="13.5">
      <c r="A9" s="62" t="s">
        <v>35</v>
      </c>
      <c r="B9" s="18">
        <v>94798942</v>
      </c>
      <c r="C9" s="18">
        <v>42699172</v>
      </c>
      <c r="D9" s="63">
        <v>43236609</v>
      </c>
      <c r="E9" s="64">
        <v>38939125</v>
      </c>
      <c r="F9" s="64">
        <v>3378190</v>
      </c>
      <c r="G9" s="64">
        <v>3036304</v>
      </c>
      <c r="H9" s="64">
        <v>3552646</v>
      </c>
      <c r="I9" s="64">
        <v>9967140</v>
      </c>
      <c r="J9" s="64">
        <v>3709967</v>
      </c>
      <c r="K9" s="64">
        <v>4627934</v>
      </c>
      <c r="L9" s="64">
        <v>2420310</v>
      </c>
      <c r="M9" s="64">
        <v>10758211</v>
      </c>
      <c r="N9" s="64">
        <v>3745834</v>
      </c>
      <c r="O9" s="64">
        <v>4767368</v>
      </c>
      <c r="P9" s="64">
        <v>4054752</v>
      </c>
      <c r="Q9" s="64">
        <v>12567954</v>
      </c>
      <c r="R9" s="64">
        <v>3458668</v>
      </c>
      <c r="S9" s="64">
        <v>4027642</v>
      </c>
      <c r="T9" s="64">
        <v>5711065</v>
      </c>
      <c r="U9" s="64">
        <v>13197375</v>
      </c>
      <c r="V9" s="64">
        <v>46490680</v>
      </c>
      <c r="W9" s="64">
        <v>38939125</v>
      </c>
      <c r="X9" s="64">
        <v>7551555</v>
      </c>
      <c r="Y9" s="65">
        <v>19.39</v>
      </c>
      <c r="Z9" s="66">
        <v>38939125</v>
      </c>
    </row>
    <row r="10" spans="1:26" ht="25.5">
      <c r="A10" s="67" t="s">
        <v>87</v>
      </c>
      <c r="B10" s="68">
        <f>SUM(B5:B9)</f>
        <v>632596439</v>
      </c>
      <c r="C10" s="68">
        <f>SUM(C5:C9)</f>
        <v>635235592</v>
      </c>
      <c r="D10" s="69">
        <f aca="true" t="shared" si="0" ref="D10:Z10">SUM(D5:D9)</f>
        <v>659674000</v>
      </c>
      <c r="E10" s="70">
        <f t="shared" si="0"/>
        <v>644326008</v>
      </c>
      <c r="F10" s="70">
        <f t="shared" si="0"/>
        <v>72268436</v>
      </c>
      <c r="G10" s="70">
        <f t="shared" si="0"/>
        <v>51180433</v>
      </c>
      <c r="H10" s="70">
        <f t="shared" si="0"/>
        <v>57451418</v>
      </c>
      <c r="I10" s="70">
        <f t="shared" si="0"/>
        <v>180900287</v>
      </c>
      <c r="J10" s="70">
        <f t="shared" si="0"/>
        <v>41790643</v>
      </c>
      <c r="K10" s="70">
        <f t="shared" si="0"/>
        <v>69444490</v>
      </c>
      <c r="L10" s="70">
        <f t="shared" si="0"/>
        <v>46898239</v>
      </c>
      <c r="M10" s="70">
        <f t="shared" si="0"/>
        <v>158133372</v>
      </c>
      <c r="N10" s="70">
        <f t="shared" si="0"/>
        <v>47128438</v>
      </c>
      <c r="O10" s="70">
        <f t="shared" si="0"/>
        <v>46737291</v>
      </c>
      <c r="P10" s="70">
        <f t="shared" si="0"/>
        <v>61526636</v>
      </c>
      <c r="Q10" s="70">
        <f t="shared" si="0"/>
        <v>155392365</v>
      </c>
      <c r="R10" s="70">
        <f t="shared" si="0"/>
        <v>46498868</v>
      </c>
      <c r="S10" s="70">
        <f t="shared" si="0"/>
        <v>49645176</v>
      </c>
      <c r="T10" s="70">
        <f t="shared" si="0"/>
        <v>47831232</v>
      </c>
      <c r="U10" s="70">
        <f t="shared" si="0"/>
        <v>143975276</v>
      </c>
      <c r="V10" s="70">
        <f t="shared" si="0"/>
        <v>638401300</v>
      </c>
      <c r="W10" s="70">
        <f t="shared" si="0"/>
        <v>644326008</v>
      </c>
      <c r="X10" s="70">
        <f t="shared" si="0"/>
        <v>-5924708</v>
      </c>
      <c r="Y10" s="71">
        <f>+IF(W10&lt;&gt;0,(X10/W10)*100,0)</f>
        <v>-0.9195202314415964</v>
      </c>
      <c r="Z10" s="72">
        <f t="shared" si="0"/>
        <v>644326008</v>
      </c>
    </row>
    <row r="11" spans="1:26" ht="13.5">
      <c r="A11" s="62" t="s">
        <v>36</v>
      </c>
      <c r="B11" s="18">
        <v>151169693</v>
      </c>
      <c r="C11" s="18">
        <v>125997708</v>
      </c>
      <c r="D11" s="63">
        <v>165304929</v>
      </c>
      <c r="E11" s="64">
        <v>164903634</v>
      </c>
      <c r="F11" s="64">
        <v>12764387</v>
      </c>
      <c r="G11" s="64">
        <v>12514083</v>
      </c>
      <c r="H11" s="64">
        <v>13987092</v>
      </c>
      <c r="I11" s="64">
        <v>39265562</v>
      </c>
      <c r="J11" s="64">
        <v>11888500</v>
      </c>
      <c r="K11" s="64">
        <v>13128780</v>
      </c>
      <c r="L11" s="64">
        <v>13019069</v>
      </c>
      <c r="M11" s="64">
        <v>38036349</v>
      </c>
      <c r="N11" s="64">
        <v>12863415</v>
      </c>
      <c r="O11" s="64">
        <v>13002405</v>
      </c>
      <c r="P11" s="64">
        <v>13048134</v>
      </c>
      <c r="Q11" s="64">
        <v>38913954</v>
      </c>
      <c r="R11" s="64">
        <v>12890125</v>
      </c>
      <c r="S11" s="64">
        <v>13019665</v>
      </c>
      <c r="T11" s="64">
        <v>-16128289</v>
      </c>
      <c r="U11" s="64">
        <v>9781501</v>
      </c>
      <c r="V11" s="64">
        <v>125997366</v>
      </c>
      <c r="W11" s="64">
        <v>164903634</v>
      </c>
      <c r="X11" s="64">
        <v>-38906268</v>
      </c>
      <c r="Y11" s="65">
        <v>-23.59</v>
      </c>
      <c r="Z11" s="66">
        <v>164903634</v>
      </c>
    </row>
    <row r="12" spans="1:26" ht="13.5">
      <c r="A12" s="62" t="s">
        <v>37</v>
      </c>
      <c r="B12" s="18">
        <v>7874951</v>
      </c>
      <c r="C12" s="18">
        <v>8740935</v>
      </c>
      <c r="D12" s="63">
        <v>9708194</v>
      </c>
      <c r="E12" s="64">
        <v>9377145</v>
      </c>
      <c r="F12" s="64">
        <v>665264</v>
      </c>
      <c r="G12" s="64">
        <v>607673</v>
      </c>
      <c r="H12" s="64">
        <v>701167</v>
      </c>
      <c r="I12" s="64">
        <v>1974104</v>
      </c>
      <c r="J12" s="64">
        <v>663585</v>
      </c>
      <c r="K12" s="64">
        <v>663618</v>
      </c>
      <c r="L12" s="64">
        <v>677520</v>
      </c>
      <c r="M12" s="64">
        <v>2004723</v>
      </c>
      <c r="N12" s="64">
        <v>665860</v>
      </c>
      <c r="O12" s="64">
        <v>1207904</v>
      </c>
      <c r="P12" s="64">
        <v>653196</v>
      </c>
      <c r="Q12" s="64">
        <v>2526960</v>
      </c>
      <c r="R12" s="64">
        <v>789303</v>
      </c>
      <c r="S12" s="64">
        <v>702026</v>
      </c>
      <c r="T12" s="64">
        <v>743820</v>
      </c>
      <c r="U12" s="64">
        <v>2235149</v>
      </c>
      <c r="V12" s="64">
        <v>8740936</v>
      </c>
      <c r="W12" s="64">
        <v>9377145</v>
      </c>
      <c r="X12" s="64">
        <v>-636209</v>
      </c>
      <c r="Y12" s="65">
        <v>-6.78</v>
      </c>
      <c r="Z12" s="66">
        <v>9377145</v>
      </c>
    </row>
    <row r="13" spans="1:26" ht="13.5">
      <c r="A13" s="62" t="s">
        <v>88</v>
      </c>
      <c r="B13" s="18">
        <v>110579533</v>
      </c>
      <c r="C13" s="18">
        <v>121361634</v>
      </c>
      <c r="D13" s="63">
        <v>117353000</v>
      </c>
      <c r="E13" s="64">
        <v>117353402</v>
      </c>
      <c r="F13" s="64">
        <v>9779451</v>
      </c>
      <c r="G13" s="64">
        <v>9779451</v>
      </c>
      <c r="H13" s="64">
        <v>9779451</v>
      </c>
      <c r="I13" s="64">
        <v>29338353</v>
      </c>
      <c r="J13" s="64">
        <v>9779451</v>
      </c>
      <c r="K13" s="64">
        <v>9779451</v>
      </c>
      <c r="L13" s="64">
        <v>9779451</v>
      </c>
      <c r="M13" s="64">
        <v>29338353</v>
      </c>
      <c r="N13" s="64">
        <v>9779446</v>
      </c>
      <c r="O13" s="64">
        <v>0</v>
      </c>
      <c r="P13" s="64">
        <v>19558901</v>
      </c>
      <c r="Q13" s="64">
        <v>29338347</v>
      </c>
      <c r="R13" s="64">
        <v>9779451</v>
      </c>
      <c r="S13" s="64">
        <v>9779451</v>
      </c>
      <c r="T13" s="64">
        <v>9779450</v>
      </c>
      <c r="U13" s="64">
        <v>29338352</v>
      </c>
      <c r="V13" s="64">
        <v>117353405</v>
      </c>
      <c r="W13" s="64">
        <v>117353402</v>
      </c>
      <c r="X13" s="64">
        <v>3</v>
      </c>
      <c r="Y13" s="65">
        <v>0</v>
      </c>
      <c r="Z13" s="66">
        <v>117353402</v>
      </c>
    </row>
    <row r="14" spans="1:26" ht="13.5">
      <c r="A14" s="62" t="s">
        <v>38</v>
      </c>
      <c r="B14" s="18">
        <v>16119861</v>
      </c>
      <c r="C14" s="18">
        <v>17007084</v>
      </c>
      <c r="D14" s="63">
        <v>22115932</v>
      </c>
      <c r="E14" s="64">
        <v>22115932</v>
      </c>
      <c r="F14" s="64">
        <v>70516</v>
      </c>
      <c r="G14" s="64">
        <v>78330</v>
      </c>
      <c r="H14" s="64">
        <v>70721</v>
      </c>
      <c r="I14" s="64">
        <v>219567</v>
      </c>
      <c r="J14" s="64">
        <v>69450</v>
      </c>
      <c r="K14" s="64">
        <v>84820</v>
      </c>
      <c r="L14" s="64">
        <v>8089681</v>
      </c>
      <c r="M14" s="64">
        <v>8243951</v>
      </c>
      <c r="N14" s="64">
        <v>49482</v>
      </c>
      <c r="O14" s="64">
        <v>84073</v>
      </c>
      <c r="P14" s="64">
        <v>80926</v>
      </c>
      <c r="Q14" s="64">
        <v>214481</v>
      </c>
      <c r="R14" s="64">
        <v>82022</v>
      </c>
      <c r="S14" s="64">
        <v>98493</v>
      </c>
      <c r="T14" s="64">
        <v>7345845</v>
      </c>
      <c r="U14" s="64">
        <v>7526360</v>
      </c>
      <c r="V14" s="64">
        <v>16204359</v>
      </c>
      <c r="W14" s="64">
        <v>22115932</v>
      </c>
      <c r="X14" s="64">
        <v>-5911573</v>
      </c>
      <c r="Y14" s="65">
        <v>-26.73</v>
      </c>
      <c r="Z14" s="66">
        <v>22115932</v>
      </c>
    </row>
    <row r="15" spans="1:26" ht="13.5">
      <c r="A15" s="62" t="s">
        <v>39</v>
      </c>
      <c r="B15" s="18">
        <v>254335306</v>
      </c>
      <c r="C15" s="18">
        <v>284816959</v>
      </c>
      <c r="D15" s="63">
        <v>249800000</v>
      </c>
      <c r="E15" s="64">
        <v>286872910</v>
      </c>
      <c r="F15" s="64">
        <v>24565739</v>
      </c>
      <c r="G15" s="64">
        <v>25551704</v>
      </c>
      <c r="H15" s="64">
        <v>24910269</v>
      </c>
      <c r="I15" s="64">
        <v>75027712</v>
      </c>
      <c r="J15" s="64">
        <v>23632451</v>
      </c>
      <c r="K15" s="64">
        <v>19637994</v>
      </c>
      <c r="L15" s="64">
        <v>22286236</v>
      </c>
      <c r="M15" s="64">
        <v>65556681</v>
      </c>
      <c r="N15" s="64">
        <v>19808776</v>
      </c>
      <c r="O15" s="64">
        <v>24917005</v>
      </c>
      <c r="P15" s="64">
        <v>18244363</v>
      </c>
      <c r="Q15" s="64">
        <v>62970144</v>
      </c>
      <c r="R15" s="64">
        <v>20275252</v>
      </c>
      <c r="S15" s="64">
        <v>23580001</v>
      </c>
      <c r="T15" s="64">
        <v>31029298</v>
      </c>
      <c r="U15" s="64">
        <v>74884551</v>
      </c>
      <c r="V15" s="64">
        <v>278439088</v>
      </c>
      <c r="W15" s="64">
        <v>286872910</v>
      </c>
      <c r="X15" s="64">
        <v>-8433822</v>
      </c>
      <c r="Y15" s="65">
        <v>-2.94</v>
      </c>
      <c r="Z15" s="66">
        <v>286872910</v>
      </c>
    </row>
    <row r="16" spans="1:26" ht="13.5">
      <c r="A16" s="73" t="s">
        <v>40</v>
      </c>
      <c r="B16" s="18">
        <v>0</v>
      </c>
      <c r="C16" s="18">
        <v>1494313</v>
      </c>
      <c r="D16" s="63">
        <v>0</v>
      </c>
      <c r="E16" s="64">
        <v>2032712</v>
      </c>
      <c r="F16" s="64">
        <v>2550</v>
      </c>
      <c r="G16" s="64">
        <v>1496</v>
      </c>
      <c r="H16" s="64">
        <v>1582</v>
      </c>
      <c r="I16" s="64">
        <v>5628</v>
      </c>
      <c r="J16" s="64">
        <v>1470</v>
      </c>
      <c r="K16" s="64">
        <v>1315</v>
      </c>
      <c r="L16" s="64">
        <v>0</v>
      </c>
      <c r="M16" s="64">
        <v>2785</v>
      </c>
      <c r="N16" s="64">
        <v>0</v>
      </c>
      <c r="O16" s="64">
        <v>1347</v>
      </c>
      <c r="P16" s="64">
        <v>1239</v>
      </c>
      <c r="Q16" s="64">
        <v>2586</v>
      </c>
      <c r="R16" s="64">
        <v>1237</v>
      </c>
      <c r="S16" s="64">
        <v>1234</v>
      </c>
      <c r="T16" s="64">
        <v>1204</v>
      </c>
      <c r="U16" s="64">
        <v>3675</v>
      </c>
      <c r="V16" s="64">
        <v>14674</v>
      </c>
      <c r="W16" s="64">
        <v>2032712</v>
      </c>
      <c r="X16" s="64">
        <v>-2018038</v>
      </c>
      <c r="Y16" s="65">
        <v>-99.28</v>
      </c>
      <c r="Z16" s="66">
        <v>2032712</v>
      </c>
    </row>
    <row r="17" spans="1:26" ht="13.5">
      <c r="A17" s="62" t="s">
        <v>41</v>
      </c>
      <c r="B17" s="18">
        <v>113511054</v>
      </c>
      <c r="C17" s="18">
        <v>117602436</v>
      </c>
      <c r="D17" s="63">
        <v>179281945</v>
      </c>
      <c r="E17" s="64">
        <v>133416838</v>
      </c>
      <c r="F17" s="64">
        <v>12110319</v>
      </c>
      <c r="G17" s="64">
        <v>9327916</v>
      </c>
      <c r="H17" s="64">
        <v>8296729</v>
      </c>
      <c r="I17" s="64">
        <v>29734964</v>
      </c>
      <c r="J17" s="64">
        <v>13095229</v>
      </c>
      <c r="K17" s="64">
        <v>11618283</v>
      </c>
      <c r="L17" s="64">
        <v>9273123</v>
      </c>
      <c r="M17" s="64">
        <v>33986635</v>
      </c>
      <c r="N17" s="64">
        <v>9022668</v>
      </c>
      <c r="O17" s="64">
        <v>8837118</v>
      </c>
      <c r="P17" s="64">
        <v>12816791</v>
      </c>
      <c r="Q17" s="64">
        <v>30676577</v>
      </c>
      <c r="R17" s="64">
        <v>11863180</v>
      </c>
      <c r="S17" s="64">
        <v>9356546</v>
      </c>
      <c r="T17" s="64">
        <v>26894934</v>
      </c>
      <c r="U17" s="64">
        <v>48114660</v>
      </c>
      <c r="V17" s="64">
        <v>142512836</v>
      </c>
      <c r="W17" s="64">
        <v>133416838</v>
      </c>
      <c r="X17" s="64">
        <v>9095998</v>
      </c>
      <c r="Y17" s="65">
        <v>6.82</v>
      </c>
      <c r="Z17" s="66">
        <v>133416838</v>
      </c>
    </row>
    <row r="18" spans="1:26" ht="13.5">
      <c r="A18" s="74" t="s">
        <v>42</v>
      </c>
      <c r="B18" s="75">
        <f>SUM(B11:B17)</f>
        <v>653590398</v>
      </c>
      <c r="C18" s="75">
        <f>SUM(C11:C17)</f>
        <v>677021069</v>
      </c>
      <c r="D18" s="76">
        <f aca="true" t="shared" si="1" ref="D18:Z18">SUM(D11:D17)</f>
        <v>743564000</v>
      </c>
      <c r="E18" s="77">
        <f t="shared" si="1"/>
        <v>736072573</v>
      </c>
      <c r="F18" s="77">
        <f t="shared" si="1"/>
        <v>59958226</v>
      </c>
      <c r="G18" s="77">
        <f t="shared" si="1"/>
        <v>57860653</v>
      </c>
      <c r="H18" s="77">
        <f t="shared" si="1"/>
        <v>57747011</v>
      </c>
      <c r="I18" s="77">
        <f t="shared" si="1"/>
        <v>175565890</v>
      </c>
      <c r="J18" s="77">
        <f t="shared" si="1"/>
        <v>59130136</v>
      </c>
      <c r="K18" s="77">
        <f t="shared" si="1"/>
        <v>54914261</v>
      </c>
      <c r="L18" s="77">
        <f t="shared" si="1"/>
        <v>63125080</v>
      </c>
      <c r="M18" s="77">
        <f t="shared" si="1"/>
        <v>177169477</v>
      </c>
      <c r="N18" s="77">
        <f t="shared" si="1"/>
        <v>52189647</v>
      </c>
      <c r="O18" s="77">
        <f t="shared" si="1"/>
        <v>48049852</v>
      </c>
      <c r="P18" s="77">
        <f t="shared" si="1"/>
        <v>64403550</v>
      </c>
      <c r="Q18" s="77">
        <f t="shared" si="1"/>
        <v>164643049</v>
      </c>
      <c r="R18" s="77">
        <f t="shared" si="1"/>
        <v>55680570</v>
      </c>
      <c r="S18" s="77">
        <f t="shared" si="1"/>
        <v>56537416</v>
      </c>
      <c r="T18" s="77">
        <f t="shared" si="1"/>
        <v>59666262</v>
      </c>
      <c r="U18" s="77">
        <f t="shared" si="1"/>
        <v>171884248</v>
      </c>
      <c r="V18" s="77">
        <f t="shared" si="1"/>
        <v>689262664</v>
      </c>
      <c r="W18" s="77">
        <f t="shared" si="1"/>
        <v>736072573</v>
      </c>
      <c r="X18" s="77">
        <f t="shared" si="1"/>
        <v>-46809909</v>
      </c>
      <c r="Y18" s="71">
        <f>+IF(W18&lt;&gt;0,(X18/W18)*100,0)</f>
        <v>-6.359414916007202</v>
      </c>
      <c r="Z18" s="78">
        <f t="shared" si="1"/>
        <v>736072573</v>
      </c>
    </row>
    <row r="19" spans="1:26" ht="13.5">
      <c r="A19" s="74" t="s">
        <v>43</v>
      </c>
      <c r="B19" s="79">
        <f>+B10-B18</f>
        <v>-20993959</v>
      </c>
      <c r="C19" s="79">
        <f>+C10-C18</f>
        <v>-41785477</v>
      </c>
      <c r="D19" s="80">
        <f aca="true" t="shared" si="2" ref="D19:Z19">+D10-D18</f>
        <v>-83890000</v>
      </c>
      <c r="E19" s="81">
        <f t="shared" si="2"/>
        <v>-91746565</v>
      </c>
      <c r="F19" s="81">
        <f t="shared" si="2"/>
        <v>12310210</v>
      </c>
      <c r="G19" s="81">
        <f t="shared" si="2"/>
        <v>-6680220</v>
      </c>
      <c r="H19" s="81">
        <f t="shared" si="2"/>
        <v>-295593</v>
      </c>
      <c r="I19" s="81">
        <f t="shared" si="2"/>
        <v>5334397</v>
      </c>
      <c r="J19" s="81">
        <f t="shared" si="2"/>
        <v>-17339493</v>
      </c>
      <c r="K19" s="81">
        <f t="shared" si="2"/>
        <v>14530229</v>
      </c>
      <c r="L19" s="81">
        <f t="shared" si="2"/>
        <v>-16226841</v>
      </c>
      <c r="M19" s="81">
        <f t="shared" si="2"/>
        <v>-19036105</v>
      </c>
      <c r="N19" s="81">
        <f t="shared" si="2"/>
        <v>-5061209</v>
      </c>
      <c r="O19" s="81">
        <f t="shared" si="2"/>
        <v>-1312561</v>
      </c>
      <c r="P19" s="81">
        <f t="shared" si="2"/>
        <v>-2876914</v>
      </c>
      <c r="Q19" s="81">
        <f t="shared" si="2"/>
        <v>-9250684</v>
      </c>
      <c r="R19" s="81">
        <f t="shared" si="2"/>
        <v>-9181702</v>
      </c>
      <c r="S19" s="81">
        <f t="shared" si="2"/>
        <v>-6892240</v>
      </c>
      <c r="T19" s="81">
        <f t="shared" si="2"/>
        <v>-11835030</v>
      </c>
      <c r="U19" s="81">
        <f t="shared" si="2"/>
        <v>-27908972</v>
      </c>
      <c r="V19" s="81">
        <f t="shared" si="2"/>
        <v>-50861364</v>
      </c>
      <c r="W19" s="81">
        <f>IF(E10=E18,0,W10-W18)</f>
        <v>-91746565</v>
      </c>
      <c r="X19" s="81">
        <f t="shared" si="2"/>
        <v>40885201</v>
      </c>
      <c r="Y19" s="82">
        <f>+IF(W19&lt;&gt;0,(X19/W19)*100,0)</f>
        <v>-44.563195363226946</v>
      </c>
      <c r="Z19" s="83">
        <f t="shared" si="2"/>
        <v>-91746565</v>
      </c>
    </row>
    <row r="20" spans="1:26" ht="13.5">
      <c r="A20" s="62" t="s">
        <v>44</v>
      </c>
      <c r="B20" s="18">
        <v>31969161</v>
      </c>
      <c r="C20" s="18">
        <v>37572658</v>
      </c>
      <c r="D20" s="63">
        <v>84316000</v>
      </c>
      <c r="E20" s="64">
        <v>37313698</v>
      </c>
      <c r="F20" s="64">
        <v>5414670</v>
      </c>
      <c r="G20" s="64">
        <v>0</v>
      </c>
      <c r="H20" s="64">
        <v>421700</v>
      </c>
      <c r="I20" s="64">
        <v>5836370</v>
      </c>
      <c r="J20" s="64">
        <v>0</v>
      </c>
      <c r="K20" s="64">
        <v>15156650</v>
      </c>
      <c r="L20" s="64">
        <v>46780</v>
      </c>
      <c r="M20" s="64">
        <v>15203430</v>
      </c>
      <c r="N20" s="64">
        <v>0</v>
      </c>
      <c r="O20" s="64">
        <v>6684794</v>
      </c>
      <c r="P20" s="64">
        <v>11025495</v>
      </c>
      <c r="Q20" s="64">
        <v>17710289</v>
      </c>
      <c r="R20" s="64">
        <v>659726</v>
      </c>
      <c r="S20" s="64">
        <v>-23429</v>
      </c>
      <c r="T20" s="64">
        <v>9</v>
      </c>
      <c r="U20" s="64">
        <v>636306</v>
      </c>
      <c r="V20" s="64">
        <v>39386395</v>
      </c>
      <c r="W20" s="64">
        <v>37313698</v>
      </c>
      <c r="X20" s="64">
        <v>2072697</v>
      </c>
      <c r="Y20" s="65">
        <v>5.55</v>
      </c>
      <c r="Z20" s="66">
        <v>37313698</v>
      </c>
    </row>
    <row r="21" spans="1:26" ht="13.5">
      <c r="A21" s="62" t="s">
        <v>89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90</v>
      </c>
      <c r="B22" s="90">
        <f>SUM(B19:B21)</f>
        <v>10975202</v>
      </c>
      <c r="C22" s="90">
        <f>SUM(C19:C21)</f>
        <v>-4212819</v>
      </c>
      <c r="D22" s="91">
        <f aca="true" t="shared" si="3" ref="D22:Z22">SUM(D19:D21)</f>
        <v>426000</v>
      </c>
      <c r="E22" s="92">
        <f t="shared" si="3"/>
        <v>-54432867</v>
      </c>
      <c r="F22" s="92">
        <f t="shared" si="3"/>
        <v>17724880</v>
      </c>
      <c r="G22" s="92">
        <f t="shared" si="3"/>
        <v>-6680220</v>
      </c>
      <c r="H22" s="92">
        <f t="shared" si="3"/>
        <v>126107</v>
      </c>
      <c r="I22" s="92">
        <f t="shared" si="3"/>
        <v>11170767</v>
      </c>
      <c r="J22" s="92">
        <f t="shared" si="3"/>
        <v>-17339493</v>
      </c>
      <c r="K22" s="92">
        <f t="shared" si="3"/>
        <v>29686879</v>
      </c>
      <c r="L22" s="92">
        <f t="shared" si="3"/>
        <v>-16180061</v>
      </c>
      <c r="M22" s="92">
        <f t="shared" si="3"/>
        <v>-3832675</v>
      </c>
      <c r="N22" s="92">
        <f t="shared" si="3"/>
        <v>-5061209</v>
      </c>
      <c r="O22" s="92">
        <f t="shared" si="3"/>
        <v>5372233</v>
      </c>
      <c r="P22" s="92">
        <f t="shared" si="3"/>
        <v>8148581</v>
      </c>
      <c r="Q22" s="92">
        <f t="shared" si="3"/>
        <v>8459605</v>
      </c>
      <c r="R22" s="92">
        <f t="shared" si="3"/>
        <v>-8521976</v>
      </c>
      <c r="S22" s="92">
        <f t="shared" si="3"/>
        <v>-6915669</v>
      </c>
      <c r="T22" s="92">
        <f t="shared" si="3"/>
        <v>-11835021</v>
      </c>
      <c r="U22" s="92">
        <f t="shared" si="3"/>
        <v>-27272666</v>
      </c>
      <c r="V22" s="92">
        <f t="shared" si="3"/>
        <v>-11474969</v>
      </c>
      <c r="W22" s="92">
        <f t="shared" si="3"/>
        <v>-54432867</v>
      </c>
      <c r="X22" s="92">
        <f t="shared" si="3"/>
        <v>42957898</v>
      </c>
      <c r="Y22" s="93">
        <f>+IF(W22&lt;&gt;0,(X22/W22)*100,0)</f>
        <v>-78.91904352566989</v>
      </c>
      <c r="Z22" s="94">
        <f t="shared" si="3"/>
        <v>-54432867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10975202</v>
      </c>
      <c r="C24" s="79">
        <f>SUM(C22:C23)</f>
        <v>-4212819</v>
      </c>
      <c r="D24" s="80">
        <f aca="true" t="shared" si="4" ref="D24:Z24">SUM(D22:D23)</f>
        <v>426000</v>
      </c>
      <c r="E24" s="81">
        <f t="shared" si="4"/>
        <v>-54432867</v>
      </c>
      <c r="F24" s="81">
        <f t="shared" si="4"/>
        <v>17724880</v>
      </c>
      <c r="G24" s="81">
        <f t="shared" si="4"/>
        <v>-6680220</v>
      </c>
      <c r="H24" s="81">
        <f t="shared" si="4"/>
        <v>126107</v>
      </c>
      <c r="I24" s="81">
        <f t="shared" si="4"/>
        <v>11170767</v>
      </c>
      <c r="J24" s="81">
        <f t="shared" si="4"/>
        <v>-17339493</v>
      </c>
      <c r="K24" s="81">
        <f t="shared" si="4"/>
        <v>29686879</v>
      </c>
      <c r="L24" s="81">
        <f t="shared" si="4"/>
        <v>-16180061</v>
      </c>
      <c r="M24" s="81">
        <f t="shared" si="4"/>
        <v>-3832675</v>
      </c>
      <c r="N24" s="81">
        <f t="shared" si="4"/>
        <v>-5061209</v>
      </c>
      <c r="O24" s="81">
        <f t="shared" si="4"/>
        <v>5372233</v>
      </c>
      <c r="P24" s="81">
        <f t="shared" si="4"/>
        <v>8148581</v>
      </c>
      <c r="Q24" s="81">
        <f t="shared" si="4"/>
        <v>8459605</v>
      </c>
      <c r="R24" s="81">
        <f t="shared" si="4"/>
        <v>-8521976</v>
      </c>
      <c r="S24" s="81">
        <f t="shared" si="4"/>
        <v>-6915669</v>
      </c>
      <c r="T24" s="81">
        <f t="shared" si="4"/>
        <v>-11835021</v>
      </c>
      <c r="U24" s="81">
        <f t="shared" si="4"/>
        <v>-27272666</v>
      </c>
      <c r="V24" s="81">
        <f t="shared" si="4"/>
        <v>-11474969</v>
      </c>
      <c r="W24" s="81">
        <f t="shared" si="4"/>
        <v>-54432867</v>
      </c>
      <c r="X24" s="81">
        <f t="shared" si="4"/>
        <v>42957898</v>
      </c>
      <c r="Y24" s="82">
        <f>+IF(W24&lt;&gt;0,(X24/W24)*100,0)</f>
        <v>-78.91904352566989</v>
      </c>
      <c r="Z24" s="83">
        <f t="shared" si="4"/>
        <v>-54432867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98129634</v>
      </c>
      <c r="C27" s="21">
        <v>86162669</v>
      </c>
      <c r="D27" s="103">
        <v>152467500</v>
      </c>
      <c r="E27" s="104">
        <v>96907417</v>
      </c>
      <c r="F27" s="104">
        <v>1490032</v>
      </c>
      <c r="G27" s="104">
        <v>47661</v>
      </c>
      <c r="H27" s="104">
        <v>7641000</v>
      </c>
      <c r="I27" s="104">
        <v>9178693</v>
      </c>
      <c r="J27" s="104">
        <v>2952321</v>
      </c>
      <c r="K27" s="104">
        <v>6717000</v>
      </c>
      <c r="L27" s="104">
        <v>2167350</v>
      </c>
      <c r="M27" s="104">
        <v>11836671</v>
      </c>
      <c r="N27" s="104">
        <v>4064997</v>
      </c>
      <c r="O27" s="104">
        <v>2229892</v>
      </c>
      <c r="P27" s="104">
        <v>9521527</v>
      </c>
      <c r="Q27" s="104">
        <v>15816416</v>
      </c>
      <c r="R27" s="104">
        <v>5848030</v>
      </c>
      <c r="S27" s="104">
        <v>11013318</v>
      </c>
      <c r="T27" s="104">
        <v>31387040</v>
      </c>
      <c r="U27" s="104">
        <v>48248388</v>
      </c>
      <c r="V27" s="104">
        <v>85080168</v>
      </c>
      <c r="W27" s="104">
        <v>96907417</v>
      </c>
      <c r="X27" s="104">
        <v>-11827249</v>
      </c>
      <c r="Y27" s="105">
        <v>-12.2</v>
      </c>
      <c r="Z27" s="106">
        <v>96907417</v>
      </c>
    </row>
    <row r="28" spans="1:26" ht="13.5">
      <c r="A28" s="107" t="s">
        <v>44</v>
      </c>
      <c r="B28" s="18">
        <v>28802979</v>
      </c>
      <c r="C28" s="18">
        <v>35473594</v>
      </c>
      <c r="D28" s="63">
        <v>84316500</v>
      </c>
      <c r="E28" s="64">
        <v>36313698</v>
      </c>
      <c r="F28" s="64">
        <v>1490032</v>
      </c>
      <c r="G28" s="64">
        <v>0</v>
      </c>
      <c r="H28" s="64">
        <v>5619122</v>
      </c>
      <c r="I28" s="64">
        <v>7109154</v>
      </c>
      <c r="J28" s="64">
        <v>2285238</v>
      </c>
      <c r="K28" s="64">
        <v>4144718</v>
      </c>
      <c r="L28" s="64">
        <v>199112</v>
      </c>
      <c r="M28" s="64">
        <v>6629068</v>
      </c>
      <c r="N28" s="64">
        <v>1532873</v>
      </c>
      <c r="O28" s="64">
        <v>1789527</v>
      </c>
      <c r="P28" s="64">
        <v>2430228</v>
      </c>
      <c r="Q28" s="64">
        <v>5752628</v>
      </c>
      <c r="R28" s="64">
        <v>3536860</v>
      </c>
      <c r="S28" s="64">
        <v>4375275</v>
      </c>
      <c r="T28" s="64">
        <v>12758626</v>
      </c>
      <c r="U28" s="64">
        <v>20670761</v>
      </c>
      <c r="V28" s="64">
        <v>40161611</v>
      </c>
      <c r="W28" s="64">
        <v>36313698</v>
      </c>
      <c r="X28" s="64">
        <v>3847913</v>
      </c>
      <c r="Y28" s="65">
        <v>10.6</v>
      </c>
      <c r="Z28" s="66">
        <v>36313698</v>
      </c>
    </row>
    <row r="29" spans="1:26" ht="13.5">
      <c r="A29" s="62" t="s">
        <v>92</v>
      </c>
      <c r="B29" s="18">
        <v>55714394</v>
      </c>
      <c r="C29" s="18">
        <v>1068215</v>
      </c>
      <c r="D29" s="63">
        <v>10000000</v>
      </c>
      <c r="E29" s="64">
        <v>1500000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288630</v>
      </c>
      <c r="Q29" s="64">
        <v>288630</v>
      </c>
      <c r="R29" s="64">
        <v>0</v>
      </c>
      <c r="S29" s="64">
        <v>636733</v>
      </c>
      <c r="T29" s="64">
        <v>0</v>
      </c>
      <c r="U29" s="64">
        <v>636733</v>
      </c>
      <c r="V29" s="64">
        <v>925363</v>
      </c>
      <c r="W29" s="64">
        <v>1500000</v>
      </c>
      <c r="X29" s="64">
        <v>-574637</v>
      </c>
      <c r="Y29" s="65">
        <v>-38.31</v>
      </c>
      <c r="Z29" s="66">
        <v>1500000</v>
      </c>
    </row>
    <row r="30" spans="1:26" ht="13.5">
      <c r="A30" s="62" t="s">
        <v>48</v>
      </c>
      <c r="B30" s="18">
        <v>2551973</v>
      </c>
      <c r="C30" s="18">
        <v>35918711</v>
      </c>
      <c r="D30" s="63">
        <v>45440000</v>
      </c>
      <c r="E30" s="64">
        <v>43045970</v>
      </c>
      <c r="F30" s="64">
        <v>0</v>
      </c>
      <c r="G30" s="64">
        <v>0</v>
      </c>
      <c r="H30" s="64">
        <v>1963776</v>
      </c>
      <c r="I30" s="64">
        <v>1963776</v>
      </c>
      <c r="J30" s="64">
        <v>357783</v>
      </c>
      <c r="K30" s="64">
        <v>2233683</v>
      </c>
      <c r="L30" s="64">
        <v>1624006</v>
      </c>
      <c r="M30" s="64">
        <v>4215472</v>
      </c>
      <c r="N30" s="64">
        <v>2022214</v>
      </c>
      <c r="O30" s="64">
        <v>53374</v>
      </c>
      <c r="P30" s="64">
        <v>5565592</v>
      </c>
      <c r="Q30" s="64">
        <v>7641180</v>
      </c>
      <c r="R30" s="64">
        <v>1674595</v>
      </c>
      <c r="S30" s="64">
        <v>4546430</v>
      </c>
      <c r="T30" s="64">
        <v>12828662</v>
      </c>
      <c r="U30" s="64">
        <v>19049687</v>
      </c>
      <c r="V30" s="64">
        <v>32870115</v>
      </c>
      <c r="W30" s="64">
        <v>43045970</v>
      </c>
      <c r="X30" s="64">
        <v>-10175855</v>
      </c>
      <c r="Y30" s="65">
        <v>-23.64</v>
      </c>
      <c r="Z30" s="66">
        <v>43045970</v>
      </c>
    </row>
    <row r="31" spans="1:26" ht="13.5">
      <c r="A31" s="62" t="s">
        <v>49</v>
      </c>
      <c r="B31" s="18">
        <v>11060288</v>
      </c>
      <c r="C31" s="18">
        <v>13702149</v>
      </c>
      <c r="D31" s="63">
        <v>12711000</v>
      </c>
      <c r="E31" s="64">
        <v>16047749</v>
      </c>
      <c r="F31" s="64">
        <v>0</v>
      </c>
      <c r="G31" s="64">
        <v>47661</v>
      </c>
      <c r="H31" s="64">
        <v>58101</v>
      </c>
      <c r="I31" s="64">
        <v>105762</v>
      </c>
      <c r="J31" s="64">
        <v>309299</v>
      </c>
      <c r="K31" s="64">
        <v>338599</v>
      </c>
      <c r="L31" s="64">
        <v>344232</v>
      </c>
      <c r="M31" s="64">
        <v>992130</v>
      </c>
      <c r="N31" s="64">
        <v>509910</v>
      </c>
      <c r="O31" s="64">
        <v>386991</v>
      </c>
      <c r="P31" s="64">
        <v>1237079</v>
      </c>
      <c r="Q31" s="64">
        <v>2133980</v>
      </c>
      <c r="R31" s="64">
        <v>636576</v>
      </c>
      <c r="S31" s="64">
        <v>1454880</v>
      </c>
      <c r="T31" s="64">
        <v>5799752</v>
      </c>
      <c r="U31" s="64">
        <v>7891208</v>
      </c>
      <c r="V31" s="64">
        <v>11123080</v>
      </c>
      <c r="W31" s="64">
        <v>16047749</v>
      </c>
      <c r="X31" s="64">
        <v>-4924669</v>
      </c>
      <c r="Y31" s="65">
        <v>-30.69</v>
      </c>
      <c r="Z31" s="66">
        <v>16047749</v>
      </c>
    </row>
    <row r="32" spans="1:26" ht="13.5">
      <c r="A32" s="74" t="s">
        <v>50</v>
      </c>
      <c r="B32" s="21">
        <f>SUM(B28:B31)</f>
        <v>98129634</v>
      </c>
      <c r="C32" s="21">
        <f>SUM(C28:C31)</f>
        <v>86162669</v>
      </c>
      <c r="D32" s="103">
        <f aca="true" t="shared" si="5" ref="D32:Z32">SUM(D28:D31)</f>
        <v>152467500</v>
      </c>
      <c r="E32" s="104">
        <f t="shared" si="5"/>
        <v>96907417</v>
      </c>
      <c r="F32" s="104">
        <f t="shared" si="5"/>
        <v>1490032</v>
      </c>
      <c r="G32" s="104">
        <f t="shared" si="5"/>
        <v>47661</v>
      </c>
      <c r="H32" s="104">
        <f t="shared" si="5"/>
        <v>7640999</v>
      </c>
      <c r="I32" s="104">
        <f t="shared" si="5"/>
        <v>9178692</v>
      </c>
      <c r="J32" s="104">
        <f t="shared" si="5"/>
        <v>2952320</v>
      </c>
      <c r="K32" s="104">
        <f t="shared" si="5"/>
        <v>6717000</v>
      </c>
      <c r="L32" s="104">
        <f t="shared" si="5"/>
        <v>2167350</v>
      </c>
      <c r="M32" s="104">
        <f t="shared" si="5"/>
        <v>11836670</v>
      </c>
      <c r="N32" s="104">
        <f t="shared" si="5"/>
        <v>4064997</v>
      </c>
      <c r="O32" s="104">
        <f t="shared" si="5"/>
        <v>2229892</v>
      </c>
      <c r="P32" s="104">
        <f t="shared" si="5"/>
        <v>9521529</v>
      </c>
      <c r="Q32" s="104">
        <f t="shared" si="5"/>
        <v>15816418</v>
      </c>
      <c r="R32" s="104">
        <f t="shared" si="5"/>
        <v>5848031</v>
      </c>
      <c r="S32" s="104">
        <f t="shared" si="5"/>
        <v>11013318</v>
      </c>
      <c r="T32" s="104">
        <f t="shared" si="5"/>
        <v>31387040</v>
      </c>
      <c r="U32" s="104">
        <f t="shared" si="5"/>
        <v>48248389</v>
      </c>
      <c r="V32" s="104">
        <f t="shared" si="5"/>
        <v>85080169</v>
      </c>
      <c r="W32" s="104">
        <f t="shared" si="5"/>
        <v>96907417</v>
      </c>
      <c r="X32" s="104">
        <f t="shared" si="5"/>
        <v>-11827248</v>
      </c>
      <c r="Y32" s="105">
        <f>+IF(W32&lt;&gt;0,(X32/W32)*100,0)</f>
        <v>-12.20468810968308</v>
      </c>
      <c r="Z32" s="106">
        <f t="shared" si="5"/>
        <v>96907417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143796369</v>
      </c>
      <c r="C35" s="18">
        <v>0</v>
      </c>
      <c r="D35" s="63">
        <v>137979000</v>
      </c>
      <c r="E35" s="64">
        <v>165310137</v>
      </c>
      <c r="F35" s="64">
        <v>147722000</v>
      </c>
      <c r="G35" s="64">
        <v>146800000</v>
      </c>
      <c r="H35" s="64">
        <v>156131000</v>
      </c>
      <c r="I35" s="64">
        <v>156131000</v>
      </c>
      <c r="J35" s="64">
        <v>151591000</v>
      </c>
      <c r="K35" s="64">
        <v>228678000</v>
      </c>
      <c r="L35" s="64">
        <v>240290735</v>
      </c>
      <c r="M35" s="64">
        <v>240290735</v>
      </c>
      <c r="N35" s="64">
        <v>210442549</v>
      </c>
      <c r="O35" s="64">
        <v>210472361</v>
      </c>
      <c r="P35" s="64">
        <v>210472361</v>
      </c>
      <c r="Q35" s="64">
        <v>210472361</v>
      </c>
      <c r="R35" s="64">
        <v>223341452</v>
      </c>
      <c r="S35" s="64">
        <v>218971000</v>
      </c>
      <c r="T35" s="64">
        <v>197792194</v>
      </c>
      <c r="U35" s="64">
        <v>197792194</v>
      </c>
      <c r="V35" s="64">
        <v>197792194</v>
      </c>
      <c r="W35" s="64">
        <v>165310137</v>
      </c>
      <c r="X35" s="64">
        <v>32482057</v>
      </c>
      <c r="Y35" s="65">
        <v>19.65</v>
      </c>
      <c r="Z35" s="66">
        <v>165310137</v>
      </c>
    </row>
    <row r="36" spans="1:26" ht="13.5">
      <c r="A36" s="62" t="s">
        <v>53</v>
      </c>
      <c r="B36" s="18">
        <v>2142593628</v>
      </c>
      <c r="C36" s="18">
        <v>0</v>
      </c>
      <c r="D36" s="63">
        <v>2139768000</v>
      </c>
      <c r="E36" s="64">
        <v>2122145820</v>
      </c>
      <c r="F36" s="64">
        <v>2087001000</v>
      </c>
      <c r="G36" s="64">
        <v>2109001000</v>
      </c>
      <c r="H36" s="64">
        <v>2113254000</v>
      </c>
      <c r="I36" s="64">
        <v>2113254000</v>
      </c>
      <c r="J36" s="64">
        <v>2092227000</v>
      </c>
      <c r="K36" s="64">
        <v>2088893000</v>
      </c>
      <c r="L36" s="64">
        <v>2104968362</v>
      </c>
      <c r="M36" s="64">
        <v>2104968362</v>
      </c>
      <c r="N36" s="64">
        <v>2099253745</v>
      </c>
      <c r="O36" s="64">
        <v>2101483636</v>
      </c>
      <c r="P36" s="64">
        <v>2101483636</v>
      </c>
      <c r="Q36" s="64">
        <v>2101483636</v>
      </c>
      <c r="R36" s="64">
        <v>2087483127</v>
      </c>
      <c r="S36" s="64">
        <v>2112177132</v>
      </c>
      <c r="T36" s="64">
        <v>2109786685</v>
      </c>
      <c r="U36" s="64">
        <v>2109786685</v>
      </c>
      <c r="V36" s="64">
        <v>2109786685</v>
      </c>
      <c r="W36" s="64">
        <v>2122145820</v>
      </c>
      <c r="X36" s="64">
        <v>-12359135</v>
      </c>
      <c r="Y36" s="65">
        <v>-0.58</v>
      </c>
      <c r="Z36" s="66">
        <v>2122145820</v>
      </c>
    </row>
    <row r="37" spans="1:26" ht="13.5">
      <c r="A37" s="62" t="s">
        <v>54</v>
      </c>
      <c r="B37" s="18">
        <v>171412577</v>
      </c>
      <c r="C37" s="18">
        <v>0</v>
      </c>
      <c r="D37" s="63">
        <v>135480000</v>
      </c>
      <c r="E37" s="64">
        <v>108130408</v>
      </c>
      <c r="F37" s="64">
        <v>102133000</v>
      </c>
      <c r="G37" s="64">
        <v>113935000</v>
      </c>
      <c r="H37" s="64">
        <v>60260000</v>
      </c>
      <c r="I37" s="64">
        <v>60260000</v>
      </c>
      <c r="J37" s="64">
        <v>56896000</v>
      </c>
      <c r="K37" s="64">
        <v>55879000</v>
      </c>
      <c r="L37" s="64">
        <v>191431316</v>
      </c>
      <c r="M37" s="64">
        <v>191431316</v>
      </c>
      <c r="N37" s="64">
        <v>77397544</v>
      </c>
      <c r="O37" s="64">
        <v>80076777</v>
      </c>
      <c r="P37" s="64">
        <v>80076777</v>
      </c>
      <c r="Q37" s="64">
        <v>80076777</v>
      </c>
      <c r="R37" s="64">
        <v>81760725</v>
      </c>
      <c r="S37" s="64">
        <v>84532000</v>
      </c>
      <c r="T37" s="64">
        <v>104436998</v>
      </c>
      <c r="U37" s="64">
        <v>104436998</v>
      </c>
      <c r="V37" s="64">
        <v>104436998</v>
      </c>
      <c r="W37" s="64">
        <v>108130408</v>
      </c>
      <c r="X37" s="64">
        <v>-3693410</v>
      </c>
      <c r="Y37" s="65">
        <v>-3.42</v>
      </c>
      <c r="Z37" s="66">
        <v>108130408</v>
      </c>
    </row>
    <row r="38" spans="1:26" ht="13.5">
      <c r="A38" s="62" t="s">
        <v>55</v>
      </c>
      <c r="B38" s="18">
        <v>127065390</v>
      </c>
      <c r="C38" s="18">
        <v>0</v>
      </c>
      <c r="D38" s="63">
        <v>166205000</v>
      </c>
      <c r="E38" s="64">
        <v>214846086</v>
      </c>
      <c r="F38" s="64">
        <v>136912198</v>
      </c>
      <c r="G38" s="64">
        <v>0</v>
      </c>
      <c r="H38" s="64">
        <v>209577000</v>
      </c>
      <c r="I38" s="64">
        <v>209577000</v>
      </c>
      <c r="J38" s="64">
        <v>206679000</v>
      </c>
      <c r="K38" s="64">
        <v>242110000</v>
      </c>
      <c r="L38" s="64">
        <v>158577604</v>
      </c>
      <c r="M38" s="64">
        <v>158577604</v>
      </c>
      <c r="N38" s="64">
        <v>242110091</v>
      </c>
      <c r="O38" s="64">
        <v>236318328</v>
      </c>
      <c r="P38" s="64">
        <v>236318328</v>
      </c>
      <c r="Q38" s="64">
        <v>236318328</v>
      </c>
      <c r="R38" s="64">
        <v>251262109</v>
      </c>
      <c r="S38" s="64">
        <v>224501000</v>
      </c>
      <c r="T38" s="64">
        <v>242305088</v>
      </c>
      <c r="U38" s="64">
        <v>242305088</v>
      </c>
      <c r="V38" s="64">
        <v>242305088</v>
      </c>
      <c r="W38" s="64">
        <v>214846086</v>
      </c>
      <c r="X38" s="64">
        <v>27459002</v>
      </c>
      <c r="Y38" s="65">
        <v>12.78</v>
      </c>
      <c r="Z38" s="66">
        <v>214846086</v>
      </c>
    </row>
    <row r="39" spans="1:26" ht="13.5">
      <c r="A39" s="62" t="s">
        <v>56</v>
      </c>
      <c r="B39" s="18">
        <v>1987912030</v>
      </c>
      <c r="C39" s="18">
        <v>0</v>
      </c>
      <c r="D39" s="63">
        <v>1976062000</v>
      </c>
      <c r="E39" s="64">
        <v>1964479463</v>
      </c>
      <c r="F39" s="64">
        <v>1995677802</v>
      </c>
      <c r="G39" s="64">
        <v>2141866000</v>
      </c>
      <c r="H39" s="64">
        <v>1999548000</v>
      </c>
      <c r="I39" s="64">
        <v>1999548000</v>
      </c>
      <c r="J39" s="64">
        <v>1980243000</v>
      </c>
      <c r="K39" s="64">
        <v>2019582000</v>
      </c>
      <c r="L39" s="64">
        <v>1995250177</v>
      </c>
      <c r="M39" s="64">
        <v>1995250177</v>
      </c>
      <c r="N39" s="64">
        <v>1990188659</v>
      </c>
      <c r="O39" s="64">
        <v>1995560892</v>
      </c>
      <c r="P39" s="64">
        <v>1995560892</v>
      </c>
      <c r="Q39" s="64">
        <v>1995560892</v>
      </c>
      <c r="R39" s="64">
        <v>1977801745</v>
      </c>
      <c r="S39" s="64">
        <v>2022115132</v>
      </c>
      <c r="T39" s="64">
        <v>1960836793</v>
      </c>
      <c r="U39" s="64">
        <v>1960836793</v>
      </c>
      <c r="V39" s="64">
        <v>1960836793</v>
      </c>
      <c r="W39" s="64">
        <v>1964479463</v>
      </c>
      <c r="X39" s="64">
        <v>-3642670</v>
      </c>
      <c r="Y39" s="65">
        <v>-0.19</v>
      </c>
      <c r="Z39" s="66">
        <v>1964479463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101930204</v>
      </c>
      <c r="C42" s="18">
        <v>0</v>
      </c>
      <c r="D42" s="63">
        <v>126803000</v>
      </c>
      <c r="E42" s="64">
        <v>86128075</v>
      </c>
      <c r="F42" s="64">
        <v>19641448</v>
      </c>
      <c r="G42" s="64">
        <v>1426187</v>
      </c>
      <c r="H42" s="64">
        <v>4016610</v>
      </c>
      <c r="I42" s="64">
        <v>25084245</v>
      </c>
      <c r="J42" s="64">
        <v>16509830</v>
      </c>
      <c r="K42" s="64">
        <v>25106154</v>
      </c>
      <c r="L42" s="64">
        <v>-12248154</v>
      </c>
      <c r="M42" s="64">
        <v>29367830</v>
      </c>
      <c r="N42" s="64">
        <v>8187492</v>
      </c>
      <c r="O42" s="64">
        <v>31824</v>
      </c>
      <c r="P42" s="64">
        <v>23603094</v>
      </c>
      <c r="Q42" s="64">
        <v>31822410</v>
      </c>
      <c r="R42" s="64">
        <v>2166434</v>
      </c>
      <c r="S42" s="64">
        <v>3627745</v>
      </c>
      <c r="T42" s="64">
        <v>-17604790</v>
      </c>
      <c r="U42" s="64">
        <v>-11810611</v>
      </c>
      <c r="V42" s="64">
        <v>74463874</v>
      </c>
      <c r="W42" s="64">
        <v>86128075</v>
      </c>
      <c r="X42" s="64">
        <v>-11664201</v>
      </c>
      <c r="Y42" s="65">
        <v>-13.54</v>
      </c>
      <c r="Z42" s="66">
        <v>86128075</v>
      </c>
    </row>
    <row r="43" spans="1:26" ht="13.5">
      <c r="A43" s="62" t="s">
        <v>59</v>
      </c>
      <c r="B43" s="18">
        <v>-53274065</v>
      </c>
      <c r="C43" s="18">
        <v>0</v>
      </c>
      <c r="D43" s="63">
        <v>-161416000</v>
      </c>
      <c r="E43" s="64">
        <v>-114352764</v>
      </c>
      <c r="F43" s="64">
        <v>-28290000</v>
      </c>
      <c r="G43" s="64">
        <v>-4547661</v>
      </c>
      <c r="H43" s="64">
        <v>-2641000</v>
      </c>
      <c r="I43" s="64">
        <v>-35478661</v>
      </c>
      <c r="J43" s="64">
        <v>-2952320</v>
      </c>
      <c r="K43" s="64">
        <v>-6767151</v>
      </c>
      <c r="L43" s="64">
        <v>-39154632</v>
      </c>
      <c r="M43" s="64">
        <v>-48874103</v>
      </c>
      <c r="N43" s="64">
        <v>-24054669</v>
      </c>
      <c r="O43" s="64">
        <v>570109</v>
      </c>
      <c r="P43" s="64">
        <v>1259286</v>
      </c>
      <c r="Q43" s="64">
        <v>-22225274</v>
      </c>
      <c r="R43" s="64">
        <v>-25391690</v>
      </c>
      <c r="S43" s="64">
        <v>-6513324</v>
      </c>
      <c r="T43" s="64">
        <v>70612960</v>
      </c>
      <c r="U43" s="64">
        <v>38707946</v>
      </c>
      <c r="V43" s="64">
        <v>-67870092</v>
      </c>
      <c r="W43" s="64">
        <v>-114352764</v>
      </c>
      <c r="X43" s="64">
        <v>46482672</v>
      </c>
      <c r="Y43" s="65">
        <v>-40.65</v>
      </c>
      <c r="Z43" s="66">
        <v>-114352764</v>
      </c>
    </row>
    <row r="44" spans="1:26" ht="13.5">
      <c r="A44" s="62" t="s">
        <v>60</v>
      </c>
      <c r="B44" s="18">
        <v>-13522228</v>
      </c>
      <c r="C44" s="18">
        <v>0</v>
      </c>
      <c r="D44" s="63">
        <v>36858000</v>
      </c>
      <c r="E44" s="64">
        <v>34230176</v>
      </c>
      <c r="F44" s="64">
        <v>15559</v>
      </c>
      <c r="G44" s="64">
        <v>84225</v>
      </c>
      <c r="H44" s="64">
        <v>-8434</v>
      </c>
      <c r="I44" s="64">
        <v>91350</v>
      </c>
      <c r="J44" s="64">
        <v>41649</v>
      </c>
      <c r="K44" s="64">
        <v>34027177</v>
      </c>
      <c r="L44" s="64">
        <v>70000</v>
      </c>
      <c r="M44" s="64">
        <v>34138826</v>
      </c>
      <c r="N44" s="64">
        <v>39277</v>
      </c>
      <c r="O44" s="64">
        <v>5405</v>
      </c>
      <c r="P44" s="64">
        <v>8947</v>
      </c>
      <c r="Q44" s="64">
        <v>53629</v>
      </c>
      <c r="R44" s="64">
        <v>56546</v>
      </c>
      <c r="S44" s="64">
        <v>9500</v>
      </c>
      <c r="T44" s="64">
        <v>25995105</v>
      </c>
      <c r="U44" s="64">
        <v>26061151</v>
      </c>
      <c r="V44" s="64">
        <v>60344956</v>
      </c>
      <c r="W44" s="64">
        <v>34230176</v>
      </c>
      <c r="X44" s="64">
        <v>26114780</v>
      </c>
      <c r="Y44" s="65">
        <v>76.29</v>
      </c>
      <c r="Z44" s="66">
        <v>34230176</v>
      </c>
    </row>
    <row r="45" spans="1:26" ht="13.5">
      <c r="A45" s="74" t="s">
        <v>61</v>
      </c>
      <c r="B45" s="21">
        <v>40484187</v>
      </c>
      <c r="C45" s="21">
        <v>0</v>
      </c>
      <c r="D45" s="103">
        <v>22599000</v>
      </c>
      <c r="E45" s="104">
        <v>29499604</v>
      </c>
      <c r="F45" s="104">
        <v>14861124</v>
      </c>
      <c r="G45" s="104">
        <v>11823875</v>
      </c>
      <c r="H45" s="104">
        <v>13191051</v>
      </c>
      <c r="I45" s="104">
        <v>13191051</v>
      </c>
      <c r="J45" s="104">
        <v>26790210</v>
      </c>
      <c r="K45" s="104">
        <v>79156390</v>
      </c>
      <c r="L45" s="104">
        <v>27823604</v>
      </c>
      <c r="M45" s="104">
        <v>27823604</v>
      </c>
      <c r="N45" s="104">
        <v>11995704</v>
      </c>
      <c r="O45" s="104">
        <v>12603042</v>
      </c>
      <c r="P45" s="104">
        <v>37474369</v>
      </c>
      <c r="Q45" s="104">
        <v>11995704</v>
      </c>
      <c r="R45" s="104">
        <v>14305659</v>
      </c>
      <c r="S45" s="104">
        <v>11429580</v>
      </c>
      <c r="T45" s="104">
        <v>90432855</v>
      </c>
      <c r="U45" s="104">
        <v>90432855</v>
      </c>
      <c r="V45" s="104">
        <v>90432855</v>
      </c>
      <c r="W45" s="104">
        <v>29499604</v>
      </c>
      <c r="X45" s="104">
        <v>60933251</v>
      </c>
      <c r="Y45" s="105">
        <v>206.56</v>
      </c>
      <c r="Z45" s="106">
        <v>29499604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93</v>
      </c>
      <c r="B47" s="119" t="s">
        <v>78</v>
      </c>
      <c r="C47" s="119"/>
      <c r="D47" s="120" t="s">
        <v>79</v>
      </c>
      <c r="E47" s="121" t="s">
        <v>80</v>
      </c>
      <c r="F47" s="122"/>
      <c r="G47" s="122"/>
      <c r="H47" s="122"/>
      <c r="I47" s="123" t="s">
        <v>81</v>
      </c>
      <c r="J47" s="122"/>
      <c r="K47" s="122"/>
      <c r="L47" s="122"/>
      <c r="M47" s="123" t="s">
        <v>82</v>
      </c>
      <c r="N47" s="124"/>
      <c r="O47" s="124"/>
      <c r="P47" s="124"/>
      <c r="Q47" s="123" t="s">
        <v>83</v>
      </c>
      <c r="R47" s="124"/>
      <c r="S47" s="124"/>
      <c r="T47" s="124"/>
      <c r="U47" s="123" t="s">
        <v>84</v>
      </c>
      <c r="V47" s="123" t="s">
        <v>85</v>
      </c>
      <c r="W47" s="123" t="s">
        <v>86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20649327</v>
      </c>
      <c r="C49" s="56">
        <v>0</v>
      </c>
      <c r="D49" s="133">
        <v>6708598</v>
      </c>
      <c r="E49" s="58">
        <v>5361640</v>
      </c>
      <c r="F49" s="58">
        <v>0</v>
      </c>
      <c r="G49" s="58">
        <v>0</v>
      </c>
      <c r="H49" s="58">
        <v>0</v>
      </c>
      <c r="I49" s="58">
        <v>4633365</v>
      </c>
      <c r="J49" s="58">
        <v>0</v>
      </c>
      <c r="K49" s="58">
        <v>0</v>
      </c>
      <c r="L49" s="58">
        <v>0</v>
      </c>
      <c r="M49" s="58">
        <v>3956522</v>
      </c>
      <c r="N49" s="58">
        <v>0</v>
      </c>
      <c r="O49" s="58">
        <v>0</v>
      </c>
      <c r="P49" s="58">
        <v>0</v>
      </c>
      <c r="Q49" s="58">
        <v>3986841</v>
      </c>
      <c r="R49" s="58">
        <v>0</v>
      </c>
      <c r="S49" s="58">
        <v>0</v>
      </c>
      <c r="T49" s="58">
        <v>0</v>
      </c>
      <c r="U49" s="58">
        <v>22306374</v>
      </c>
      <c r="V49" s="58">
        <v>74169583</v>
      </c>
      <c r="W49" s="58">
        <v>141772250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35972220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35972220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98.02791809432438</v>
      </c>
      <c r="C58" s="5">
        <f>IF(C67=0,0,+(C76/C67)*100)</f>
        <v>0</v>
      </c>
      <c r="D58" s="6">
        <f aca="true" t="shared" si="6" ref="D58:Z58">IF(D67=0,0,+(D76/D67)*100)</f>
        <v>96.95346700926055</v>
      </c>
      <c r="E58" s="7">
        <f t="shared" si="6"/>
        <v>88.37981083481519</v>
      </c>
      <c r="F58" s="7">
        <f t="shared" si="6"/>
        <v>94.19304521521003</v>
      </c>
      <c r="G58" s="7">
        <f t="shared" si="6"/>
        <v>81.21886429726977</v>
      </c>
      <c r="H58" s="7">
        <f t="shared" si="6"/>
        <v>87.09582236333645</v>
      </c>
      <c r="I58" s="7">
        <f t="shared" si="6"/>
        <v>87.34500684030914</v>
      </c>
      <c r="J58" s="7">
        <f t="shared" si="6"/>
        <v>101.9443449389118</v>
      </c>
      <c r="K58" s="7">
        <f t="shared" si="6"/>
        <v>91.23772675764219</v>
      </c>
      <c r="L58" s="7">
        <f t="shared" si="6"/>
        <v>71.46134271146651</v>
      </c>
      <c r="M58" s="7">
        <f t="shared" si="6"/>
        <v>88.27741779107188</v>
      </c>
      <c r="N58" s="7">
        <f t="shared" si="6"/>
        <v>103.98566925951872</v>
      </c>
      <c r="O58" s="7">
        <f t="shared" si="6"/>
        <v>102.18242107700823</v>
      </c>
      <c r="P58" s="7">
        <f t="shared" si="6"/>
        <v>102.01996717724289</v>
      </c>
      <c r="Q58" s="7">
        <f t="shared" si="6"/>
        <v>102.74721434202247</v>
      </c>
      <c r="R58" s="7">
        <f t="shared" si="6"/>
        <v>96.03825136612022</v>
      </c>
      <c r="S58" s="7">
        <f t="shared" si="6"/>
        <v>88.74558087552799</v>
      </c>
      <c r="T58" s="7">
        <f t="shared" si="6"/>
        <v>102.0439934487749</v>
      </c>
      <c r="U58" s="7">
        <f t="shared" si="6"/>
        <v>95.42079433357482</v>
      </c>
      <c r="V58" s="7">
        <f t="shared" si="6"/>
        <v>93.28920223275608</v>
      </c>
      <c r="W58" s="7">
        <f t="shared" si="6"/>
        <v>88.37981083481519</v>
      </c>
      <c r="X58" s="7">
        <f t="shared" si="6"/>
        <v>0</v>
      </c>
      <c r="Y58" s="7">
        <f t="shared" si="6"/>
        <v>0</v>
      </c>
      <c r="Z58" s="8">
        <f t="shared" si="6"/>
        <v>88.37981083481519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94.60738031578109</v>
      </c>
      <c r="F59" s="10">
        <f t="shared" si="7"/>
        <v>138.48356876765365</v>
      </c>
      <c r="G59" s="10">
        <f t="shared" si="7"/>
        <v>93.71412062758345</v>
      </c>
      <c r="H59" s="10">
        <f t="shared" si="7"/>
        <v>100.63185781653576</v>
      </c>
      <c r="I59" s="10">
        <f t="shared" si="7"/>
        <v>109.59106966676838</v>
      </c>
      <c r="J59" s="10">
        <f t="shared" si="7"/>
        <v>103.44009100066498</v>
      </c>
      <c r="K59" s="10">
        <f t="shared" si="7"/>
        <v>115.93677653108982</v>
      </c>
      <c r="L59" s="10">
        <f t="shared" si="7"/>
        <v>10.737536428320427</v>
      </c>
      <c r="M59" s="10">
        <f t="shared" si="7"/>
        <v>76.9283995770983</v>
      </c>
      <c r="N59" s="10">
        <f t="shared" si="7"/>
        <v>138.25967840990788</v>
      </c>
      <c r="O59" s="10">
        <f t="shared" si="7"/>
        <v>122.56912974658461</v>
      </c>
      <c r="P59" s="10">
        <f t="shared" si="7"/>
        <v>127.66144213628345</v>
      </c>
      <c r="Q59" s="10">
        <f t="shared" si="7"/>
        <v>129.6199134323317</v>
      </c>
      <c r="R59" s="10">
        <f t="shared" si="7"/>
        <v>117.84887518146121</v>
      </c>
      <c r="S59" s="10">
        <f t="shared" si="7"/>
        <v>111.87998568173295</v>
      </c>
      <c r="T59" s="10">
        <f t="shared" si="7"/>
        <v>139.13420411740884</v>
      </c>
      <c r="U59" s="10">
        <f t="shared" si="7"/>
        <v>121.62427565127886</v>
      </c>
      <c r="V59" s="10">
        <f t="shared" si="7"/>
        <v>109.2223491125077</v>
      </c>
      <c r="W59" s="10">
        <f t="shared" si="7"/>
        <v>94.60738031578109</v>
      </c>
      <c r="X59" s="10">
        <f t="shared" si="7"/>
        <v>0</v>
      </c>
      <c r="Y59" s="10">
        <f t="shared" si="7"/>
        <v>0</v>
      </c>
      <c r="Z59" s="11">
        <f t="shared" si="7"/>
        <v>94.60738031578109</v>
      </c>
    </row>
    <row r="60" spans="1:26" ht="13.5">
      <c r="A60" s="37" t="s">
        <v>32</v>
      </c>
      <c r="B60" s="12">
        <f t="shared" si="7"/>
        <v>99.38504411935463</v>
      </c>
      <c r="C60" s="12">
        <f t="shared" si="7"/>
        <v>0</v>
      </c>
      <c r="D60" s="3">
        <f t="shared" si="7"/>
        <v>96.0538002979885</v>
      </c>
      <c r="E60" s="13">
        <f t="shared" si="7"/>
        <v>86.56015891849708</v>
      </c>
      <c r="F60" s="13">
        <f t="shared" si="7"/>
        <v>84.2178862831876</v>
      </c>
      <c r="G60" s="13">
        <f t="shared" si="7"/>
        <v>78.66994684527181</v>
      </c>
      <c r="H60" s="13">
        <f t="shared" si="7"/>
        <v>83.90220231402964</v>
      </c>
      <c r="I60" s="13">
        <f t="shared" si="7"/>
        <v>82.23024787684561</v>
      </c>
      <c r="J60" s="13">
        <f t="shared" si="7"/>
        <v>101.5579295385466</v>
      </c>
      <c r="K60" s="13">
        <f t="shared" si="7"/>
        <v>84.88188486342553</v>
      </c>
      <c r="L60" s="13">
        <f t="shared" si="7"/>
        <v>87.20100627378784</v>
      </c>
      <c r="M60" s="13">
        <f t="shared" si="7"/>
        <v>91.1072281501865</v>
      </c>
      <c r="N60" s="13">
        <f t="shared" si="7"/>
        <v>95.29237339305287</v>
      </c>
      <c r="O60" s="13">
        <f t="shared" si="7"/>
        <v>96.50968038081513</v>
      </c>
      <c r="P60" s="13">
        <f t="shared" si="7"/>
        <v>94.72798891328496</v>
      </c>
      <c r="Q60" s="13">
        <f t="shared" si="7"/>
        <v>95.49314909619054</v>
      </c>
      <c r="R60" s="13">
        <f t="shared" si="7"/>
        <v>89.71311862144883</v>
      </c>
      <c r="S60" s="13">
        <f t="shared" si="7"/>
        <v>82.39338762540388</v>
      </c>
      <c r="T60" s="13">
        <f t="shared" si="7"/>
        <v>94.17006336466736</v>
      </c>
      <c r="U60" s="13">
        <f t="shared" si="7"/>
        <v>88.65438774393895</v>
      </c>
      <c r="V60" s="13">
        <f t="shared" si="7"/>
        <v>89.15495059679837</v>
      </c>
      <c r="W60" s="13">
        <f t="shared" si="7"/>
        <v>86.56015891849708</v>
      </c>
      <c r="X60" s="13">
        <f t="shared" si="7"/>
        <v>0</v>
      </c>
      <c r="Y60" s="13">
        <f t="shared" si="7"/>
        <v>0</v>
      </c>
      <c r="Z60" s="14">
        <f t="shared" si="7"/>
        <v>86.56015891849708</v>
      </c>
    </row>
    <row r="61" spans="1:26" ht="13.5">
      <c r="A61" s="38" t="s">
        <v>95</v>
      </c>
      <c r="B61" s="12">
        <f t="shared" si="7"/>
        <v>98.91674851612561</v>
      </c>
      <c r="C61" s="12">
        <f t="shared" si="7"/>
        <v>0</v>
      </c>
      <c r="D61" s="3">
        <f t="shared" si="7"/>
        <v>95.1086534569467</v>
      </c>
      <c r="E61" s="13">
        <f t="shared" si="7"/>
        <v>77.5027062371053</v>
      </c>
      <c r="F61" s="13">
        <f t="shared" si="7"/>
        <v>80.05229698529293</v>
      </c>
      <c r="G61" s="13">
        <f t="shared" si="7"/>
        <v>76.84933680324197</v>
      </c>
      <c r="H61" s="13">
        <f t="shared" si="7"/>
        <v>80.86597611687723</v>
      </c>
      <c r="I61" s="13">
        <f t="shared" si="7"/>
        <v>79.20534911993728</v>
      </c>
      <c r="J61" s="13">
        <f t="shared" si="7"/>
        <v>91.32908987769545</v>
      </c>
      <c r="K61" s="13">
        <f t="shared" si="7"/>
        <v>80.9291435454518</v>
      </c>
      <c r="L61" s="13">
        <f t="shared" si="7"/>
        <v>77.40008943871885</v>
      </c>
      <c r="M61" s="13">
        <f t="shared" si="7"/>
        <v>83.29062471052559</v>
      </c>
      <c r="N61" s="13">
        <f t="shared" si="7"/>
        <v>74.7960853538238</v>
      </c>
      <c r="O61" s="13">
        <f t="shared" si="7"/>
        <v>86.18457021212585</v>
      </c>
      <c r="P61" s="13">
        <f t="shared" si="7"/>
        <v>89.05402711142241</v>
      </c>
      <c r="Q61" s="13">
        <f t="shared" si="7"/>
        <v>83.11801640213167</v>
      </c>
      <c r="R61" s="13">
        <f t="shared" si="7"/>
        <v>80.60281473982266</v>
      </c>
      <c r="S61" s="13">
        <f t="shared" si="7"/>
        <v>78.12600125197608</v>
      </c>
      <c r="T61" s="13">
        <f t="shared" si="7"/>
        <v>75.44812108974882</v>
      </c>
      <c r="U61" s="13">
        <f t="shared" si="7"/>
        <v>78.00226795573019</v>
      </c>
      <c r="V61" s="13">
        <f t="shared" si="7"/>
        <v>80.81989779959164</v>
      </c>
      <c r="W61" s="13">
        <f t="shared" si="7"/>
        <v>77.5027062371053</v>
      </c>
      <c r="X61" s="13">
        <f t="shared" si="7"/>
        <v>0</v>
      </c>
      <c r="Y61" s="13">
        <f t="shared" si="7"/>
        <v>0</v>
      </c>
      <c r="Z61" s="14">
        <f t="shared" si="7"/>
        <v>77.5027062371053</v>
      </c>
    </row>
    <row r="62" spans="1:26" ht="13.5">
      <c r="A62" s="38" t="s">
        <v>96</v>
      </c>
      <c r="B62" s="12">
        <f t="shared" si="7"/>
        <v>100</v>
      </c>
      <c r="C62" s="12">
        <f t="shared" si="7"/>
        <v>0</v>
      </c>
      <c r="D62" s="3">
        <f t="shared" si="7"/>
        <v>97.84948323307736</v>
      </c>
      <c r="E62" s="13">
        <f t="shared" si="7"/>
        <v>101.43848055448714</v>
      </c>
      <c r="F62" s="13">
        <f t="shared" si="7"/>
        <v>93.9576874585219</v>
      </c>
      <c r="G62" s="13">
        <f t="shared" si="7"/>
        <v>76.79165294420818</v>
      </c>
      <c r="H62" s="13">
        <f t="shared" si="7"/>
        <v>86.29197730608762</v>
      </c>
      <c r="I62" s="13">
        <f t="shared" si="7"/>
        <v>85.56192565187116</v>
      </c>
      <c r="J62" s="13">
        <f t="shared" si="7"/>
        <v>125.7396075893649</v>
      </c>
      <c r="K62" s="13">
        <f t="shared" si="7"/>
        <v>88.94983359173708</v>
      </c>
      <c r="L62" s="13">
        <f t="shared" si="7"/>
        <v>104.45054522796096</v>
      </c>
      <c r="M62" s="13">
        <f t="shared" si="7"/>
        <v>105.38056132828422</v>
      </c>
      <c r="N62" s="13">
        <f t="shared" si="7"/>
        <v>135.10434075669636</v>
      </c>
      <c r="O62" s="13">
        <f t="shared" si="7"/>
        <v>99.41376025480999</v>
      </c>
      <c r="P62" s="13">
        <f t="shared" si="7"/>
        <v>103.24073838732724</v>
      </c>
      <c r="Q62" s="13">
        <f t="shared" si="7"/>
        <v>112.37824755041575</v>
      </c>
      <c r="R62" s="13">
        <f t="shared" si="7"/>
        <v>102.63730432580212</v>
      </c>
      <c r="S62" s="13">
        <f t="shared" si="7"/>
        <v>85.67653481126717</v>
      </c>
      <c r="T62" s="13">
        <f t="shared" si="7"/>
        <v>106.3595643781172</v>
      </c>
      <c r="U62" s="13">
        <f t="shared" si="7"/>
        <v>97.53804508470094</v>
      </c>
      <c r="V62" s="13">
        <f t="shared" si="7"/>
        <v>99.94428768223452</v>
      </c>
      <c r="W62" s="13">
        <f t="shared" si="7"/>
        <v>101.43848055448714</v>
      </c>
      <c r="X62" s="13">
        <f t="shared" si="7"/>
        <v>0</v>
      </c>
      <c r="Y62" s="13">
        <f t="shared" si="7"/>
        <v>0</v>
      </c>
      <c r="Z62" s="14">
        <f t="shared" si="7"/>
        <v>101.43848055448714</v>
      </c>
    </row>
    <row r="63" spans="1:26" ht="13.5">
      <c r="A63" s="38" t="s">
        <v>97</v>
      </c>
      <c r="B63" s="12">
        <f t="shared" si="7"/>
        <v>100</v>
      </c>
      <c r="C63" s="12">
        <f t="shared" si="7"/>
        <v>0</v>
      </c>
      <c r="D63" s="3">
        <f t="shared" si="7"/>
        <v>96.49169485727317</v>
      </c>
      <c r="E63" s="13">
        <f t="shared" si="7"/>
        <v>90.55601239776041</v>
      </c>
      <c r="F63" s="13">
        <f t="shared" si="7"/>
        <v>85.47572955418707</v>
      </c>
      <c r="G63" s="13">
        <f t="shared" si="7"/>
        <v>88.02762150617708</v>
      </c>
      <c r="H63" s="13">
        <f t="shared" si="7"/>
        <v>87.37718938448515</v>
      </c>
      <c r="I63" s="13">
        <f t="shared" si="7"/>
        <v>86.96293271299288</v>
      </c>
      <c r="J63" s="13">
        <f t="shared" si="7"/>
        <v>86.52799851854746</v>
      </c>
      <c r="K63" s="13">
        <f t="shared" si="7"/>
        <v>85.96641505344013</v>
      </c>
      <c r="L63" s="13">
        <f t="shared" si="7"/>
        <v>81.36549698104257</v>
      </c>
      <c r="M63" s="13">
        <f t="shared" si="7"/>
        <v>84.65762920373595</v>
      </c>
      <c r="N63" s="13">
        <f t="shared" si="7"/>
        <v>87.55150654544843</v>
      </c>
      <c r="O63" s="13">
        <f t="shared" si="7"/>
        <v>159.10719896615336</v>
      </c>
      <c r="P63" s="13">
        <f t="shared" si="7"/>
        <v>91.97570695535904</v>
      </c>
      <c r="Q63" s="13">
        <f t="shared" si="7"/>
        <v>109.0369784457188</v>
      </c>
      <c r="R63" s="13">
        <f t="shared" si="7"/>
        <v>94.92049477596338</v>
      </c>
      <c r="S63" s="13">
        <f t="shared" si="7"/>
        <v>87.31310853861481</v>
      </c>
      <c r="T63" s="13">
        <f t="shared" si="7"/>
        <v>152.8547588205187</v>
      </c>
      <c r="U63" s="13">
        <f t="shared" si="7"/>
        <v>112.213983408357</v>
      </c>
      <c r="V63" s="13">
        <f t="shared" si="7"/>
        <v>98.13825376062019</v>
      </c>
      <c r="W63" s="13">
        <f t="shared" si="7"/>
        <v>90.55601239776041</v>
      </c>
      <c r="X63" s="13">
        <f t="shared" si="7"/>
        <v>0</v>
      </c>
      <c r="Y63" s="13">
        <f t="shared" si="7"/>
        <v>0</v>
      </c>
      <c r="Z63" s="14">
        <f t="shared" si="7"/>
        <v>90.55601239776041</v>
      </c>
    </row>
    <row r="64" spans="1:26" ht="13.5">
      <c r="A64" s="38" t="s">
        <v>98</v>
      </c>
      <c r="B64" s="12">
        <f t="shared" si="7"/>
        <v>100</v>
      </c>
      <c r="C64" s="12">
        <f t="shared" si="7"/>
        <v>0</v>
      </c>
      <c r="D64" s="3">
        <f t="shared" si="7"/>
        <v>95.83118781639737</v>
      </c>
      <c r="E64" s="13">
        <f t="shared" si="7"/>
        <v>93.55840377784804</v>
      </c>
      <c r="F64" s="13">
        <f t="shared" si="7"/>
        <v>76.31932778588404</v>
      </c>
      <c r="G64" s="13">
        <f t="shared" si="7"/>
        <v>96.58372375561825</v>
      </c>
      <c r="H64" s="13">
        <f t="shared" si="7"/>
        <v>96.50018634789579</v>
      </c>
      <c r="I64" s="13">
        <f t="shared" si="7"/>
        <v>89.81114612998392</v>
      </c>
      <c r="J64" s="13">
        <f t="shared" si="7"/>
        <v>93.14029686948628</v>
      </c>
      <c r="K64" s="13">
        <f t="shared" si="7"/>
        <v>95.5086990619967</v>
      </c>
      <c r="L64" s="13">
        <f t="shared" si="7"/>
        <v>87.8816696184261</v>
      </c>
      <c r="M64" s="13">
        <f t="shared" si="7"/>
        <v>92.1434423000234</v>
      </c>
      <c r="N64" s="13">
        <f t="shared" si="7"/>
        <v>102.59484979701254</v>
      </c>
      <c r="O64" s="13">
        <f t="shared" si="7"/>
        <v>114.00948728770246</v>
      </c>
      <c r="P64" s="13">
        <f t="shared" si="7"/>
        <v>105.36450068544522</v>
      </c>
      <c r="Q64" s="13">
        <f t="shared" si="7"/>
        <v>107.21812045125687</v>
      </c>
      <c r="R64" s="13">
        <f t="shared" si="7"/>
        <v>101.34498214782666</v>
      </c>
      <c r="S64" s="13">
        <f t="shared" si="7"/>
        <v>98.21538724455041</v>
      </c>
      <c r="T64" s="13">
        <f t="shared" si="7"/>
        <v>145.14642549526272</v>
      </c>
      <c r="U64" s="13">
        <f t="shared" si="7"/>
        <v>115.05829825706076</v>
      </c>
      <c r="V64" s="13">
        <f t="shared" si="7"/>
        <v>100.76987106743442</v>
      </c>
      <c r="W64" s="13">
        <f t="shared" si="7"/>
        <v>93.55840377784804</v>
      </c>
      <c r="X64" s="13">
        <f t="shared" si="7"/>
        <v>0</v>
      </c>
      <c r="Y64" s="13">
        <f t="shared" si="7"/>
        <v>0</v>
      </c>
      <c r="Z64" s="14">
        <f t="shared" si="7"/>
        <v>93.55840377784804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100</v>
      </c>
      <c r="B66" s="15">
        <f t="shared" si="7"/>
        <v>0</v>
      </c>
      <c r="C66" s="15">
        <f t="shared" si="7"/>
        <v>0</v>
      </c>
      <c r="D66" s="4">
        <f t="shared" si="7"/>
        <v>100.00666711114074</v>
      </c>
      <c r="E66" s="16">
        <f t="shared" si="7"/>
        <v>105.65288718958674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99.99980840929905</v>
      </c>
      <c r="L66" s="16">
        <f t="shared" si="7"/>
        <v>99.9998402428309</v>
      </c>
      <c r="M66" s="16">
        <f t="shared" si="7"/>
        <v>99.99988401715851</v>
      </c>
      <c r="N66" s="16">
        <f t="shared" si="7"/>
        <v>63.798861020235066</v>
      </c>
      <c r="O66" s="16">
        <f t="shared" si="7"/>
        <v>100</v>
      </c>
      <c r="P66" s="16">
        <f t="shared" si="7"/>
        <v>100</v>
      </c>
      <c r="Q66" s="16">
        <f t="shared" si="7"/>
        <v>87.67321781628101</v>
      </c>
      <c r="R66" s="16">
        <f t="shared" si="7"/>
        <v>99.99988837155306</v>
      </c>
      <c r="S66" s="16">
        <f t="shared" si="7"/>
        <v>99.99986191983893</v>
      </c>
      <c r="T66" s="16">
        <f t="shared" si="7"/>
        <v>100</v>
      </c>
      <c r="U66" s="16">
        <f t="shared" si="7"/>
        <v>99.99991451705556</v>
      </c>
      <c r="V66" s="16">
        <f t="shared" si="7"/>
        <v>96.29674373575726</v>
      </c>
      <c r="W66" s="16">
        <f t="shared" si="7"/>
        <v>105.65288718958674</v>
      </c>
      <c r="X66" s="16">
        <f t="shared" si="7"/>
        <v>0</v>
      </c>
      <c r="Y66" s="16">
        <f t="shared" si="7"/>
        <v>0</v>
      </c>
      <c r="Z66" s="17">
        <f t="shared" si="7"/>
        <v>105.65288718958674</v>
      </c>
    </row>
    <row r="67" spans="1:26" ht="13.5" hidden="1">
      <c r="A67" s="40" t="s">
        <v>101</v>
      </c>
      <c r="B67" s="23">
        <v>478643558</v>
      </c>
      <c r="C67" s="23">
        <v>527037314</v>
      </c>
      <c r="D67" s="24">
        <v>549703911</v>
      </c>
      <c r="E67" s="25">
        <v>536498934</v>
      </c>
      <c r="F67" s="25">
        <v>42672521</v>
      </c>
      <c r="G67" s="25">
        <v>45730259</v>
      </c>
      <c r="H67" s="25">
        <v>48449953</v>
      </c>
      <c r="I67" s="25">
        <v>136852733</v>
      </c>
      <c r="J67" s="25">
        <v>43917156</v>
      </c>
      <c r="K67" s="25">
        <v>45026101</v>
      </c>
      <c r="L67" s="25">
        <v>43619200</v>
      </c>
      <c r="M67" s="25">
        <v>132562457</v>
      </c>
      <c r="N67" s="25">
        <v>43606679</v>
      </c>
      <c r="O67" s="25">
        <v>40634230</v>
      </c>
      <c r="P67" s="25">
        <v>42702080</v>
      </c>
      <c r="Q67" s="25">
        <v>126942989</v>
      </c>
      <c r="R67" s="25">
        <v>42988896</v>
      </c>
      <c r="S67" s="25">
        <v>45359098</v>
      </c>
      <c r="T67" s="25">
        <v>41707619</v>
      </c>
      <c r="U67" s="25">
        <v>130055613</v>
      </c>
      <c r="V67" s="25">
        <v>526413792</v>
      </c>
      <c r="W67" s="25">
        <v>536498934</v>
      </c>
      <c r="X67" s="25"/>
      <c r="Y67" s="24"/>
      <c r="Z67" s="26">
        <v>536498934</v>
      </c>
    </row>
    <row r="68" spans="1:26" ht="13.5" hidden="1">
      <c r="A68" s="36" t="s">
        <v>31</v>
      </c>
      <c r="B68" s="18">
        <v>94353113</v>
      </c>
      <c r="C68" s="18">
        <v>106297429</v>
      </c>
      <c r="D68" s="19">
        <v>118111500</v>
      </c>
      <c r="E68" s="20">
        <v>108977776</v>
      </c>
      <c r="F68" s="20">
        <v>7674044</v>
      </c>
      <c r="G68" s="20">
        <v>8999600</v>
      </c>
      <c r="H68" s="20">
        <v>8799448</v>
      </c>
      <c r="I68" s="20">
        <v>25473092</v>
      </c>
      <c r="J68" s="20">
        <v>9493557</v>
      </c>
      <c r="K68" s="20">
        <v>8961166</v>
      </c>
      <c r="L68" s="20">
        <v>9083592</v>
      </c>
      <c r="M68" s="20">
        <v>27538315</v>
      </c>
      <c r="N68" s="20">
        <v>9276343</v>
      </c>
      <c r="O68" s="20">
        <v>8768331</v>
      </c>
      <c r="P68" s="20">
        <v>9355163</v>
      </c>
      <c r="Q68" s="20">
        <v>27399837</v>
      </c>
      <c r="R68" s="20">
        <v>9336706</v>
      </c>
      <c r="S68" s="20">
        <v>9339119</v>
      </c>
      <c r="T68" s="20">
        <v>7210360</v>
      </c>
      <c r="U68" s="20">
        <v>25886185</v>
      </c>
      <c r="V68" s="20">
        <v>106297429</v>
      </c>
      <c r="W68" s="20">
        <v>108977776</v>
      </c>
      <c r="X68" s="20"/>
      <c r="Y68" s="19"/>
      <c r="Z68" s="22">
        <v>108977776</v>
      </c>
    </row>
    <row r="69" spans="1:26" ht="13.5" hidden="1">
      <c r="A69" s="37" t="s">
        <v>32</v>
      </c>
      <c r="B69" s="18">
        <v>377170635</v>
      </c>
      <c r="C69" s="18">
        <v>414691270</v>
      </c>
      <c r="D69" s="19">
        <v>424392891</v>
      </c>
      <c r="E69" s="20">
        <v>422321638</v>
      </c>
      <c r="F69" s="20">
        <v>34413768</v>
      </c>
      <c r="G69" s="20">
        <v>37613399</v>
      </c>
      <c r="H69" s="20">
        <v>39183422</v>
      </c>
      <c r="I69" s="20">
        <v>111210589</v>
      </c>
      <c r="J69" s="20">
        <v>33847102</v>
      </c>
      <c r="K69" s="20">
        <v>35542989</v>
      </c>
      <c r="L69" s="20">
        <v>33909658</v>
      </c>
      <c r="M69" s="20">
        <v>103299749</v>
      </c>
      <c r="N69" s="20">
        <v>33711361</v>
      </c>
      <c r="O69" s="20">
        <v>31290143</v>
      </c>
      <c r="P69" s="20">
        <v>32723850</v>
      </c>
      <c r="Q69" s="20">
        <v>97725354</v>
      </c>
      <c r="R69" s="20">
        <v>32756361</v>
      </c>
      <c r="S69" s="20">
        <v>35295762</v>
      </c>
      <c r="T69" s="20">
        <v>33777657</v>
      </c>
      <c r="U69" s="20">
        <v>101829780</v>
      </c>
      <c r="V69" s="20">
        <v>414065472</v>
      </c>
      <c r="W69" s="20">
        <v>422321638</v>
      </c>
      <c r="X69" s="20"/>
      <c r="Y69" s="19"/>
      <c r="Z69" s="22">
        <v>422321638</v>
      </c>
    </row>
    <row r="70" spans="1:26" ht="13.5" hidden="1">
      <c r="A70" s="38" t="s">
        <v>95</v>
      </c>
      <c r="B70" s="18">
        <v>214117685</v>
      </c>
      <c r="C70" s="18">
        <v>231868483</v>
      </c>
      <c r="D70" s="19">
        <v>245365686</v>
      </c>
      <c r="E70" s="20">
        <v>242148036</v>
      </c>
      <c r="F70" s="20">
        <v>19992357</v>
      </c>
      <c r="G70" s="20">
        <v>22456307</v>
      </c>
      <c r="H70" s="20">
        <v>21663415</v>
      </c>
      <c r="I70" s="20">
        <v>64112079</v>
      </c>
      <c r="J70" s="20">
        <v>19003380</v>
      </c>
      <c r="K70" s="20">
        <v>18964906</v>
      </c>
      <c r="L70" s="20">
        <v>18329869</v>
      </c>
      <c r="M70" s="20">
        <v>56298155</v>
      </c>
      <c r="N70" s="20">
        <v>19261000</v>
      </c>
      <c r="O70" s="20">
        <v>17191539</v>
      </c>
      <c r="P70" s="20">
        <v>18121587</v>
      </c>
      <c r="Q70" s="20">
        <v>54574126</v>
      </c>
      <c r="R70" s="20">
        <v>18283395</v>
      </c>
      <c r="S70" s="20">
        <v>19307078</v>
      </c>
      <c r="T70" s="20">
        <v>19550854</v>
      </c>
      <c r="U70" s="20">
        <v>57141327</v>
      </c>
      <c r="V70" s="20">
        <v>232125687</v>
      </c>
      <c r="W70" s="20">
        <v>242148036</v>
      </c>
      <c r="X70" s="20"/>
      <c r="Y70" s="19"/>
      <c r="Z70" s="22">
        <v>242148036</v>
      </c>
    </row>
    <row r="71" spans="1:26" ht="13.5" hidden="1">
      <c r="A71" s="38" t="s">
        <v>96</v>
      </c>
      <c r="B71" s="18">
        <v>117418283</v>
      </c>
      <c r="C71" s="18">
        <v>130208142</v>
      </c>
      <c r="D71" s="19">
        <v>126038543</v>
      </c>
      <c r="E71" s="20">
        <v>128328603</v>
      </c>
      <c r="F71" s="20">
        <v>9997745</v>
      </c>
      <c r="G71" s="20">
        <v>10663784</v>
      </c>
      <c r="H71" s="20">
        <v>13130041</v>
      </c>
      <c r="I71" s="20">
        <v>33791570</v>
      </c>
      <c r="J71" s="20">
        <v>10273218</v>
      </c>
      <c r="K71" s="20">
        <v>12101863</v>
      </c>
      <c r="L71" s="20">
        <v>11086372</v>
      </c>
      <c r="M71" s="20">
        <v>33461453</v>
      </c>
      <c r="N71" s="20">
        <v>9999017</v>
      </c>
      <c r="O71" s="20">
        <v>10317963</v>
      </c>
      <c r="P71" s="20">
        <v>10229428</v>
      </c>
      <c r="Q71" s="20">
        <v>30546408</v>
      </c>
      <c r="R71" s="20">
        <v>10131254</v>
      </c>
      <c r="S71" s="20">
        <v>11597452</v>
      </c>
      <c r="T71" s="20">
        <v>9737711</v>
      </c>
      <c r="U71" s="20">
        <v>31466417</v>
      </c>
      <c r="V71" s="20">
        <v>129265848</v>
      </c>
      <c r="W71" s="20">
        <v>128328603</v>
      </c>
      <c r="X71" s="20"/>
      <c r="Y71" s="19"/>
      <c r="Z71" s="22">
        <v>128328603</v>
      </c>
    </row>
    <row r="72" spans="1:26" ht="13.5" hidden="1">
      <c r="A72" s="38" t="s">
        <v>97</v>
      </c>
      <c r="B72" s="18">
        <v>24318753</v>
      </c>
      <c r="C72" s="18">
        <v>27251888</v>
      </c>
      <c r="D72" s="19">
        <v>26309000</v>
      </c>
      <c r="E72" s="20">
        <v>26277004</v>
      </c>
      <c r="F72" s="20">
        <v>2276493</v>
      </c>
      <c r="G72" s="20">
        <v>2288217</v>
      </c>
      <c r="H72" s="20">
        <v>2291740</v>
      </c>
      <c r="I72" s="20">
        <v>6856450</v>
      </c>
      <c r="J72" s="20">
        <v>2354446</v>
      </c>
      <c r="K72" s="20">
        <v>2288168</v>
      </c>
      <c r="L72" s="20">
        <v>2247299</v>
      </c>
      <c r="M72" s="20">
        <v>6889913</v>
      </c>
      <c r="N72" s="20">
        <v>2380280</v>
      </c>
      <c r="O72" s="20">
        <v>1804523</v>
      </c>
      <c r="P72" s="20">
        <v>2298271</v>
      </c>
      <c r="Q72" s="20">
        <v>6483074</v>
      </c>
      <c r="R72" s="20">
        <v>2315068</v>
      </c>
      <c r="S72" s="20">
        <v>2308091</v>
      </c>
      <c r="T72" s="20">
        <v>2399292</v>
      </c>
      <c r="U72" s="20">
        <v>7022451</v>
      </c>
      <c r="V72" s="20">
        <v>27251888</v>
      </c>
      <c r="W72" s="20">
        <v>26277004</v>
      </c>
      <c r="X72" s="20"/>
      <c r="Y72" s="19"/>
      <c r="Z72" s="22">
        <v>26277004</v>
      </c>
    </row>
    <row r="73" spans="1:26" ht="13.5" hidden="1">
      <c r="A73" s="38" t="s">
        <v>98</v>
      </c>
      <c r="B73" s="18">
        <v>21315914</v>
      </c>
      <c r="C73" s="18">
        <v>25362757</v>
      </c>
      <c r="D73" s="19">
        <v>26679662</v>
      </c>
      <c r="E73" s="20">
        <v>25567995</v>
      </c>
      <c r="F73" s="20">
        <v>2147173</v>
      </c>
      <c r="G73" s="20">
        <v>2205091</v>
      </c>
      <c r="H73" s="20">
        <v>2098226</v>
      </c>
      <c r="I73" s="20">
        <v>6450490</v>
      </c>
      <c r="J73" s="20">
        <v>2216058</v>
      </c>
      <c r="K73" s="20">
        <v>2188052</v>
      </c>
      <c r="L73" s="20">
        <v>2246118</v>
      </c>
      <c r="M73" s="20">
        <v>6650228</v>
      </c>
      <c r="N73" s="20">
        <v>2071064</v>
      </c>
      <c r="O73" s="20">
        <v>1976118</v>
      </c>
      <c r="P73" s="20">
        <v>2074564</v>
      </c>
      <c r="Q73" s="20">
        <v>6121746</v>
      </c>
      <c r="R73" s="20">
        <v>2026644</v>
      </c>
      <c r="S73" s="20">
        <v>2083141</v>
      </c>
      <c r="T73" s="20">
        <v>2089800</v>
      </c>
      <c r="U73" s="20">
        <v>6199585</v>
      </c>
      <c r="V73" s="20">
        <v>25422049</v>
      </c>
      <c r="W73" s="20">
        <v>25567995</v>
      </c>
      <c r="X73" s="20"/>
      <c r="Y73" s="19"/>
      <c r="Z73" s="22">
        <v>25567995</v>
      </c>
    </row>
    <row r="74" spans="1:26" ht="13.5" hidden="1">
      <c r="A74" s="38" t="s">
        <v>99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100</v>
      </c>
      <c r="B75" s="27">
        <v>7119810</v>
      </c>
      <c r="C75" s="27">
        <v>6048615</v>
      </c>
      <c r="D75" s="28">
        <v>7199520</v>
      </c>
      <c r="E75" s="29">
        <v>5199520</v>
      </c>
      <c r="F75" s="29">
        <v>584709</v>
      </c>
      <c r="G75" s="29">
        <v>-882740</v>
      </c>
      <c r="H75" s="29">
        <v>467083</v>
      </c>
      <c r="I75" s="29">
        <v>169052</v>
      </c>
      <c r="J75" s="29">
        <v>576497</v>
      </c>
      <c r="K75" s="29">
        <v>521946</v>
      </c>
      <c r="L75" s="29">
        <v>625950</v>
      </c>
      <c r="M75" s="29">
        <v>1724393</v>
      </c>
      <c r="N75" s="29">
        <v>618975</v>
      </c>
      <c r="O75" s="29">
        <v>575756</v>
      </c>
      <c r="P75" s="29">
        <v>623067</v>
      </c>
      <c r="Q75" s="29">
        <v>1817798</v>
      </c>
      <c r="R75" s="29">
        <v>895829</v>
      </c>
      <c r="S75" s="29">
        <v>724217</v>
      </c>
      <c r="T75" s="29">
        <v>719602</v>
      </c>
      <c r="U75" s="29">
        <v>2339648</v>
      </c>
      <c r="V75" s="29">
        <v>6050891</v>
      </c>
      <c r="W75" s="29">
        <v>5199520</v>
      </c>
      <c r="X75" s="29"/>
      <c r="Y75" s="28"/>
      <c r="Z75" s="30">
        <v>5199520</v>
      </c>
    </row>
    <row r="76" spans="1:26" ht="13.5" hidden="1">
      <c r="A76" s="41" t="s">
        <v>102</v>
      </c>
      <c r="B76" s="31">
        <v>469204315</v>
      </c>
      <c r="C76" s="31"/>
      <c r="D76" s="32">
        <v>532957000</v>
      </c>
      <c r="E76" s="33">
        <v>474156743</v>
      </c>
      <c r="F76" s="33">
        <v>40194547</v>
      </c>
      <c r="G76" s="33">
        <v>37141597</v>
      </c>
      <c r="H76" s="33">
        <v>42197885</v>
      </c>
      <c r="I76" s="33">
        <v>119534029</v>
      </c>
      <c r="J76" s="33">
        <v>44771057</v>
      </c>
      <c r="K76" s="33">
        <v>41080791</v>
      </c>
      <c r="L76" s="33">
        <v>31170866</v>
      </c>
      <c r="M76" s="33">
        <v>117022714</v>
      </c>
      <c r="N76" s="33">
        <v>45344697</v>
      </c>
      <c r="O76" s="33">
        <v>41521040</v>
      </c>
      <c r="P76" s="33">
        <v>43564648</v>
      </c>
      <c r="Q76" s="33">
        <v>130430385</v>
      </c>
      <c r="R76" s="33">
        <v>41285784</v>
      </c>
      <c r="S76" s="33">
        <v>40254195</v>
      </c>
      <c r="T76" s="33">
        <v>42560120</v>
      </c>
      <c r="U76" s="33">
        <v>124100099</v>
      </c>
      <c r="V76" s="33">
        <v>491087227</v>
      </c>
      <c r="W76" s="33">
        <v>474156743</v>
      </c>
      <c r="X76" s="33"/>
      <c r="Y76" s="32"/>
      <c r="Z76" s="34">
        <v>474156743</v>
      </c>
    </row>
    <row r="77" spans="1:26" ht="13.5" hidden="1">
      <c r="A77" s="36" t="s">
        <v>31</v>
      </c>
      <c r="B77" s="18">
        <v>94353113</v>
      </c>
      <c r="C77" s="18"/>
      <c r="D77" s="19">
        <v>118111500</v>
      </c>
      <c r="E77" s="20">
        <v>103101019</v>
      </c>
      <c r="F77" s="20">
        <v>10627290</v>
      </c>
      <c r="G77" s="20">
        <v>8433896</v>
      </c>
      <c r="H77" s="20">
        <v>8855048</v>
      </c>
      <c r="I77" s="20">
        <v>27916234</v>
      </c>
      <c r="J77" s="20">
        <v>9820144</v>
      </c>
      <c r="K77" s="20">
        <v>10389287</v>
      </c>
      <c r="L77" s="20">
        <v>975354</v>
      </c>
      <c r="M77" s="20">
        <v>21184785</v>
      </c>
      <c r="N77" s="20">
        <v>12825442</v>
      </c>
      <c r="O77" s="20">
        <v>10747267</v>
      </c>
      <c r="P77" s="20">
        <v>11942936</v>
      </c>
      <c r="Q77" s="20">
        <v>35515645</v>
      </c>
      <c r="R77" s="20">
        <v>11003203</v>
      </c>
      <c r="S77" s="20">
        <v>10448605</v>
      </c>
      <c r="T77" s="20">
        <v>10032077</v>
      </c>
      <c r="U77" s="20">
        <v>31483885</v>
      </c>
      <c r="V77" s="20">
        <v>116100549</v>
      </c>
      <c r="W77" s="20">
        <v>103101019</v>
      </c>
      <c r="X77" s="20"/>
      <c r="Y77" s="19"/>
      <c r="Z77" s="22">
        <v>103101019</v>
      </c>
    </row>
    <row r="78" spans="1:26" ht="13.5" hidden="1">
      <c r="A78" s="37" t="s">
        <v>32</v>
      </c>
      <c r="B78" s="18">
        <v>374851202</v>
      </c>
      <c r="C78" s="18"/>
      <c r="D78" s="19">
        <v>407645500</v>
      </c>
      <c r="E78" s="20">
        <v>365562281</v>
      </c>
      <c r="F78" s="20">
        <v>28982548</v>
      </c>
      <c r="G78" s="20">
        <v>29590441</v>
      </c>
      <c r="H78" s="20">
        <v>32875754</v>
      </c>
      <c r="I78" s="20">
        <v>91448743</v>
      </c>
      <c r="J78" s="20">
        <v>34374416</v>
      </c>
      <c r="K78" s="20">
        <v>30169559</v>
      </c>
      <c r="L78" s="20">
        <v>29569563</v>
      </c>
      <c r="M78" s="20">
        <v>94113538</v>
      </c>
      <c r="N78" s="20">
        <v>32124356</v>
      </c>
      <c r="O78" s="20">
        <v>30198017</v>
      </c>
      <c r="P78" s="20">
        <v>30998645</v>
      </c>
      <c r="Q78" s="20">
        <v>93321018</v>
      </c>
      <c r="R78" s="20">
        <v>29386753</v>
      </c>
      <c r="S78" s="20">
        <v>29081374</v>
      </c>
      <c r="T78" s="20">
        <v>31808441</v>
      </c>
      <c r="U78" s="20">
        <v>90276568</v>
      </c>
      <c r="V78" s="20">
        <v>369159867</v>
      </c>
      <c r="W78" s="20">
        <v>365562281</v>
      </c>
      <c r="X78" s="20"/>
      <c r="Y78" s="19"/>
      <c r="Z78" s="22">
        <v>365562281</v>
      </c>
    </row>
    <row r="79" spans="1:26" ht="13.5" hidden="1">
      <c r="A79" s="38" t="s">
        <v>95</v>
      </c>
      <c r="B79" s="18">
        <v>211798252</v>
      </c>
      <c r="C79" s="18"/>
      <c r="D79" s="19">
        <v>233364000</v>
      </c>
      <c r="E79" s="20">
        <v>187671281</v>
      </c>
      <c r="F79" s="20">
        <v>16004341</v>
      </c>
      <c r="G79" s="20">
        <v>17257523</v>
      </c>
      <c r="H79" s="20">
        <v>17518332</v>
      </c>
      <c r="I79" s="20">
        <v>50780196</v>
      </c>
      <c r="J79" s="20">
        <v>17355614</v>
      </c>
      <c r="K79" s="20">
        <v>15348136</v>
      </c>
      <c r="L79" s="20">
        <v>14187335</v>
      </c>
      <c r="M79" s="20">
        <v>46891085</v>
      </c>
      <c r="N79" s="20">
        <v>14406474</v>
      </c>
      <c r="O79" s="20">
        <v>14816454</v>
      </c>
      <c r="P79" s="20">
        <v>16138003</v>
      </c>
      <c r="Q79" s="20">
        <v>45360931</v>
      </c>
      <c r="R79" s="20">
        <v>14736931</v>
      </c>
      <c r="S79" s="20">
        <v>15083848</v>
      </c>
      <c r="T79" s="20">
        <v>14750752</v>
      </c>
      <c r="U79" s="20">
        <v>44571531</v>
      </c>
      <c r="V79" s="20">
        <v>187603743</v>
      </c>
      <c r="W79" s="20">
        <v>187671281</v>
      </c>
      <c r="X79" s="20"/>
      <c r="Y79" s="19"/>
      <c r="Z79" s="22">
        <v>187671281</v>
      </c>
    </row>
    <row r="80" spans="1:26" ht="13.5" hidden="1">
      <c r="A80" s="38" t="s">
        <v>96</v>
      </c>
      <c r="B80" s="18">
        <v>117418283</v>
      </c>
      <c r="C80" s="18"/>
      <c r="D80" s="19">
        <v>123328063</v>
      </c>
      <c r="E80" s="20">
        <v>130174585</v>
      </c>
      <c r="F80" s="20">
        <v>9393650</v>
      </c>
      <c r="G80" s="20">
        <v>8188896</v>
      </c>
      <c r="H80" s="20">
        <v>11330172</v>
      </c>
      <c r="I80" s="20">
        <v>28912718</v>
      </c>
      <c r="J80" s="20">
        <v>12917504</v>
      </c>
      <c r="K80" s="20">
        <v>10764587</v>
      </c>
      <c r="L80" s="20">
        <v>11579776</v>
      </c>
      <c r="M80" s="20">
        <v>35261867</v>
      </c>
      <c r="N80" s="20">
        <v>13509106</v>
      </c>
      <c r="O80" s="20">
        <v>10257475</v>
      </c>
      <c r="P80" s="20">
        <v>10560937</v>
      </c>
      <c r="Q80" s="20">
        <v>34327518</v>
      </c>
      <c r="R80" s="20">
        <v>10398446</v>
      </c>
      <c r="S80" s="20">
        <v>9936295</v>
      </c>
      <c r="T80" s="20">
        <v>10356987</v>
      </c>
      <c r="U80" s="20">
        <v>30691728</v>
      </c>
      <c r="V80" s="20">
        <v>129193831</v>
      </c>
      <c r="W80" s="20">
        <v>130174585</v>
      </c>
      <c r="X80" s="20"/>
      <c r="Y80" s="19"/>
      <c r="Z80" s="22">
        <v>130174585</v>
      </c>
    </row>
    <row r="81" spans="1:26" ht="13.5" hidden="1">
      <c r="A81" s="38" t="s">
        <v>97</v>
      </c>
      <c r="B81" s="18">
        <v>24318753</v>
      </c>
      <c r="C81" s="18"/>
      <c r="D81" s="19">
        <v>25386000</v>
      </c>
      <c r="E81" s="20">
        <v>23795407</v>
      </c>
      <c r="F81" s="20">
        <v>1945849</v>
      </c>
      <c r="G81" s="20">
        <v>2014263</v>
      </c>
      <c r="H81" s="20">
        <v>2002458</v>
      </c>
      <c r="I81" s="20">
        <v>5962570</v>
      </c>
      <c r="J81" s="20">
        <v>2037255</v>
      </c>
      <c r="K81" s="20">
        <v>1967056</v>
      </c>
      <c r="L81" s="20">
        <v>1828526</v>
      </c>
      <c r="M81" s="20">
        <v>5832837</v>
      </c>
      <c r="N81" s="20">
        <v>2083971</v>
      </c>
      <c r="O81" s="20">
        <v>2871126</v>
      </c>
      <c r="P81" s="20">
        <v>2113851</v>
      </c>
      <c r="Q81" s="20">
        <v>7068948</v>
      </c>
      <c r="R81" s="20">
        <v>2197474</v>
      </c>
      <c r="S81" s="20">
        <v>2015266</v>
      </c>
      <c r="T81" s="20">
        <v>3667432</v>
      </c>
      <c r="U81" s="20">
        <v>7880172</v>
      </c>
      <c r="V81" s="20">
        <v>26744527</v>
      </c>
      <c r="W81" s="20">
        <v>23795407</v>
      </c>
      <c r="X81" s="20"/>
      <c r="Y81" s="19"/>
      <c r="Z81" s="22">
        <v>23795407</v>
      </c>
    </row>
    <row r="82" spans="1:26" ht="13.5" hidden="1">
      <c r="A82" s="38" t="s">
        <v>98</v>
      </c>
      <c r="B82" s="18">
        <v>21315914</v>
      </c>
      <c r="C82" s="18"/>
      <c r="D82" s="19">
        <v>25567437</v>
      </c>
      <c r="E82" s="20">
        <v>23921008</v>
      </c>
      <c r="F82" s="20">
        <v>1638708</v>
      </c>
      <c r="G82" s="20">
        <v>2129759</v>
      </c>
      <c r="H82" s="20">
        <v>2024792</v>
      </c>
      <c r="I82" s="20">
        <v>5793259</v>
      </c>
      <c r="J82" s="20">
        <v>2064043</v>
      </c>
      <c r="K82" s="20">
        <v>2089780</v>
      </c>
      <c r="L82" s="20">
        <v>1973926</v>
      </c>
      <c r="M82" s="20">
        <v>6127749</v>
      </c>
      <c r="N82" s="20">
        <v>2124805</v>
      </c>
      <c r="O82" s="20">
        <v>2252962</v>
      </c>
      <c r="P82" s="20">
        <v>2185854</v>
      </c>
      <c r="Q82" s="20">
        <v>6563621</v>
      </c>
      <c r="R82" s="20">
        <v>2053902</v>
      </c>
      <c r="S82" s="20">
        <v>2045965</v>
      </c>
      <c r="T82" s="20">
        <v>3033270</v>
      </c>
      <c r="U82" s="20">
        <v>7133137</v>
      </c>
      <c r="V82" s="20">
        <v>25617766</v>
      </c>
      <c r="W82" s="20">
        <v>23921008</v>
      </c>
      <c r="X82" s="20"/>
      <c r="Y82" s="19"/>
      <c r="Z82" s="22">
        <v>23921008</v>
      </c>
    </row>
    <row r="83" spans="1:26" ht="13.5" hidden="1">
      <c r="A83" s="38" t="s">
        <v>99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100</v>
      </c>
      <c r="B84" s="27"/>
      <c r="C84" s="27"/>
      <c r="D84" s="28">
        <v>7200000</v>
      </c>
      <c r="E84" s="29">
        <v>5493443</v>
      </c>
      <c r="F84" s="29">
        <v>584709</v>
      </c>
      <c r="G84" s="29">
        <v>-882740</v>
      </c>
      <c r="H84" s="29">
        <v>467083</v>
      </c>
      <c r="I84" s="29">
        <v>169052</v>
      </c>
      <c r="J84" s="29">
        <v>576497</v>
      </c>
      <c r="K84" s="29">
        <v>521945</v>
      </c>
      <c r="L84" s="29">
        <v>625949</v>
      </c>
      <c r="M84" s="29">
        <v>1724391</v>
      </c>
      <c r="N84" s="29">
        <v>394899</v>
      </c>
      <c r="O84" s="29">
        <v>575756</v>
      </c>
      <c r="P84" s="29">
        <v>623067</v>
      </c>
      <c r="Q84" s="29">
        <v>1593722</v>
      </c>
      <c r="R84" s="29">
        <v>895828</v>
      </c>
      <c r="S84" s="29">
        <v>724216</v>
      </c>
      <c r="T84" s="29">
        <v>719602</v>
      </c>
      <c r="U84" s="29">
        <v>2339646</v>
      </c>
      <c r="V84" s="29">
        <v>5826811</v>
      </c>
      <c r="W84" s="29">
        <v>5493443</v>
      </c>
      <c r="X84" s="29"/>
      <c r="Y84" s="28"/>
      <c r="Z84" s="30">
        <v>5493443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58416764</v>
      </c>
      <c r="C5" s="18">
        <v>0</v>
      </c>
      <c r="D5" s="63">
        <v>64800685</v>
      </c>
      <c r="E5" s="64">
        <v>62302871</v>
      </c>
      <c r="F5" s="64">
        <v>5146048</v>
      </c>
      <c r="G5" s="64">
        <v>5213848</v>
      </c>
      <c r="H5" s="64">
        <v>5172329</v>
      </c>
      <c r="I5" s="64">
        <v>15532225</v>
      </c>
      <c r="J5" s="64">
        <v>5225824</v>
      </c>
      <c r="K5" s="64">
        <v>5208567</v>
      </c>
      <c r="L5" s="64">
        <v>5209438</v>
      </c>
      <c r="M5" s="64">
        <v>15643829</v>
      </c>
      <c r="N5" s="64">
        <v>5183383</v>
      </c>
      <c r="O5" s="64">
        <v>5204097</v>
      </c>
      <c r="P5" s="64">
        <v>5227668</v>
      </c>
      <c r="Q5" s="64">
        <v>15615148</v>
      </c>
      <c r="R5" s="64">
        <v>5158044</v>
      </c>
      <c r="S5" s="64">
        <v>5154387</v>
      </c>
      <c r="T5" s="64">
        <v>5173873</v>
      </c>
      <c r="U5" s="64">
        <v>15486304</v>
      </c>
      <c r="V5" s="64">
        <v>62277506</v>
      </c>
      <c r="W5" s="64">
        <v>62302871</v>
      </c>
      <c r="X5" s="64">
        <v>-25365</v>
      </c>
      <c r="Y5" s="65">
        <v>-0.04</v>
      </c>
      <c r="Z5" s="66">
        <v>62302871</v>
      </c>
    </row>
    <row r="6" spans="1:26" ht="13.5">
      <c r="A6" s="62" t="s">
        <v>32</v>
      </c>
      <c r="B6" s="18">
        <v>296967128</v>
      </c>
      <c r="C6" s="18">
        <v>0</v>
      </c>
      <c r="D6" s="63">
        <v>338477204</v>
      </c>
      <c r="E6" s="64">
        <v>356284266</v>
      </c>
      <c r="F6" s="64">
        <v>28270978</v>
      </c>
      <c r="G6" s="64">
        <v>26492169</v>
      </c>
      <c r="H6" s="64">
        <v>27034975</v>
      </c>
      <c r="I6" s="64">
        <v>81798122</v>
      </c>
      <c r="J6" s="64">
        <v>25629031</v>
      </c>
      <c r="K6" s="64">
        <v>26507390</v>
      </c>
      <c r="L6" s="64">
        <v>24900756</v>
      </c>
      <c r="M6" s="64">
        <v>77037177</v>
      </c>
      <c r="N6" s="64">
        <v>27006840</v>
      </c>
      <c r="O6" s="64">
        <v>23527893</v>
      </c>
      <c r="P6" s="64">
        <v>25083488</v>
      </c>
      <c r="Q6" s="64">
        <v>75618221</v>
      </c>
      <c r="R6" s="64">
        <v>24670269</v>
      </c>
      <c r="S6" s="64">
        <v>22599100</v>
      </c>
      <c r="T6" s="64">
        <v>26033050</v>
      </c>
      <c r="U6" s="64">
        <v>73302419</v>
      </c>
      <c r="V6" s="64">
        <v>307755939</v>
      </c>
      <c r="W6" s="64">
        <v>356284266</v>
      </c>
      <c r="X6" s="64">
        <v>-48528327</v>
      </c>
      <c r="Y6" s="65">
        <v>-13.62</v>
      </c>
      <c r="Z6" s="66">
        <v>356284266</v>
      </c>
    </row>
    <row r="7" spans="1:26" ht="13.5">
      <c r="A7" s="62" t="s">
        <v>33</v>
      </c>
      <c r="B7" s="18">
        <v>1063634</v>
      </c>
      <c r="C7" s="18">
        <v>0</v>
      </c>
      <c r="D7" s="63">
        <v>1569110</v>
      </c>
      <c r="E7" s="64">
        <v>1272318</v>
      </c>
      <c r="F7" s="64">
        <v>56224</v>
      </c>
      <c r="G7" s="64">
        <v>46735</v>
      </c>
      <c r="H7" s="64">
        <v>-87205</v>
      </c>
      <c r="I7" s="64">
        <v>15754</v>
      </c>
      <c r="J7" s="64">
        <v>39947</v>
      </c>
      <c r="K7" s="64">
        <v>41276</v>
      </c>
      <c r="L7" s="64">
        <v>61101</v>
      </c>
      <c r="M7" s="64">
        <v>142324</v>
      </c>
      <c r="N7" s="64">
        <v>65423</v>
      </c>
      <c r="O7" s="64">
        <v>61608</v>
      </c>
      <c r="P7" s="64">
        <v>79299</v>
      </c>
      <c r="Q7" s="64">
        <v>206330</v>
      </c>
      <c r="R7" s="64">
        <v>110099</v>
      </c>
      <c r="S7" s="64">
        <v>95837</v>
      </c>
      <c r="T7" s="64">
        <v>343517</v>
      </c>
      <c r="U7" s="64">
        <v>549453</v>
      </c>
      <c r="V7" s="64">
        <v>913861</v>
      </c>
      <c r="W7" s="64">
        <v>1272318</v>
      </c>
      <c r="X7" s="64">
        <v>-358457</v>
      </c>
      <c r="Y7" s="65">
        <v>-28.17</v>
      </c>
      <c r="Z7" s="66">
        <v>1272318</v>
      </c>
    </row>
    <row r="8" spans="1:26" ht="13.5">
      <c r="A8" s="62" t="s">
        <v>34</v>
      </c>
      <c r="B8" s="18">
        <v>73192766</v>
      </c>
      <c r="C8" s="18">
        <v>0</v>
      </c>
      <c r="D8" s="63">
        <v>81804719</v>
      </c>
      <c r="E8" s="64">
        <v>84298090</v>
      </c>
      <c r="F8" s="64">
        <v>0</v>
      </c>
      <c r="G8" s="64">
        <v>13419165</v>
      </c>
      <c r="H8" s="64">
        <v>7010694</v>
      </c>
      <c r="I8" s="64">
        <v>20429859</v>
      </c>
      <c r="J8" s="64">
        <v>239560</v>
      </c>
      <c r="K8" s="64">
        <v>7123424</v>
      </c>
      <c r="L8" s="64">
        <v>5572491</v>
      </c>
      <c r="M8" s="64">
        <v>12935475</v>
      </c>
      <c r="N8" s="64">
        <v>8713034</v>
      </c>
      <c r="O8" s="64">
        <v>7814505</v>
      </c>
      <c r="P8" s="64">
        <v>7201464</v>
      </c>
      <c r="Q8" s="64">
        <v>23729003</v>
      </c>
      <c r="R8" s="64">
        <v>4854177</v>
      </c>
      <c r="S8" s="64">
        <v>14065111</v>
      </c>
      <c r="T8" s="64">
        <v>1401552</v>
      </c>
      <c r="U8" s="64">
        <v>20320840</v>
      </c>
      <c r="V8" s="64">
        <v>77415177</v>
      </c>
      <c r="W8" s="64">
        <v>84298090</v>
      </c>
      <c r="X8" s="64">
        <v>-6882913</v>
      </c>
      <c r="Y8" s="65">
        <v>-8.16</v>
      </c>
      <c r="Z8" s="66">
        <v>84298090</v>
      </c>
    </row>
    <row r="9" spans="1:26" ht="13.5">
      <c r="A9" s="62" t="s">
        <v>35</v>
      </c>
      <c r="B9" s="18">
        <v>8859562</v>
      </c>
      <c r="C9" s="18">
        <v>0</v>
      </c>
      <c r="D9" s="63">
        <v>20668996</v>
      </c>
      <c r="E9" s="64">
        <v>8870079</v>
      </c>
      <c r="F9" s="64">
        <v>571869</v>
      </c>
      <c r="G9" s="64">
        <v>937732</v>
      </c>
      <c r="H9" s="64">
        <v>463830</v>
      </c>
      <c r="I9" s="64">
        <v>1973431</v>
      </c>
      <c r="J9" s="64">
        <v>855207</v>
      </c>
      <c r="K9" s="64">
        <v>914969</v>
      </c>
      <c r="L9" s="64">
        <v>813335</v>
      </c>
      <c r="M9" s="64">
        <v>2583511</v>
      </c>
      <c r="N9" s="64">
        <v>847889</v>
      </c>
      <c r="O9" s="64">
        <v>1096215</v>
      </c>
      <c r="P9" s="64">
        <v>2209773</v>
      </c>
      <c r="Q9" s="64">
        <v>4153877</v>
      </c>
      <c r="R9" s="64">
        <v>2689137</v>
      </c>
      <c r="S9" s="64">
        <v>1015462</v>
      </c>
      <c r="T9" s="64">
        <v>2443196</v>
      </c>
      <c r="U9" s="64">
        <v>6147795</v>
      </c>
      <c r="V9" s="64">
        <v>14858614</v>
      </c>
      <c r="W9" s="64">
        <v>8870079</v>
      </c>
      <c r="X9" s="64">
        <v>5988535</v>
      </c>
      <c r="Y9" s="65">
        <v>67.51</v>
      </c>
      <c r="Z9" s="66">
        <v>8870079</v>
      </c>
    </row>
    <row r="10" spans="1:26" ht="25.5">
      <c r="A10" s="67" t="s">
        <v>87</v>
      </c>
      <c r="B10" s="68">
        <f>SUM(B5:B9)</f>
        <v>438499854</v>
      </c>
      <c r="C10" s="68">
        <f>SUM(C5:C9)</f>
        <v>0</v>
      </c>
      <c r="D10" s="69">
        <f aca="true" t="shared" si="0" ref="D10:Z10">SUM(D5:D9)</f>
        <v>507320714</v>
      </c>
      <c r="E10" s="70">
        <f t="shared" si="0"/>
        <v>513027624</v>
      </c>
      <c r="F10" s="70">
        <f t="shared" si="0"/>
        <v>34045119</v>
      </c>
      <c r="G10" s="70">
        <f t="shared" si="0"/>
        <v>46109649</v>
      </c>
      <c r="H10" s="70">
        <f t="shared" si="0"/>
        <v>39594623</v>
      </c>
      <c r="I10" s="70">
        <f t="shared" si="0"/>
        <v>119749391</v>
      </c>
      <c r="J10" s="70">
        <f t="shared" si="0"/>
        <v>31989569</v>
      </c>
      <c r="K10" s="70">
        <f t="shared" si="0"/>
        <v>39795626</v>
      </c>
      <c r="L10" s="70">
        <f t="shared" si="0"/>
        <v>36557121</v>
      </c>
      <c r="M10" s="70">
        <f t="shared" si="0"/>
        <v>108342316</v>
      </c>
      <c r="N10" s="70">
        <f t="shared" si="0"/>
        <v>41816569</v>
      </c>
      <c r="O10" s="70">
        <f t="shared" si="0"/>
        <v>37704318</v>
      </c>
      <c r="P10" s="70">
        <f t="shared" si="0"/>
        <v>39801692</v>
      </c>
      <c r="Q10" s="70">
        <f t="shared" si="0"/>
        <v>119322579</v>
      </c>
      <c r="R10" s="70">
        <f t="shared" si="0"/>
        <v>37481726</v>
      </c>
      <c r="S10" s="70">
        <f t="shared" si="0"/>
        <v>42929897</v>
      </c>
      <c r="T10" s="70">
        <f t="shared" si="0"/>
        <v>35395188</v>
      </c>
      <c r="U10" s="70">
        <f t="shared" si="0"/>
        <v>115806811</v>
      </c>
      <c r="V10" s="70">
        <f t="shared" si="0"/>
        <v>463221097</v>
      </c>
      <c r="W10" s="70">
        <f t="shared" si="0"/>
        <v>513027624</v>
      </c>
      <c r="X10" s="70">
        <f t="shared" si="0"/>
        <v>-49806527</v>
      </c>
      <c r="Y10" s="71">
        <f>+IF(W10&lt;&gt;0,(X10/W10)*100,0)</f>
        <v>-9.708351883991337</v>
      </c>
      <c r="Z10" s="72">
        <f t="shared" si="0"/>
        <v>513027624</v>
      </c>
    </row>
    <row r="11" spans="1:26" ht="13.5">
      <c r="A11" s="62" t="s">
        <v>36</v>
      </c>
      <c r="B11" s="18">
        <v>92694192</v>
      </c>
      <c r="C11" s="18">
        <v>0</v>
      </c>
      <c r="D11" s="63">
        <v>114179450</v>
      </c>
      <c r="E11" s="64">
        <v>109145279</v>
      </c>
      <c r="F11" s="64">
        <v>8233068</v>
      </c>
      <c r="G11" s="64">
        <v>8154875</v>
      </c>
      <c r="H11" s="64">
        <v>7876159</v>
      </c>
      <c r="I11" s="64">
        <v>24264102</v>
      </c>
      <c r="J11" s="64">
        <v>7890991</v>
      </c>
      <c r="K11" s="64">
        <v>8163011</v>
      </c>
      <c r="L11" s="64">
        <v>8158238</v>
      </c>
      <c r="M11" s="64">
        <v>24212240</v>
      </c>
      <c r="N11" s="64">
        <v>8169198</v>
      </c>
      <c r="O11" s="64">
        <v>7999691</v>
      </c>
      <c r="P11" s="64">
        <v>8166080</v>
      </c>
      <c r="Q11" s="64">
        <v>24334969</v>
      </c>
      <c r="R11" s="64">
        <v>8173357</v>
      </c>
      <c r="S11" s="64">
        <v>8617376</v>
      </c>
      <c r="T11" s="64">
        <v>9739839</v>
      </c>
      <c r="U11" s="64">
        <v>26530572</v>
      </c>
      <c r="V11" s="64">
        <v>99341883</v>
      </c>
      <c r="W11" s="64">
        <v>109145279</v>
      </c>
      <c r="X11" s="64">
        <v>-9803396</v>
      </c>
      <c r="Y11" s="65">
        <v>-8.98</v>
      </c>
      <c r="Z11" s="66">
        <v>109145279</v>
      </c>
    </row>
    <row r="12" spans="1:26" ht="13.5">
      <c r="A12" s="62" t="s">
        <v>37</v>
      </c>
      <c r="B12" s="18">
        <v>7344756</v>
      </c>
      <c r="C12" s="18">
        <v>0</v>
      </c>
      <c r="D12" s="63">
        <v>8140022</v>
      </c>
      <c r="E12" s="64">
        <v>8032059</v>
      </c>
      <c r="F12" s="64">
        <v>603600</v>
      </c>
      <c r="G12" s="64">
        <v>583483</v>
      </c>
      <c r="H12" s="64">
        <v>583483</v>
      </c>
      <c r="I12" s="64">
        <v>1770566</v>
      </c>
      <c r="J12" s="64">
        <v>617826</v>
      </c>
      <c r="K12" s="64">
        <v>617826</v>
      </c>
      <c r="L12" s="64">
        <v>617826</v>
      </c>
      <c r="M12" s="64">
        <v>1853478</v>
      </c>
      <c r="N12" s="64">
        <v>617826</v>
      </c>
      <c r="O12" s="64">
        <v>957671</v>
      </c>
      <c r="P12" s="64">
        <v>660059</v>
      </c>
      <c r="Q12" s="64">
        <v>2235556</v>
      </c>
      <c r="R12" s="64">
        <v>660059</v>
      </c>
      <c r="S12" s="64">
        <v>660059</v>
      </c>
      <c r="T12" s="64">
        <v>660059</v>
      </c>
      <c r="U12" s="64">
        <v>1980177</v>
      </c>
      <c r="V12" s="64">
        <v>7839777</v>
      </c>
      <c r="W12" s="64">
        <v>8032059</v>
      </c>
      <c r="X12" s="64">
        <v>-192282</v>
      </c>
      <c r="Y12" s="65">
        <v>-2.39</v>
      </c>
      <c r="Z12" s="66">
        <v>8032059</v>
      </c>
    </row>
    <row r="13" spans="1:26" ht="13.5">
      <c r="A13" s="62" t="s">
        <v>88</v>
      </c>
      <c r="B13" s="18">
        <v>36091616</v>
      </c>
      <c r="C13" s="18">
        <v>0</v>
      </c>
      <c r="D13" s="63">
        <v>35498765</v>
      </c>
      <c r="E13" s="64">
        <v>35982009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17241705</v>
      </c>
      <c r="O13" s="64">
        <v>0</v>
      </c>
      <c r="P13" s="64">
        <v>0</v>
      </c>
      <c r="Q13" s="64">
        <v>17241705</v>
      </c>
      <c r="R13" s="64">
        <v>0</v>
      </c>
      <c r="S13" s="64">
        <v>0</v>
      </c>
      <c r="T13" s="64">
        <v>0</v>
      </c>
      <c r="U13" s="64">
        <v>0</v>
      </c>
      <c r="V13" s="64">
        <v>17241705</v>
      </c>
      <c r="W13" s="64">
        <v>35982009</v>
      </c>
      <c r="X13" s="64">
        <v>-18740304</v>
      </c>
      <c r="Y13" s="65">
        <v>-52.08</v>
      </c>
      <c r="Z13" s="66">
        <v>35982009</v>
      </c>
    </row>
    <row r="14" spans="1:26" ht="13.5">
      <c r="A14" s="62" t="s">
        <v>38</v>
      </c>
      <c r="B14" s="18">
        <v>6982598</v>
      </c>
      <c r="C14" s="18">
        <v>0</v>
      </c>
      <c r="D14" s="63">
        <v>6373148</v>
      </c>
      <c r="E14" s="64">
        <v>6373148</v>
      </c>
      <c r="F14" s="64">
        <v>554712</v>
      </c>
      <c r="G14" s="64">
        <v>0</v>
      </c>
      <c r="H14" s="64">
        <v>1064905</v>
      </c>
      <c r="I14" s="64">
        <v>1619617</v>
      </c>
      <c r="J14" s="64">
        <v>721011</v>
      </c>
      <c r="K14" s="64">
        <v>700341</v>
      </c>
      <c r="L14" s="64">
        <v>562665</v>
      </c>
      <c r="M14" s="64">
        <v>1984017</v>
      </c>
      <c r="N14" s="64">
        <v>585958</v>
      </c>
      <c r="O14" s="64">
        <v>480489</v>
      </c>
      <c r="P14" s="64">
        <v>624304</v>
      </c>
      <c r="Q14" s="64">
        <v>1690751</v>
      </c>
      <c r="R14" s="64">
        <v>514809</v>
      </c>
      <c r="S14" s="64">
        <v>531970</v>
      </c>
      <c r="T14" s="64">
        <v>811195</v>
      </c>
      <c r="U14" s="64">
        <v>1857974</v>
      </c>
      <c r="V14" s="64">
        <v>7152359</v>
      </c>
      <c r="W14" s="64">
        <v>6373148</v>
      </c>
      <c r="X14" s="64">
        <v>779211</v>
      </c>
      <c r="Y14" s="65">
        <v>12.23</v>
      </c>
      <c r="Z14" s="66">
        <v>6373148</v>
      </c>
    </row>
    <row r="15" spans="1:26" ht="13.5">
      <c r="A15" s="62" t="s">
        <v>39</v>
      </c>
      <c r="B15" s="18">
        <v>210124396</v>
      </c>
      <c r="C15" s="18">
        <v>0</v>
      </c>
      <c r="D15" s="63">
        <v>224479711</v>
      </c>
      <c r="E15" s="64">
        <v>215005244</v>
      </c>
      <c r="F15" s="64">
        <v>983137</v>
      </c>
      <c r="G15" s="64">
        <v>50219429</v>
      </c>
      <c r="H15" s="64">
        <v>15342698</v>
      </c>
      <c r="I15" s="64">
        <v>66545264</v>
      </c>
      <c r="J15" s="64">
        <v>14333892</v>
      </c>
      <c r="K15" s="64">
        <v>15626857</v>
      </c>
      <c r="L15" s="64">
        <v>17003211</v>
      </c>
      <c r="M15" s="64">
        <v>46963960</v>
      </c>
      <c r="N15" s="64">
        <v>14878774</v>
      </c>
      <c r="O15" s="64">
        <v>-550871</v>
      </c>
      <c r="P15" s="64">
        <v>15952500</v>
      </c>
      <c r="Q15" s="64">
        <v>30280403</v>
      </c>
      <c r="R15" s="64">
        <v>15058198</v>
      </c>
      <c r="S15" s="64">
        <v>16173858</v>
      </c>
      <c r="T15" s="64">
        <v>5969886</v>
      </c>
      <c r="U15" s="64">
        <v>37201942</v>
      </c>
      <c r="V15" s="64">
        <v>180991569</v>
      </c>
      <c r="W15" s="64">
        <v>215005244</v>
      </c>
      <c r="X15" s="64">
        <v>-34013675</v>
      </c>
      <c r="Y15" s="65">
        <v>-15.82</v>
      </c>
      <c r="Z15" s="66">
        <v>215005244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134763562</v>
      </c>
      <c r="C17" s="18">
        <v>0</v>
      </c>
      <c r="D17" s="63">
        <v>100364002</v>
      </c>
      <c r="E17" s="64">
        <v>126182516</v>
      </c>
      <c r="F17" s="64">
        <v>2550690</v>
      </c>
      <c r="G17" s="64">
        <v>5051331</v>
      </c>
      <c r="H17" s="64">
        <v>6312443</v>
      </c>
      <c r="I17" s="64">
        <v>13914464</v>
      </c>
      <c r="J17" s="64">
        <v>5907260</v>
      </c>
      <c r="K17" s="64">
        <v>6003220</v>
      </c>
      <c r="L17" s="64">
        <v>4917925</v>
      </c>
      <c r="M17" s="64">
        <v>16828405</v>
      </c>
      <c r="N17" s="64">
        <v>4415792</v>
      </c>
      <c r="O17" s="64">
        <v>6696772</v>
      </c>
      <c r="P17" s="64">
        <v>6198293</v>
      </c>
      <c r="Q17" s="64">
        <v>17310857</v>
      </c>
      <c r="R17" s="64">
        <v>4695315</v>
      </c>
      <c r="S17" s="64">
        <v>7038577</v>
      </c>
      <c r="T17" s="64">
        <v>9355835</v>
      </c>
      <c r="U17" s="64">
        <v>21089727</v>
      </c>
      <c r="V17" s="64">
        <v>69143453</v>
      </c>
      <c r="W17" s="64">
        <v>126182516</v>
      </c>
      <c r="X17" s="64">
        <v>-57039063</v>
      </c>
      <c r="Y17" s="65">
        <v>-45.2</v>
      </c>
      <c r="Z17" s="66">
        <v>126182516</v>
      </c>
    </row>
    <row r="18" spans="1:26" ht="13.5">
      <c r="A18" s="74" t="s">
        <v>42</v>
      </c>
      <c r="B18" s="75">
        <f>SUM(B11:B17)</f>
        <v>488001120</v>
      </c>
      <c r="C18" s="75">
        <f>SUM(C11:C17)</f>
        <v>0</v>
      </c>
      <c r="D18" s="76">
        <f aca="true" t="shared" si="1" ref="D18:Z18">SUM(D11:D17)</f>
        <v>489035098</v>
      </c>
      <c r="E18" s="77">
        <f t="shared" si="1"/>
        <v>500720255</v>
      </c>
      <c r="F18" s="77">
        <f t="shared" si="1"/>
        <v>12925207</v>
      </c>
      <c r="G18" s="77">
        <f t="shared" si="1"/>
        <v>64009118</v>
      </c>
      <c r="H18" s="77">
        <f t="shared" si="1"/>
        <v>31179688</v>
      </c>
      <c r="I18" s="77">
        <f t="shared" si="1"/>
        <v>108114013</v>
      </c>
      <c r="J18" s="77">
        <f t="shared" si="1"/>
        <v>29470980</v>
      </c>
      <c r="K18" s="77">
        <f t="shared" si="1"/>
        <v>31111255</v>
      </c>
      <c r="L18" s="77">
        <f t="shared" si="1"/>
        <v>31259865</v>
      </c>
      <c r="M18" s="77">
        <f t="shared" si="1"/>
        <v>91842100</v>
      </c>
      <c r="N18" s="77">
        <f t="shared" si="1"/>
        <v>45909253</v>
      </c>
      <c r="O18" s="77">
        <f t="shared" si="1"/>
        <v>15583752</v>
      </c>
      <c r="P18" s="77">
        <f t="shared" si="1"/>
        <v>31601236</v>
      </c>
      <c r="Q18" s="77">
        <f t="shared" si="1"/>
        <v>93094241</v>
      </c>
      <c r="R18" s="77">
        <f t="shared" si="1"/>
        <v>29101738</v>
      </c>
      <c r="S18" s="77">
        <f t="shared" si="1"/>
        <v>33021840</v>
      </c>
      <c r="T18" s="77">
        <f t="shared" si="1"/>
        <v>26536814</v>
      </c>
      <c r="U18" s="77">
        <f t="shared" si="1"/>
        <v>88660392</v>
      </c>
      <c r="V18" s="77">
        <f t="shared" si="1"/>
        <v>381710746</v>
      </c>
      <c r="W18" s="77">
        <f t="shared" si="1"/>
        <v>500720255</v>
      </c>
      <c r="X18" s="77">
        <f t="shared" si="1"/>
        <v>-119009509</v>
      </c>
      <c r="Y18" s="71">
        <f>+IF(W18&lt;&gt;0,(X18/W18)*100,0)</f>
        <v>-23.767664241982782</v>
      </c>
      <c r="Z18" s="78">
        <f t="shared" si="1"/>
        <v>500720255</v>
      </c>
    </row>
    <row r="19" spans="1:26" ht="13.5">
      <c r="A19" s="74" t="s">
        <v>43</v>
      </c>
      <c r="B19" s="79">
        <f>+B10-B18</f>
        <v>-49501266</v>
      </c>
      <c r="C19" s="79">
        <f>+C10-C18</f>
        <v>0</v>
      </c>
      <c r="D19" s="80">
        <f aca="true" t="shared" si="2" ref="D19:Z19">+D10-D18</f>
        <v>18285616</v>
      </c>
      <c r="E19" s="81">
        <f t="shared" si="2"/>
        <v>12307369</v>
      </c>
      <c r="F19" s="81">
        <f t="shared" si="2"/>
        <v>21119912</v>
      </c>
      <c r="G19" s="81">
        <f t="shared" si="2"/>
        <v>-17899469</v>
      </c>
      <c r="H19" s="81">
        <f t="shared" si="2"/>
        <v>8414935</v>
      </c>
      <c r="I19" s="81">
        <f t="shared" si="2"/>
        <v>11635378</v>
      </c>
      <c r="J19" s="81">
        <f t="shared" si="2"/>
        <v>2518589</v>
      </c>
      <c r="K19" s="81">
        <f t="shared" si="2"/>
        <v>8684371</v>
      </c>
      <c r="L19" s="81">
        <f t="shared" si="2"/>
        <v>5297256</v>
      </c>
      <c r="M19" s="81">
        <f t="shared" si="2"/>
        <v>16500216</v>
      </c>
      <c r="N19" s="81">
        <f t="shared" si="2"/>
        <v>-4092684</v>
      </c>
      <c r="O19" s="81">
        <f t="shared" si="2"/>
        <v>22120566</v>
      </c>
      <c r="P19" s="81">
        <f t="shared" si="2"/>
        <v>8200456</v>
      </c>
      <c r="Q19" s="81">
        <f t="shared" si="2"/>
        <v>26228338</v>
      </c>
      <c r="R19" s="81">
        <f t="shared" si="2"/>
        <v>8379988</v>
      </c>
      <c r="S19" s="81">
        <f t="shared" si="2"/>
        <v>9908057</v>
      </c>
      <c r="T19" s="81">
        <f t="shared" si="2"/>
        <v>8858374</v>
      </c>
      <c r="U19" s="81">
        <f t="shared" si="2"/>
        <v>27146419</v>
      </c>
      <c r="V19" s="81">
        <f t="shared" si="2"/>
        <v>81510351</v>
      </c>
      <c r="W19" s="81">
        <f>IF(E10=E18,0,W10-W18)</f>
        <v>12307369</v>
      </c>
      <c r="X19" s="81">
        <f t="shared" si="2"/>
        <v>69202982</v>
      </c>
      <c r="Y19" s="82">
        <f>+IF(W19&lt;&gt;0,(X19/W19)*100,0)</f>
        <v>562.2889993791524</v>
      </c>
      <c r="Z19" s="83">
        <f t="shared" si="2"/>
        <v>12307369</v>
      </c>
    </row>
    <row r="20" spans="1:26" ht="13.5">
      <c r="A20" s="62" t="s">
        <v>44</v>
      </c>
      <c r="B20" s="18">
        <v>20316562</v>
      </c>
      <c r="C20" s="18">
        <v>0</v>
      </c>
      <c r="D20" s="63">
        <v>43993036</v>
      </c>
      <c r="E20" s="64">
        <v>44052227</v>
      </c>
      <c r="F20" s="64">
        <v>0</v>
      </c>
      <c r="G20" s="64">
        <v>0</v>
      </c>
      <c r="H20" s="64">
        <v>861863</v>
      </c>
      <c r="I20" s="64">
        <v>861863</v>
      </c>
      <c r="J20" s="64">
        <v>0</v>
      </c>
      <c r="K20" s="64">
        <v>0</v>
      </c>
      <c r="L20" s="64">
        <v>901917</v>
      </c>
      <c r="M20" s="64">
        <v>901917</v>
      </c>
      <c r="N20" s="64">
        <v>457003</v>
      </c>
      <c r="O20" s="64">
        <v>2258846</v>
      </c>
      <c r="P20" s="64">
        <v>2582277</v>
      </c>
      <c r="Q20" s="64">
        <v>5298126</v>
      </c>
      <c r="R20" s="64">
        <v>3737328</v>
      </c>
      <c r="S20" s="64">
        <v>14145053</v>
      </c>
      <c r="T20" s="64">
        <v>1867502</v>
      </c>
      <c r="U20" s="64">
        <v>19749883</v>
      </c>
      <c r="V20" s="64">
        <v>26811789</v>
      </c>
      <c r="W20" s="64">
        <v>44052227</v>
      </c>
      <c r="X20" s="64">
        <v>-17240438</v>
      </c>
      <c r="Y20" s="65">
        <v>-39.14</v>
      </c>
      <c r="Z20" s="66">
        <v>44052227</v>
      </c>
    </row>
    <row r="21" spans="1:26" ht="13.5">
      <c r="A21" s="62" t="s">
        <v>89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90</v>
      </c>
      <c r="B22" s="90">
        <f>SUM(B19:B21)</f>
        <v>-29184704</v>
      </c>
      <c r="C22" s="90">
        <f>SUM(C19:C21)</f>
        <v>0</v>
      </c>
      <c r="D22" s="91">
        <f aca="true" t="shared" si="3" ref="D22:Z22">SUM(D19:D21)</f>
        <v>62278652</v>
      </c>
      <c r="E22" s="92">
        <f t="shared" si="3"/>
        <v>56359596</v>
      </c>
      <c r="F22" s="92">
        <f t="shared" si="3"/>
        <v>21119912</v>
      </c>
      <c r="G22" s="92">
        <f t="shared" si="3"/>
        <v>-17899469</v>
      </c>
      <c r="H22" s="92">
        <f t="shared" si="3"/>
        <v>9276798</v>
      </c>
      <c r="I22" s="92">
        <f t="shared" si="3"/>
        <v>12497241</v>
      </c>
      <c r="J22" s="92">
        <f t="shared" si="3"/>
        <v>2518589</v>
      </c>
      <c r="K22" s="92">
        <f t="shared" si="3"/>
        <v>8684371</v>
      </c>
      <c r="L22" s="92">
        <f t="shared" si="3"/>
        <v>6199173</v>
      </c>
      <c r="M22" s="92">
        <f t="shared" si="3"/>
        <v>17402133</v>
      </c>
      <c r="N22" s="92">
        <f t="shared" si="3"/>
        <v>-3635681</v>
      </c>
      <c r="O22" s="92">
        <f t="shared" si="3"/>
        <v>24379412</v>
      </c>
      <c r="P22" s="92">
        <f t="shared" si="3"/>
        <v>10782733</v>
      </c>
      <c r="Q22" s="92">
        <f t="shared" si="3"/>
        <v>31526464</v>
      </c>
      <c r="R22" s="92">
        <f t="shared" si="3"/>
        <v>12117316</v>
      </c>
      <c r="S22" s="92">
        <f t="shared" si="3"/>
        <v>24053110</v>
      </c>
      <c r="T22" s="92">
        <f t="shared" si="3"/>
        <v>10725876</v>
      </c>
      <c r="U22" s="92">
        <f t="shared" si="3"/>
        <v>46896302</v>
      </c>
      <c r="V22" s="92">
        <f t="shared" si="3"/>
        <v>108322140</v>
      </c>
      <c r="W22" s="92">
        <f t="shared" si="3"/>
        <v>56359596</v>
      </c>
      <c r="X22" s="92">
        <f t="shared" si="3"/>
        <v>51962544</v>
      </c>
      <c r="Y22" s="93">
        <f>+IF(W22&lt;&gt;0,(X22/W22)*100,0)</f>
        <v>92.198219447847</v>
      </c>
      <c r="Z22" s="94">
        <f t="shared" si="3"/>
        <v>56359596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-29184704</v>
      </c>
      <c r="C24" s="79">
        <f>SUM(C22:C23)</f>
        <v>0</v>
      </c>
      <c r="D24" s="80">
        <f aca="true" t="shared" si="4" ref="D24:Z24">SUM(D22:D23)</f>
        <v>62278652</v>
      </c>
      <c r="E24" s="81">
        <f t="shared" si="4"/>
        <v>56359596</v>
      </c>
      <c r="F24" s="81">
        <f t="shared" si="4"/>
        <v>21119912</v>
      </c>
      <c r="G24" s="81">
        <f t="shared" si="4"/>
        <v>-17899469</v>
      </c>
      <c r="H24" s="81">
        <f t="shared" si="4"/>
        <v>9276798</v>
      </c>
      <c r="I24" s="81">
        <f t="shared" si="4"/>
        <v>12497241</v>
      </c>
      <c r="J24" s="81">
        <f t="shared" si="4"/>
        <v>2518589</v>
      </c>
      <c r="K24" s="81">
        <f t="shared" si="4"/>
        <v>8684371</v>
      </c>
      <c r="L24" s="81">
        <f t="shared" si="4"/>
        <v>6199173</v>
      </c>
      <c r="M24" s="81">
        <f t="shared" si="4"/>
        <v>17402133</v>
      </c>
      <c r="N24" s="81">
        <f t="shared" si="4"/>
        <v>-3635681</v>
      </c>
      <c r="O24" s="81">
        <f t="shared" si="4"/>
        <v>24379412</v>
      </c>
      <c r="P24" s="81">
        <f t="shared" si="4"/>
        <v>10782733</v>
      </c>
      <c r="Q24" s="81">
        <f t="shared" si="4"/>
        <v>31526464</v>
      </c>
      <c r="R24" s="81">
        <f t="shared" si="4"/>
        <v>12117316</v>
      </c>
      <c r="S24" s="81">
        <f t="shared" si="4"/>
        <v>24053110</v>
      </c>
      <c r="T24" s="81">
        <f t="shared" si="4"/>
        <v>10725876</v>
      </c>
      <c r="U24" s="81">
        <f t="shared" si="4"/>
        <v>46896302</v>
      </c>
      <c r="V24" s="81">
        <f t="shared" si="4"/>
        <v>108322140</v>
      </c>
      <c r="W24" s="81">
        <f t="shared" si="4"/>
        <v>56359596</v>
      </c>
      <c r="X24" s="81">
        <f t="shared" si="4"/>
        <v>51962544</v>
      </c>
      <c r="Y24" s="82">
        <f>+IF(W24&lt;&gt;0,(X24/W24)*100,0)</f>
        <v>92.198219447847</v>
      </c>
      <c r="Z24" s="83">
        <f t="shared" si="4"/>
        <v>56359596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36519503</v>
      </c>
      <c r="C27" s="21">
        <v>0</v>
      </c>
      <c r="D27" s="103">
        <v>62493371</v>
      </c>
      <c r="E27" s="104">
        <v>56428582</v>
      </c>
      <c r="F27" s="104">
        <v>0</v>
      </c>
      <c r="G27" s="104">
        <v>868745</v>
      </c>
      <c r="H27" s="104">
        <v>7200</v>
      </c>
      <c r="I27" s="104">
        <v>875945</v>
      </c>
      <c r="J27" s="104">
        <v>2808255</v>
      </c>
      <c r="K27" s="104">
        <v>901917</v>
      </c>
      <c r="L27" s="104">
        <v>457003</v>
      </c>
      <c r="M27" s="104">
        <v>4167175</v>
      </c>
      <c r="N27" s="104">
        <v>49527</v>
      </c>
      <c r="O27" s="104">
        <v>2047577</v>
      </c>
      <c r="P27" s="104">
        <v>5369924</v>
      </c>
      <c r="Q27" s="104">
        <v>7467028</v>
      </c>
      <c r="R27" s="104">
        <v>4412161</v>
      </c>
      <c r="S27" s="104">
        <v>9685505</v>
      </c>
      <c r="T27" s="104">
        <v>8173117</v>
      </c>
      <c r="U27" s="104">
        <v>22270783</v>
      </c>
      <c r="V27" s="104">
        <v>34780931</v>
      </c>
      <c r="W27" s="104">
        <v>56428582</v>
      </c>
      <c r="X27" s="104">
        <v>-21647651</v>
      </c>
      <c r="Y27" s="105">
        <v>-38.36</v>
      </c>
      <c r="Z27" s="106">
        <v>56428582</v>
      </c>
    </row>
    <row r="28" spans="1:26" ht="13.5">
      <c r="A28" s="107" t="s">
        <v>44</v>
      </c>
      <c r="B28" s="18">
        <v>20383269</v>
      </c>
      <c r="C28" s="18">
        <v>0</v>
      </c>
      <c r="D28" s="63">
        <v>43993036</v>
      </c>
      <c r="E28" s="64">
        <v>44052227</v>
      </c>
      <c r="F28" s="64">
        <v>0</v>
      </c>
      <c r="G28" s="64">
        <v>868745</v>
      </c>
      <c r="H28" s="64">
        <v>7200</v>
      </c>
      <c r="I28" s="64">
        <v>875945</v>
      </c>
      <c r="J28" s="64">
        <v>2244764</v>
      </c>
      <c r="K28" s="64">
        <v>901917</v>
      </c>
      <c r="L28" s="64">
        <v>457003</v>
      </c>
      <c r="M28" s="64">
        <v>3603684</v>
      </c>
      <c r="N28" s="64">
        <v>0</v>
      </c>
      <c r="O28" s="64">
        <v>1582277</v>
      </c>
      <c r="P28" s="64">
        <v>3737328</v>
      </c>
      <c r="Q28" s="64">
        <v>5319605</v>
      </c>
      <c r="R28" s="64">
        <v>4113987</v>
      </c>
      <c r="S28" s="64">
        <v>8738792</v>
      </c>
      <c r="T28" s="64">
        <v>5940358</v>
      </c>
      <c r="U28" s="64">
        <v>18793137</v>
      </c>
      <c r="V28" s="64">
        <v>28592371</v>
      </c>
      <c r="W28" s="64">
        <v>44052227</v>
      </c>
      <c r="X28" s="64">
        <v>-15459856</v>
      </c>
      <c r="Y28" s="65">
        <v>-35.09</v>
      </c>
      <c r="Z28" s="66">
        <v>44052227</v>
      </c>
    </row>
    <row r="29" spans="1:26" ht="13.5">
      <c r="A29" s="62" t="s">
        <v>92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16136234</v>
      </c>
      <c r="C31" s="18">
        <v>0</v>
      </c>
      <c r="D31" s="63">
        <v>18500335</v>
      </c>
      <c r="E31" s="64">
        <v>12376355</v>
      </c>
      <c r="F31" s="64">
        <v>0</v>
      </c>
      <c r="G31" s="64">
        <v>0</v>
      </c>
      <c r="H31" s="64">
        <v>0</v>
      </c>
      <c r="I31" s="64">
        <v>0</v>
      </c>
      <c r="J31" s="64">
        <v>563491</v>
      </c>
      <c r="K31" s="64">
        <v>0</v>
      </c>
      <c r="L31" s="64">
        <v>0</v>
      </c>
      <c r="M31" s="64">
        <v>563491</v>
      </c>
      <c r="N31" s="64">
        <v>49527</v>
      </c>
      <c r="O31" s="64">
        <v>465300</v>
      </c>
      <c r="P31" s="64">
        <v>1632596</v>
      </c>
      <c r="Q31" s="64">
        <v>2147423</v>
      </c>
      <c r="R31" s="64">
        <v>298174</v>
      </c>
      <c r="S31" s="64">
        <v>946713</v>
      </c>
      <c r="T31" s="64">
        <v>2232759</v>
      </c>
      <c r="U31" s="64">
        <v>3477646</v>
      </c>
      <c r="V31" s="64">
        <v>6188560</v>
      </c>
      <c r="W31" s="64">
        <v>12376355</v>
      </c>
      <c r="X31" s="64">
        <v>-6187795</v>
      </c>
      <c r="Y31" s="65">
        <v>-50</v>
      </c>
      <c r="Z31" s="66">
        <v>12376355</v>
      </c>
    </row>
    <row r="32" spans="1:26" ht="13.5">
      <c r="A32" s="74" t="s">
        <v>50</v>
      </c>
      <c r="B32" s="21">
        <f>SUM(B28:B31)</f>
        <v>36519503</v>
      </c>
      <c r="C32" s="21">
        <f>SUM(C28:C31)</f>
        <v>0</v>
      </c>
      <c r="D32" s="103">
        <f aca="true" t="shared" si="5" ref="D32:Z32">SUM(D28:D31)</f>
        <v>62493371</v>
      </c>
      <c r="E32" s="104">
        <f t="shared" si="5"/>
        <v>56428582</v>
      </c>
      <c r="F32" s="104">
        <f t="shared" si="5"/>
        <v>0</v>
      </c>
      <c r="G32" s="104">
        <f t="shared" si="5"/>
        <v>868745</v>
      </c>
      <c r="H32" s="104">
        <f t="shared" si="5"/>
        <v>7200</v>
      </c>
      <c r="I32" s="104">
        <f t="shared" si="5"/>
        <v>875945</v>
      </c>
      <c r="J32" s="104">
        <f t="shared" si="5"/>
        <v>2808255</v>
      </c>
      <c r="K32" s="104">
        <f t="shared" si="5"/>
        <v>901917</v>
      </c>
      <c r="L32" s="104">
        <f t="shared" si="5"/>
        <v>457003</v>
      </c>
      <c r="M32" s="104">
        <f t="shared" si="5"/>
        <v>4167175</v>
      </c>
      <c r="N32" s="104">
        <f t="shared" si="5"/>
        <v>49527</v>
      </c>
      <c r="O32" s="104">
        <f t="shared" si="5"/>
        <v>2047577</v>
      </c>
      <c r="P32" s="104">
        <f t="shared" si="5"/>
        <v>5369924</v>
      </c>
      <c r="Q32" s="104">
        <f t="shared" si="5"/>
        <v>7467028</v>
      </c>
      <c r="R32" s="104">
        <f t="shared" si="5"/>
        <v>4412161</v>
      </c>
      <c r="S32" s="104">
        <f t="shared" si="5"/>
        <v>9685505</v>
      </c>
      <c r="T32" s="104">
        <f t="shared" si="5"/>
        <v>8173117</v>
      </c>
      <c r="U32" s="104">
        <f t="shared" si="5"/>
        <v>22270783</v>
      </c>
      <c r="V32" s="104">
        <f t="shared" si="5"/>
        <v>34780931</v>
      </c>
      <c r="W32" s="104">
        <f t="shared" si="5"/>
        <v>56428582</v>
      </c>
      <c r="X32" s="104">
        <f t="shared" si="5"/>
        <v>-21647651</v>
      </c>
      <c r="Y32" s="105">
        <f>+IF(W32&lt;&gt;0,(X32/W32)*100,0)</f>
        <v>-38.362918635807645</v>
      </c>
      <c r="Z32" s="106">
        <f t="shared" si="5"/>
        <v>56428582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64691366</v>
      </c>
      <c r="C35" s="18">
        <v>0</v>
      </c>
      <c r="D35" s="63">
        <v>121631336</v>
      </c>
      <c r="E35" s="64">
        <v>39812573</v>
      </c>
      <c r="F35" s="64">
        <v>79002213</v>
      </c>
      <c r="G35" s="64">
        <v>87703990</v>
      </c>
      <c r="H35" s="64">
        <v>94007447</v>
      </c>
      <c r="I35" s="64">
        <v>94007447</v>
      </c>
      <c r="J35" s="64">
        <v>100178551</v>
      </c>
      <c r="K35" s="64">
        <v>110059995</v>
      </c>
      <c r="L35" s="64">
        <v>114786850</v>
      </c>
      <c r="M35" s="64">
        <v>114786850</v>
      </c>
      <c r="N35" s="64">
        <v>133175091</v>
      </c>
      <c r="O35" s="64">
        <v>135338588</v>
      </c>
      <c r="P35" s="64">
        <v>135299166</v>
      </c>
      <c r="Q35" s="64">
        <v>135299166</v>
      </c>
      <c r="R35" s="64">
        <v>132892012</v>
      </c>
      <c r="S35" s="64">
        <v>121350461</v>
      </c>
      <c r="T35" s="64">
        <v>127963881</v>
      </c>
      <c r="U35" s="64">
        <v>127963881</v>
      </c>
      <c r="V35" s="64">
        <v>127963881</v>
      </c>
      <c r="W35" s="64">
        <v>39812573</v>
      </c>
      <c r="X35" s="64">
        <v>88151308</v>
      </c>
      <c r="Y35" s="65">
        <v>221.42</v>
      </c>
      <c r="Z35" s="66">
        <v>39812573</v>
      </c>
    </row>
    <row r="36" spans="1:26" ht="13.5">
      <c r="A36" s="62" t="s">
        <v>53</v>
      </c>
      <c r="B36" s="18">
        <v>945821216</v>
      </c>
      <c r="C36" s="18">
        <v>0</v>
      </c>
      <c r="D36" s="63">
        <v>967265284</v>
      </c>
      <c r="E36" s="64">
        <v>975248627</v>
      </c>
      <c r="F36" s="64">
        <v>946082890</v>
      </c>
      <c r="G36" s="64">
        <v>948270900</v>
      </c>
      <c r="H36" s="64">
        <v>948390283</v>
      </c>
      <c r="I36" s="64">
        <v>948390283</v>
      </c>
      <c r="J36" s="64">
        <v>951242381</v>
      </c>
      <c r="K36" s="64">
        <v>950590985</v>
      </c>
      <c r="L36" s="64">
        <v>952580518</v>
      </c>
      <c r="M36" s="64">
        <v>952580518</v>
      </c>
      <c r="N36" s="64">
        <v>938181343</v>
      </c>
      <c r="O36" s="64">
        <v>939261830</v>
      </c>
      <c r="P36" s="64">
        <v>944599634</v>
      </c>
      <c r="Q36" s="64">
        <v>944599634</v>
      </c>
      <c r="R36" s="64">
        <v>948853319</v>
      </c>
      <c r="S36" s="64">
        <v>958844787</v>
      </c>
      <c r="T36" s="64">
        <v>966902535</v>
      </c>
      <c r="U36" s="64">
        <v>966902535</v>
      </c>
      <c r="V36" s="64">
        <v>966902535</v>
      </c>
      <c r="W36" s="64">
        <v>975248627</v>
      </c>
      <c r="X36" s="64">
        <v>-8346092</v>
      </c>
      <c r="Y36" s="65">
        <v>-0.86</v>
      </c>
      <c r="Z36" s="66">
        <v>975248627</v>
      </c>
    </row>
    <row r="37" spans="1:26" ht="13.5">
      <c r="A37" s="62" t="s">
        <v>54</v>
      </c>
      <c r="B37" s="18">
        <v>107063584</v>
      </c>
      <c r="C37" s="18">
        <v>0</v>
      </c>
      <c r="D37" s="63">
        <v>80420189</v>
      </c>
      <c r="E37" s="64">
        <v>55671246</v>
      </c>
      <c r="F37" s="64">
        <v>100459518</v>
      </c>
      <c r="G37" s="64">
        <v>129204855</v>
      </c>
      <c r="H37" s="64">
        <v>126350894</v>
      </c>
      <c r="I37" s="64">
        <v>126350894</v>
      </c>
      <c r="J37" s="64">
        <v>132663641</v>
      </c>
      <c r="K37" s="64">
        <v>133558672</v>
      </c>
      <c r="L37" s="64">
        <v>135380691</v>
      </c>
      <c r="M37" s="64">
        <v>135380691</v>
      </c>
      <c r="N37" s="64">
        <v>140340551</v>
      </c>
      <c r="O37" s="64">
        <v>119284541</v>
      </c>
      <c r="P37" s="64">
        <v>113531256</v>
      </c>
      <c r="Q37" s="64">
        <v>113531256</v>
      </c>
      <c r="R37" s="64">
        <v>103542292</v>
      </c>
      <c r="S37" s="64">
        <v>77898353</v>
      </c>
      <c r="T37" s="64">
        <v>79080334</v>
      </c>
      <c r="U37" s="64">
        <v>79080334</v>
      </c>
      <c r="V37" s="64">
        <v>79080334</v>
      </c>
      <c r="W37" s="64">
        <v>55671246</v>
      </c>
      <c r="X37" s="64">
        <v>23409088</v>
      </c>
      <c r="Y37" s="65">
        <v>42.05</v>
      </c>
      <c r="Z37" s="66">
        <v>55671246</v>
      </c>
    </row>
    <row r="38" spans="1:26" ht="13.5">
      <c r="A38" s="62" t="s">
        <v>55</v>
      </c>
      <c r="B38" s="18">
        <v>70392905</v>
      </c>
      <c r="C38" s="18">
        <v>0</v>
      </c>
      <c r="D38" s="63">
        <v>70112220</v>
      </c>
      <c r="E38" s="64">
        <v>69832169</v>
      </c>
      <c r="F38" s="64">
        <v>67796756</v>
      </c>
      <c r="G38" s="64">
        <v>67796756</v>
      </c>
      <c r="H38" s="64">
        <v>67796756</v>
      </c>
      <c r="I38" s="64">
        <v>67796756</v>
      </c>
      <c r="J38" s="64">
        <v>67796756</v>
      </c>
      <c r="K38" s="64">
        <v>67796756</v>
      </c>
      <c r="L38" s="64">
        <v>66558525</v>
      </c>
      <c r="M38" s="64">
        <v>66558525</v>
      </c>
      <c r="N38" s="64">
        <v>71750826</v>
      </c>
      <c r="O38" s="64">
        <v>71750826</v>
      </c>
      <c r="P38" s="64">
        <v>71750826</v>
      </c>
      <c r="Q38" s="64">
        <v>71750826</v>
      </c>
      <c r="R38" s="64">
        <v>71750826</v>
      </c>
      <c r="S38" s="64">
        <v>71750826</v>
      </c>
      <c r="T38" s="64">
        <v>70342944</v>
      </c>
      <c r="U38" s="64">
        <v>70342944</v>
      </c>
      <c r="V38" s="64">
        <v>70342944</v>
      </c>
      <c r="W38" s="64">
        <v>69832169</v>
      </c>
      <c r="X38" s="64">
        <v>510775</v>
      </c>
      <c r="Y38" s="65">
        <v>0.73</v>
      </c>
      <c r="Z38" s="66">
        <v>69832169</v>
      </c>
    </row>
    <row r="39" spans="1:26" ht="13.5">
      <c r="A39" s="62" t="s">
        <v>56</v>
      </c>
      <c r="B39" s="18">
        <v>833056093</v>
      </c>
      <c r="C39" s="18">
        <v>0</v>
      </c>
      <c r="D39" s="63">
        <v>938364210</v>
      </c>
      <c r="E39" s="64">
        <v>889557785</v>
      </c>
      <c r="F39" s="64">
        <v>856828829</v>
      </c>
      <c r="G39" s="64">
        <v>838973279</v>
      </c>
      <c r="H39" s="64">
        <v>848250080</v>
      </c>
      <c r="I39" s="64">
        <v>848250080</v>
      </c>
      <c r="J39" s="64">
        <v>850960535</v>
      </c>
      <c r="K39" s="64">
        <v>859295552</v>
      </c>
      <c r="L39" s="64">
        <v>865428152</v>
      </c>
      <c r="M39" s="64">
        <v>865428152</v>
      </c>
      <c r="N39" s="64">
        <v>859265057</v>
      </c>
      <c r="O39" s="64">
        <v>883565051</v>
      </c>
      <c r="P39" s="64">
        <v>894616718</v>
      </c>
      <c r="Q39" s="64">
        <v>894616718</v>
      </c>
      <c r="R39" s="64">
        <v>906452213</v>
      </c>
      <c r="S39" s="64">
        <v>930546069</v>
      </c>
      <c r="T39" s="64">
        <v>945443138</v>
      </c>
      <c r="U39" s="64">
        <v>945443138</v>
      </c>
      <c r="V39" s="64">
        <v>945443138</v>
      </c>
      <c r="W39" s="64">
        <v>889557785</v>
      </c>
      <c r="X39" s="64">
        <v>55885353</v>
      </c>
      <c r="Y39" s="65">
        <v>6.28</v>
      </c>
      <c r="Z39" s="66">
        <v>889557785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50869799</v>
      </c>
      <c r="C42" s="18">
        <v>0</v>
      </c>
      <c r="D42" s="63">
        <v>77333600</v>
      </c>
      <c r="E42" s="64">
        <v>49240728</v>
      </c>
      <c r="F42" s="64">
        <v>11198905</v>
      </c>
      <c r="G42" s="64">
        <v>-13022280</v>
      </c>
      <c r="H42" s="64">
        <v>-8662226</v>
      </c>
      <c r="I42" s="64">
        <v>-10485601</v>
      </c>
      <c r="J42" s="64">
        <v>1781887</v>
      </c>
      <c r="K42" s="64">
        <v>24820724</v>
      </c>
      <c r="L42" s="64">
        <v>-7178776</v>
      </c>
      <c r="M42" s="64">
        <v>19423835</v>
      </c>
      <c r="N42" s="64">
        <v>-3296875</v>
      </c>
      <c r="O42" s="64">
        <v>8703862</v>
      </c>
      <c r="P42" s="64">
        <v>15067017</v>
      </c>
      <c r="Q42" s="64">
        <v>20474004</v>
      </c>
      <c r="R42" s="64">
        <v>-4461227</v>
      </c>
      <c r="S42" s="64">
        <v>-5261827</v>
      </c>
      <c r="T42" s="64">
        <v>6281227</v>
      </c>
      <c r="U42" s="64">
        <v>-3441827</v>
      </c>
      <c r="V42" s="64">
        <v>25970411</v>
      </c>
      <c r="W42" s="64">
        <v>49240728</v>
      </c>
      <c r="X42" s="64">
        <v>-23270317</v>
      </c>
      <c r="Y42" s="65">
        <v>-47.26</v>
      </c>
      <c r="Z42" s="66">
        <v>49240728</v>
      </c>
    </row>
    <row r="43" spans="1:26" ht="13.5">
      <c r="A43" s="62" t="s">
        <v>59</v>
      </c>
      <c r="B43" s="18">
        <v>-36517408</v>
      </c>
      <c r="C43" s="18">
        <v>0</v>
      </c>
      <c r="D43" s="63">
        <v>-62493391</v>
      </c>
      <c r="E43" s="64">
        <v>-58903967</v>
      </c>
      <c r="F43" s="64">
        <v>0</v>
      </c>
      <c r="G43" s="64">
        <v>-868744</v>
      </c>
      <c r="H43" s="64">
        <v>5766</v>
      </c>
      <c r="I43" s="64">
        <v>-862978</v>
      </c>
      <c r="J43" s="64">
        <v>-2768491</v>
      </c>
      <c r="K43" s="64">
        <v>-863020</v>
      </c>
      <c r="L43" s="64">
        <v>-431072</v>
      </c>
      <c r="M43" s="64">
        <v>-4062583</v>
      </c>
      <c r="N43" s="64">
        <v>-26798</v>
      </c>
      <c r="O43" s="64">
        <v>-2243165</v>
      </c>
      <c r="P43" s="64">
        <v>-3841542</v>
      </c>
      <c r="Q43" s="64">
        <v>-6111505</v>
      </c>
      <c r="R43" s="64">
        <v>-3022309</v>
      </c>
      <c r="S43" s="64">
        <v>-9694519</v>
      </c>
      <c r="T43" s="64">
        <v>-6818009</v>
      </c>
      <c r="U43" s="64">
        <v>-19534837</v>
      </c>
      <c r="V43" s="64">
        <v>-30571903</v>
      </c>
      <c r="W43" s="64">
        <v>-58903967</v>
      </c>
      <c r="X43" s="64">
        <v>28332064</v>
      </c>
      <c r="Y43" s="65">
        <v>-48.1</v>
      </c>
      <c r="Z43" s="66">
        <v>-58903967</v>
      </c>
    </row>
    <row r="44" spans="1:26" ht="13.5">
      <c r="A44" s="62" t="s">
        <v>60</v>
      </c>
      <c r="B44" s="18">
        <v>-6512097</v>
      </c>
      <c r="C44" s="18">
        <v>0</v>
      </c>
      <c r="D44" s="63">
        <v>-2698273</v>
      </c>
      <c r="E44" s="64">
        <v>-2445524</v>
      </c>
      <c r="F44" s="64">
        <v>0</v>
      </c>
      <c r="G44" s="64">
        <v>0</v>
      </c>
      <c r="H44" s="64">
        <v>73666</v>
      </c>
      <c r="I44" s="64">
        <v>73666</v>
      </c>
      <c r="J44" s="64">
        <v>87696</v>
      </c>
      <c r="K44" s="64">
        <v>60599</v>
      </c>
      <c r="L44" s="64">
        <v>-1207442</v>
      </c>
      <c r="M44" s="64">
        <v>-1059147</v>
      </c>
      <c r="N44" s="64">
        <v>-10006</v>
      </c>
      <c r="O44" s="64">
        <v>52406</v>
      </c>
      <c r="P44" s="64">
        <v>-77457</v>
      </c>
      <c r="Q44" s="64">
        <v>-35057</v>
      </c>
      <c r="R44" s="64">
        <v>-75923</v>
      </c>
      <c r="S44" s="64">
        <v>2256</v>
      </c>
      <c r="T44" s="64">
        <v>-1386702</v>
      </c>
      <c r="U44" s="64">
        <v>-1460369</v>
      </c>
      <c r="V44" s="64">
        <v>-2480907</v>
      </c>
      <c r="W44" s="64">
        <v>-2445524</v>
      </c>
      <c r="X44" s="64">
        <v>-35383</v>
      </c>
      <c r="Y44" s="65">
        <v>1.45</v>
      </c>
      <c r="Z44" s="66">
        <v>-2445524</v>
      </c>
    </row>
    <row r="45" spans="1:26" ht="13.5">
      <c r="A45" s="74" t="s">
        <v>61</v>
      </c>
      <c r="B45" s="21">
        <v>14431897</v>
      </c>
      <c r="C45" s="21">
        <v>0</v>
      </c>
      <c r="D45" s="103">
        <v>15428964</v>
      </c>
      <c r="E45" s="104">
        <v>2323134</v>
      </c>
      <c r="F45" s="104">
        <v>25630802</v>
      </c>
      <c r="G45" s="104">
        <v>11739778</v>
      </c>
      <c r="H45" s="104">
        <v>3156984</v>
      </c>
      <c r="I45" s="104">
        <v>3156984</v>
      </c>
      <c r="J45" s="104">
        <v>2258076</v>
      </c>
      <c r="K45" s="104">
        <v>26276379</v>
      </c>
      <c r="L45" s="104">
        <v>17459089</v>
      </c>
      <c r="M45" s="104">
        <v>17459089</v>
      </c>
      <c r="N45" s="104">
        <v>14125410</v>
      </c>
      <c r="O45" s="104">
        <v>20638513</v>
      </c>
      <c r="P45" s="104">
        <v>31786531</v>
      </c>
      <c r="Q45" s="104">
        <v>14125410</v>
      </c>
      <c r="R45" s="104">
        <v>24227072</v>
      </c>
      <c r="S45" s="104">
        <v>9272982</v>
      </c>
      <c r="T45" s="104">
        <v>7349498</v>
      </c>
      <c r="U45" s="104">
        <v>7349498</v>
      </c>
      <c r="V45" s="104">
        <v>7349498</v>
      </c>
      <c r="W45" s="104">
        <v>2323134</v>
      </c>
      <c r="X45" s="104">
        <v>5026364</v>
      </c>
      <c r="Y45" s="105">
        <v>216.36</v>
      </c>
      <c r="Z45" s="106">
        <v>2323134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93</v>
      </c>
      <c r="B47" s="119" t="s">
        <v>78</v>
      </c>
      <c r="C47" s="119"/>
      <c r="D47" s="120" t="s">
        <v>79</v>
      </c>
      <c r="E47" s="121" t="s">
        <v>80</v>
      </c>
      <c r="F47" s="122"/>
      <c r="G47" s="122"/>
      <c r="H47" s="122"/>
      <c r="I47" s="123" t="s">
        <v>81</v>
      </c>
      <c r="J47" s="122"/>
      <c r="K47" s="122"/>
      <c r="L47" s="122"/>
      <c r="M47" s="123" t="s">
        <v>82</v>
      </c>
      <c r="N47" s="124"/>
      <c r="O47" s="124"/>
      <c r="P47" s="124"/>
      <c r="Q47" s="123" t="s">
        <v>83</v>
      </c>
      <c r="R47" s="124"/>
      <c r="S47" s="124"/>
      <c r="T47" s="124"/>
      <c r="U47" s="123" t="s">
        <v>84</v>
      </c>
      <c r="V47" s="123" t="s">
        <v>85</v>
      </c>
      <c r="W47" s="123" t="s">
        <v>86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30804247</v>
      </c>
      <c r="C49" s="56">
        <v>0</v>
      </c>
      <c r="D49" s="133">
        <v>12066178</v>
      </c>
      <c r="E49" s="58">
        <v>9585014</v>
      </c>
      <c r="F49" s="58">
        <v>0</v>
      </c>
      <c r="G49" s="58">
        <v>0</v>
      </c>
      <c r="H49" s="58">
        <v>0</v>
      </c>
      <c r="I49" s="58">
        <v>9309262</v>
      </c>
      <c r="J49" s="58">
        <v>0</v>
      </c>
      <c r="K49" s="58">
        <v>0</v>
      </c>
      <c r="L49" s="58">
        <v>0</v>
      </c>
      <c r="M49" s="58">
        <v>8822275</v>
      </c>
      <c r="N49" s="58">
        <v>0</v>
      </c>
      <c r="O49" s="58">
        <v>0</v>
      </c>
      <c r="P49" s="58">
        <v>0</v>
      </c>
      <c r="Q49" s="58">
        <v>9234730</v>
      </c>
      <c r="R49" s="58">
        <v>0</v>
      </c>
      <c r="S49" s="58">
        <v>0</v>
      </c>
      <c r="T49" s="58">
        <v>0</v>
      </c>
      <c r="U49" s="58">
        <v>46354856</v>
      </c>
      <c r="V49" s="58">
        <v>215391870</v>
      </c>
      <c r="W49" s="58">
        <v>341568432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45197971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45197971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97.42175240552136</v>
      </c>
      <c r="C58" s="5">
        <f>IF(C67=0,0,+(C76/C67)*100)</f>
        <v>0</v>
      </c>
      <c r="D58" s="6">
        <f aca="true" t="shared" si="6" ref="D58:Z58">IF(D67=0,0,+(D76/D67)*100)</f>
        <v>80.00000054141012</v>
      </c>
      <c r="E58" s="7">
        <f t="shared" si="6"/>
        <v>77.13896845135261</v>
      </c>
      <c r="F58" s="7">
        <f t="shared" si="6"/>
        <v>75.93129394477964</v>
      </c>
      <c r="G58" s="7">
        <f t="shared" si="6"/>
        <v>73.4323013308035</v>
      </c>
      <c r="H58" s="7">
        <f t="shared" si="6"/>
        <v>75.7681332560283</v>
      </c>
      <c r="I58" s="7">
        <f t="shared" si="6"/>
        <v>75.06250876297567</v>
      </c>
      <c r="J58" s="7">
        <f t="shared" si="6"/>
        <v>79.2876854736983</v>
      </c>
      <c r="K58" s="7">
        <f t="shared" si="6"/>
        <v>81.5138781183999</v>
      </c>
      <c r="L58" s="7">
        <f t="shared" si="6"/>
        <v>72.59296199547292</v>
      </c>
      <c r="M58" s="7">
        <f t="shared" si="6"/>
        <v>77.87207904138491</v>
      </c>
      <c r="N58" s="7">
        <f t="shared" si="6"/>
        <v>67.16762583948244</v>
      </c>
      <c r="O58" s="7">
        <f t="shared" si="6"/>
        <v>77.85347955453541</v>
      </c>
      <c r="P58" s="7">
        <f t="shared" si="6"/>
        <v>73.67600974728151</v>
      </c>
      <c r="Q58" s="7">
        <f t="shared" si="6"/>
        <v>72.70173110486378</v>
      </c>
      <c r="R58" s="7">
        <f t="shared" si="6"/>
        <v>71.45004115569436</v>
      </c>
      <c r="S58" s="7">
        <f t="shared" si="6"/>
        <v>75.72320790774968</v>
      </c>
      <c r="T58" s="7">
        <f t="shared" si="6"/>
        <v>70.79535836233906</v>
      </c>
      <c r="U58" s="7">
        <f t="shared" si="6"/>
        <v>72.5553707361056</v>
      </c>
      <c r="V58" s="7">
        <f t="shared" si="6"/>
        <v>74.57975766528445</v>
      </c>
      <c r="W58" s="7">
        <f t="shared" si="6"/>
        <v>77.13896845135261</v>
      </c>
      <c r="X58" s="7">
        <f t="shared" si="6"/>
        <v>0</v>
      </c>
      <c r="Y58" s="7">
        <f t="shared" si="6"/>
        <v>0</v>
      </c>
      <c r="Z58" s="8">
        <f t="shared" si="6"/>
        <v>77.13896845135261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79.99999845680644</v>
      </c>
      <c r="E59" s="10">
        <f t="shared" si="7"/>
        <v>83.2073180062601</v>
      </c>
      <c r="F59" s="10">
        <f t="shared" si="7"/>
        <v>111.05030501075777</v>
      </c>
      <c r="G59" s="10">
        <f t="shared" si="7"/>
        <v>68.3455290603025</v>
      </c>
      <c r="H59" s="10">
        <f t="shared" si="7"/>
        <v>72.8786973914459</v>
      </c>
      <c r="I59" s="10">
        <f t="shared" si="7"/>
        <v>84.00380499252361</v>
      </c>
      <c r="J59" s="10">
        <f t="shared" si="7"/>
        <v>91.54047285174548</v>
      </c>
      <c r="K59" s="10">
        <f t="shared" si="7"/>
        <v>123.21321776219831</v>
      </c>
      <c r="L59" s="10">
        <f t="shared" si="7"/>
        <v>67.62631592889674</v>
      </c>
      <c r="M59" s="10">
        <f t="shared" si="7"/>
        <v>94.12234050883579</v>
      </c>
      <c r="N59" s="10">
        <f t="shared" si="7"/>
        <v>75.53231161965071</v>
      </c>
      <c r="O59" s="10">
        <f t="shared" si="7"/>
        <v>67.09444501130551</v>
      </c>
      <c r="P59" s="10">
        <f t="shared" si="7"/>
        <v>73.615462955949</v>
      </c>
      <c r="Q59" s="10">
        <f t="shared" si="7"/>
        <v>72.07847789851239</v>
      </c>
      <c r="R59" s="10">
        <f t="shared" si="7"/>
        <v>71.37118256455354</v>
      </c>
      <c r="S59" s="10">
        <f t="shared" si="7"/>
        <v>70.92620325171548</v>
      </c>
      <c r="T59" s="10">
        <f t="shared" si="7"/>
        <v>72.78214985176483</v>
      </c>
      <c r="U59" s="10">
        <f t="shared" si="7"/>
        <v>71.69447274184984</v>
      </c>
      <c r="V59" s="10">
        <f t="shared" si="7"/>
        <v>80.49452558360318</v>
      </c>
      <c r="W59" s="10">
        <f t="shared" si="7"/>
        <v>83.2073180062601</v>
      </c>
      <c r="X59" s="10">
        <f t="shared" si="7"/>
        <v>0</v>
      </c>
      <c r="Y59" s="10">
        <f t="shared" si="7"/>
        <v>0</v>
      </c>
      <c r="Z59" s="11">
        <f t="shared" si="7"/>
        <v>83.2073180062601</v>
      </c>
    </row>
    <row r="60" spans="1:26" ht="13.5">
      <c r="A60" s="37" t="s">
        <v>32</v>
      </c>
      <c r="B60" s="12">
        <f t="shared" si="7"/>
        <v>96.87415335747194</v>
      </c>
      <c r="C60" s="12">
        <f t="shared" si="7"/>
        <v>0</v>
      </c>
      <c r="D60" s="3">
        <f t="shared" si="7"/>
        <v>80.00000112267531</v>
      </c>
      <c r="E60" s="13">
        <f t="shared" si="7"/>
        <v>76.00160541470558</v>
      </c>
      <c r="F60" s="13">
        <f t="shared" si="7"/>
        <v>69.63270602099439</v>
      </c>
      <c r="G60" s="13">
        <f t="shared" si="7"/>
        <v>75.79638722673104</v>
      </c>
      <c r="H60" s="13">
        <f t="shared" si="7"/>
        <v>77.76389288320037</v>
      </c>
      <c r="I60" s="13">
        <f t="shared" si="7"/>
        <v>74.31637978192214</v>
      </c>
      <c r="J60" s="13">
        <f t="shared" si="7"/>
        <v>78.44637200680744</v>
      </c>
      <c r="K60" s="13">
        <f t="shared" si="7"/>
        <v>74.97895492540006</v>
      </c>
      <c r="L60" s="13">
        <f t="shared" si="7"/>
        <v>75.36008143688488</v>
      </c>
      <c r="M60" s="13">
        <f t="shared" si="7"/>
        <v>76.25570054312868</v>
      </c>
      <c r="N60" s="13">
        <f t="shared" si="7"/>
        <v>66.97301868711779</v>
      </c>
      <c r="O60" s="13">
        <f t="shared" si="7"/>
        <v>82.26235132912242</v>
      </c>
      <c r="P60" s="13">
        <f t="shared" si="7"/>
        <v>75.37959234377611</v>
      </c>
      <c r="Q60" s="13">
        <f t="shared" si="7"/>
        <v>74.51871289064047</v>
      </c>
      <c r="R60" s="13">
        <f t="shared" si="7"/>
        <v>73.24369669418684</v>
      </c>
      <c r="S60" s="13">
        <f t="shared" si="7"/>
        <v>78.674004717002</v>
      </c>
      <c r="T60" s="13">
        <f t="shared" si="7"/>
        <v>72.05736938238124</v>
      </c>
      <c r="U60" s="13">
        <f t="shared" si="7"/>
        <v>74.49653878407479</v>
      </c>
      <c r="V60" s="13">
        <f t="shared" si="7"/>
        <v>74.89445459572431</v>
      </c>
      <c r="W60" s="13">
        <f t="shared" si="7"/>
        <v>76.00160541470558</v>
      </c>
      <c r="X60" s="13">
        <f t="shared" si="7"/>
        <v>0</v>
      </c>
      <c r="Y60" s="13">
        <f t="shared" si="7"/>
        <v>0</v>
      </c>
      <c r="Z60" s="14">
        <f t="shared" si="7"/>
        <v>76.00160541470558</v>
      </c>
    </row>
    <row r="61" spans="1:26" ht="13.5">
      <c r="A61" s="38" t="s">
        <v>95</v>
      </c>
      <c r="B61" s="12">
        <f t="shared" si="7"/>
        <v>97.9653042355697</v>
      </c>
      <c r="C61" s="12">
        <f t="shared" si="7"/>
        <v>0</v>
      </c>
      <c r="D61" s="3">
        <f t="shared" si="7"/>
        <v>79.99999982512121</v>
      </c>
      <c r="E61" s="13">
        <f t="shared" si="7"/>
        <v>77.36029535195217</v>
      </c>
      <c r="F61" s="13">
        <f t="shared" si="7"/>
        <v>70.19657039395447</v>
      </c>
      <c r="G61" s="13">
        <f t="shared" si="7"/>
        <v>79.61140806246323</v>
      </c>
      <c r="H61" s="13">
        <f t="shared" si="7"/>
        <v>77.98062385038924</v>
      </c>
      <c r="I61" s="13">
        <f t="shared" si="7"/>
        <v>75.71708164957015</v>
      </c>
      <c r="J61" s="13">
        <f t="shared" si="7"/>
        <v>86.10243485726518</v>
      </c>
      <c r="K61" s="13">
        <f t="shared" si="7"/>
        <v>73.13682635677164</v>
      </c>
      <c r="L61" s="13">
        <f t="shared" si="7"/>
        <v>75.53493292120702</v>
      </c>
      <c r="M61" s="13">
        <f t="shared" si="7"/>
        <v>78.10374899562976</v>
      </c>
      <c r="N61" s="13">
        <f t="shared" si="7"/>
        <v>65.33845887964488</v>
      </c>
      <c r="O61" s="13">
        <f t="shared" si="7"/>
        <v>73.13924316417196</v>
      </c>
      <c r="P61" s="13">
        <f t="shared" si="7"/>
        <v>73.61736245429209</v>
      </c>
      <c r="Q61" s="13">
        <f t="shared" si="7"/>
        <v>70.50642875778584</v>
      </c>
      <c r="R61" s="13">
        <f t="shared" si="7"/>
        <v>72.7910175614669</v>
      </c>
      <c r="S61" s="13">
        <f t="shared" si="7"/>
        <v>77.57685203049081</v>
      </c>
      <c r="T61" s="13">
        <f t="shared" si="7"/>
        <v>59.81735302363407</v>
      </c>
      <c r="U61" s="13">
        <f t="shared" si="7"/>
        <v>69.38442066528988</v>
      </c>
      <c r="V61" s="13">
        <f t="shared" si="7"/>
        <v>73.4480989957426</v>
      </c>
      <c r="W61" s="13">
        <f t="shared" si="7"/>
        <v>77.36029535195217</v>
      </c>
      <c r="X61" s="13">
        <f t="shared" si="7"/>
        <v>0</v>
      </c>
      <c r="Y61" s="13">
        <f t="shared" si="7"/>
        <v>0</v>
      </c>
      <c r="Z61" s="14">
        <f t="shared" si="7"/>
        <v>77.36029535195217</v>
      </c>
    </row>
    <row r="62" spans="1:26" ht="13.5">
      <c r="A62" s="38" t="s">
        <v>96</v>
      </c>
      <c r="B62" s="12">
        <f t="shared" si="7"/>
        <v>95.76280249734319</v>
      </c>
      <c r="C62" s="12">
        <f t="shared" si="7"/>
        <v>0</v>
      </c>
      <c r="D62" s="3">
        <f t="shared" si="7"/>
        <v>80.00000060131127</v>
      </c>
      <c r="E62" s="13">
        <f t="shared" si="7"/>
        <v>74.36522132491125</v>
      </c>
      <c r="F62" s="13">
        <f t="shared" si="7"/>
        <v>53.234325963027885</v>
      </c>
      <c r="G62" s="13">
        <f t="shared" si="7"/>
        <v>55.56033144646466</v>
      </c>
      <c r="H62" s="13">
        <f t="shared" si="7"/>
        <v>63.3897012454527</v>
      </c>
      <c r="I62" s="13">
        <f t="shared" si="7"/>
        <v>57.28765274279032</v>
      </c>
      <c r="J62" s="13">
        <f t="shared" si="7"/>
        <v>54.790869853824496</v>
      </c>
      <c r="K62" s="13">
        <f t="shared" si="7"/>
        <v>66.14677880162692</v>
      </c>
      <c r="L62" s="13">
        <f t="shared" si="7"/>
        <v>71.2282467902642</v>
      </c>
      <c r="M62" s="13">
        <f t="shared" si="7"/>
        <v>63.547329140785266</v>
      </c>
      <c r="N62" s="13">
        <f t="shared" si="7"/>
        <v>54.905984886461766</v>
      </c>
      <c r="O62" s="13">
        <f t="shared" si="7"/>
        <v>69.5862861992032</v>
      </c>
      <c r="P62" s="13">
        <f t="shared" si="7"/>
        <v>59.30020455379882</v>
      </c>
      <c r="Q62" s="13">
        <f t="shared" si="7"/>
        <v>60.545811581388634</v>
      </c>
      <c r="R62" s="13">
        <f t="shared" si="7"/>
        <v>65.312614120433</v>
      </c>
      <c r="S62" s="13">
        <f t="shared" si="7"/>
        <v>57.586715970399105</v>
      </c>
      <c r="T62" s="13">
        <f t="shared" si="7"/>
        <v>75.37855741081336</v>
      </c>
      <c r="U62" s="13">
        <f t="shared" si="7"/>
        <v>65.35090203084705</v>
      </c>
      <c r="V62" s="13">
        <f t="shared" si="7"/>
        <v>61.59533170328528</v>
      </c>
      <c r="W62" s="13">
        <f t="shared" si="7"/>
        <v>74.36522132491125</v>
      </c>
      <c r="X62" s="13">
        <f t="shared" si="7"/>
        <v>0</v>
      </c>
      <c r="Y62" s="13">
        <f t="shared" si="7"/>
        <v>0</v>
      </c>
      <c r="Z62" s="14">
        <f t="shared" si="7"/>
        <v>74.36522132491125</v>
      </c>
    </row>
    <row r="63" spans="1:26" ht="13.5">
      <c r="A63" s="38" t="s">
        <v>97</v>
      </c>
      <c r="B63" s="12">
        <f t="shared" si="7"/>
        <v>93.93466187286602</v>
      </c>
      <c r="C63" s="12">
        <f t="shared" si="7"/>
        <v>0</v>
      </c>
      <c r="D63" s="3">
        <f t="shared" si="7"/>
        <v>80.00000100966955</v>
      </c>
      <c r="E63" s="13">
        <f t="shared" si="7"/>
        <v>81.63075435077552</v>
      </c>
      <c r="F63" s="13">
        <f t="shared" si="7"/>
        <v>50.373052769359184</v>
      </c>
      <c r="G63" s="13">
        <f t="shared" si="7"/>
        <v>50.58500149387511</v>
      </c>
      <c r="H63" s="13">
        <f t="shared" si="7"/>
        <v>55.34796433252873</v>
      </c>
      <c r="I63" s="13">
        <f t="shared" si="7"/>
        <v>52.09709886580923</v>
      </c>
      <c r="J63" s="13">
        <f t="shared" si="7"/>
        <v>52.91397756696996</v>
      </c>
      <c r="K63" s="13">
        <f t="shared" si="7"/>
        <v>55.68518616034018</v>
      </c>
      <c r="L63" s="13">
        <f t="shared" si="7"/>
        <v>49.82803810168897</v>
      </c>
      <c r="M63" s="13">
        <f t="shared" si="7"/>
        <v>52.763293744176195</v>
      </c>
      <c r="N63" s="13">
        <f t="shared" si="7"/>
        <v>55.757546437063766</v>
      </c>
      <c r="O63" s="13">
        <f t="shared" si="7"/>
        <v>57.26816411273536</v>
      </c>
      <c r="P63" s="13">
        <f t="shared" si="7"/>
        <v>56.87142547092356</v>
      </c>
      <c r="Q63" s="13">
        <f t="shared" si="7"/>
        <v>56.63220320438362</v>
      </c>
      <c r="R63" s="13">
        <f t="shared" si="7"/>
        <v>55.997944671893386</v>
      </c>
      <c r="S63" s="13">
        <f t="shared" si="7"/>
        <v>56.80148316981032</v>
      </c>
      <c r="T63" s="13">
        <f t="shared" si="7"/>
        <v>52.67243504937087</v>
      </c>
      <c r="U63" s="13">
        <f t="shared" si="7"/>
        <v>55.107777680909365</v>
      </c>
      <c r="V63" s="13">
        <f t="shared" si="7"/>
        <v>54.12184709793354</v>
      </c>
      <c r="W63" s="13">
        <f t="shared" si="7"/>
        <v>81.63075435077552</v>
      </c>
      <c r="X63" s="13">
        <f t="shared" si="7"/>
        <v>0</v>
      </c>
      <c r="Y63" s="13">
        <f t="shared" si="7"/>
        <v>0</v>
      </c>
      <c r="Z63" s="14">
        <f t="shared" si="7"/>
        <v>81.63075435077552</v>
      </c>
    </row>
    <row r="64" spans="1:26" ht="13.5">
      <c r="A64" s="38" t="s">
        <v>98</v>
      </c>
      <c r="B64" s="12">
        <f t="shared" si="7"/>
        <v>93.2173356388727</v>
      </c>
      <c r="C64" s="12">
        <f t="shared" si="7"/>
        <v>0</v>
      </c>
      <c r="D64" s="3">
        <f t="shared" si="7"/>
        <v>80.00000951441825</v>
      </c>
      <c r="E64" s="13">
        <f t="shared" si="7"/>
        <v>81.46949282614847</v>
      </c>
      <c r="F64" s="13">
        <f t="shared" si="7"/>
        <v>44.71221044011749</v>
      </c>
      <c r="G64" s="13">
        <f t="shared" si="7"/>
        <v>40.83919052548243</v>
      </c>
      <c r="H64" s="13">
        <f t="shared" si="7"/>
        <v>47.38180350438297</v>
      </c>
      <c r="I64" s="13">
        <f t="shared" si="7"/>
        <v>44.31857311195647</v>
      </c>
      <c r="J64" s="13">
        <f t="shared" si="7"/>
        <v>50.481492665196825</v>
      </c>
      <c r="K64" s="13">
        <f t="shared" si="7"/>
        <v>47.565385577455245</v>
      </c>
      <c r="L64" s="13">
        <f t="shared" si="7"/>
        <v>45.20689301903405</v>
      </c>
      <c r="M64" s="13">
        <f t="shared" si="7"/>
        <v>47.73125759103352</v>
      </c>
      <c r="N64" s="13">
        <f t="shared" si="7"/>
        <v>46.62901294534939</v>
      </c>
      <c r="O64" s="13">
        <f t="shared" si="7"/>
        <v>47.69168533019391</v>
      </c>
      <c r="P64" s="13">
        <f t="shared" si="7"/>
        <v>49.43977004044941</v>
      </c>
      <c r="Q64" s="13">
        <f t="shared" si="7"/>
        <v>47.91046289181758</v>
      </c>
      <c r="R64" s="13">
        <f t="shared" si="7"/>
        <v>48.64711915776376</v>
      </c>
      <c r="S64" s="13">
        <f t="shared" si="7"/>
        <v>77.2430020177324</v>
      </c>
      <c r="T64" s="13">
        <f t="shared" si="7"/>
        <v>46.11833028958516</v>
      </c>
      <c r="U64" s="13">
        <f t="shared" si="7"/>
        <v>54.46925751734667</v>
      </c>
      <c r="V64" s="13">
        <f t="shared" si="7"/>
        <v>48.38503887174684</v>
      </c>
      <c r="W64" s="13">
        <f t="shared" si="7"/>
        <v>81.46949282614847</v>
      </c>
      <c r="X64" s="13">
        <f t="shared" si="7"/>
        <v>0</v>
      </c>
      <c r="Y64" s="13">
        <f t="shared" si="7"/>
        <v>0</v>
      </c>
      <c r="Z64" s="14">
        <f t="shared" si="7"/>
        <v>81.46949282614847</v>
      </c>
    </row>
    <row r="65" spans="1:26" ht="13.5">
      <c r="A65" s="38" t="s">
        <v>99</v>
      </c>
      <c r="B65" s="12">
        <f t="shared" si="7"/>
        <v>89.80571406312498</v>
      </c>
      <c r="C65" s="12">
        <f t="shared" si="7"/>
        <v>0</v>
      </c>
      <c r="D65" s="3">
        <f t="shared" si="7"/>
        <v>80.00047487890588</v>
      </c>
      <c r="E65" s="13">
        <f t="shared" si="7"/>
        <v>3.8858272069030115</v>
      </c>
      <c r="F65" s="13">
        <f t="shared" si="7"/>
        <v>781.4990120352074</v>
      </c>
      <c r="G65" s="13">
        <f t="shared" si="7"/>
        <v>1095.8493654341798</v>
      </c>
      <c r="H65" s="13">
        <f t="shared" si="7"/>
        <v>400.6105099870218</v>
      </c>
      <c r="I65" s="13">
        <f t="shared" si="7"/>
        <v>619.559787939909</v>
      </c>
      <c r="J65" s="13">
        <f t="shared" si="7"/>
        <v>925.8914629463713</v>
      </c>
      <c r="K65" s="13">
        <f t="shared" si="7"/>
        <v>1164.0554815772875</v>
      </c>
      <c r="L65" s="13">
        <f t="shared" si="7"/>
        <v>1020.0804561787221</v>
      </c>
      <c r="M65" s="13">
        <f t="shared" si="7"/>
        <v>1037.9380055435563</v>
      </c>
      <c r="N65" s="13">
        <f t="shared" si="7"/>
        <v>756.5684824747212</v>
      </c>
      <c r="O65" s="13">
        <f t="shared" si="7"/>
        <v>696.0676761591635</v>
      </c>
      <c r="P65" s="13">
        <f t="shared" si="7"/>
        <v>9418.889588682718</v>
      </c>
      <c r="Q65" s="13">
        <f t="shared" si="7"/>
        <v>959.3823375458012</v>
      </c>
      <c r="R65" s="13">
        <f t="shared" si="7"/>
        <v>12517.190446260214</v>
      </c>
      <c r="S65" s="13">
        <f t="shared" si="7"/>
        <v>20963.24186343331</v>
      </c>
      <c r="T65" s="13">
        <f t="shared" si="7"/>
        <v>21123.766654663305</v>
      </c>
      <c r="U65" s="13">
        <f t="shared" si="7"/>
        <v>18455.81782127551</v>
      </c>
      <c r="V65" s="13">
        <f t="shared" si="7"/>
        <v>1088.6248974142725</v>
      </c>
      <c r="W65" s="13">
        <f t="shared" si="7"/>
        <v>3.8858272069030115</v>
      </c>
      <c r="X65" s="13">
        <f t="shared" si="7"/>
        <v>0</v>
      </c>
      <c r="Y65" s="13">
        <f t="shared" si="7"/>
        <v>0</v>
      </c>
      <c r="Z65" s="14">
        <f t="shared" si="7"/>
        <v>3.8858272069030115</v>
      </c>
    </row>
    <row r="66" spans="1:26" ht="13.5">
      <c r="A66" s="39" t="s">
        <v>100</v>
      </c>
      <c r="B66" s="15">
        <f t="shared" si="7"/>
        <v>100</v>
      </c>
      <c r="C66" s="15">
        <f t="shared" si="7"/>
        <v>0</v>
      </c>
      <c r="D66" s="4">
        <f t="shared" si="7"/>
        <v>79.99998044591143</v>
      </c>
      <c r="E66" s="16">
        <f t="shared" si="7"/>
        <v>88.05079197164343</v>
      </c>
      <c r="F66" s="16">
        <f t="shared" si="7"/>
        <v>70.27277993593675</v>
      </c>
      <c r="G66" s="16">
        <f t="shared" si="7"/>
        <v>6.368345489429118</v>
      </c>
      <c r="H66" s="16">
        <f t="shared" si="7"/>
        <v>6.728054976930714</v>
      </c>
      <c r="I66" s="16">
        <f t="shared" si="7"/>
        <v>25.57301845025957</v>
      </c>
      <c r="J66" s="16">
        <f t="shared" si="7"/>
        <v>7.605563910535882</v>
      </c>
      <c r="K66" s="16">
        <f t="shared" si="7"/>
        <v>11.362940177921862</v>
      </c>
      <c r="L66" s="16">
        <f t="shared" si="7"/>
        <v>4.734930620059075</v>
      </c>
      <c r="M66" s="16">
        <f t="shared" si="7"/>
        <v>7.894106411563801</v>
      </c>
      <c r="N66" s="16">
        <f t="shared" si="7"/>
        <v>7.824813880322711</v>
      </c>
      <c r="O66" s="16">
        <f t="shared" si="7"/>
        <v>7.180352622463028</v>
      </c>
      <c r="P66" s="16">
        <f t="shared" si="7"/>
        <v>11.604754350740198</v>
      </c>
      <c r="Q66" s="16">
        <f t="shared" si="7"/>
        <v>8.898136940239953</v>
      </c>
      <c r="R66" s="16">
        <f t="shared" si="7"/>
        <v>7.453111520793831</v>
      </c>
      <c r="S66" s="16">
        <f t="shared" si="7"/>
        <v>9.67317936254077</v>
      </c>
      <c r="T66" s="16">
        <f t="shared" si="7"/>
        <v>11.441820783795684</v>
      </c>
      <c r="U66" s="16">
        <f t="shared" si="7"/>
        <v>9.558076768071516</v>
      </c>
      <c r="V66" s="16">
        <f t="shared" si="7"/>
        <v>12.339174612637677</v>
      </c>
      <c r="W66" s="16">
        <f t="shared" si="7"/>
        <v>88.05079197164343</v>
      </c>
      <c r="X66" s="16">
        <f t="shared" si="7"/>
        <v>0</v>
      </c>
      <c r="Y66" s="16">
        <f t="shared" si="7"/>
        <v>0</v>
      </c>
      <c r="Z66" s="17">
        <f t="shared" si="7"/>
        <v>88.05079197164343</v>
      </c>
    </row>
    <row r="67" spans="1:26" ht="13.5" hidden="1">
      <c r="A67" s="40" t="s">
        <v>101</v>
      </c>
      <c r="B67" s="23">
        <v>360040557</v>
      </c>
      <c r="C67" s="23"/>
      <c r="D67" s="24">
        <v>406346301</v>
      </c>
      <c r="E67" s="25">
        <v>421075168</v>
      </c>
      <c r="F67" s="25">
        <v>33886562</v>
      </c>
      <c r="G67" s="25">
        <v>32244430</v>
      </c>
      <c r="H67" s="25">
        <v>32772341</v>
      </c>
      <c r="I67" s="25">
        <v>98903333</v>
      </c>
      <c r="J67" s="25">
        <v>31447316</v>
      </c>
      <c r="K67" s="25">
        <v>32342749</v>
      </c>
      <c r="L67" s="25">
        <v>30744311</v>
      </c>
      <c r="M67" s="25">
        <v>94534376</v>
      </c>
      <c r="N67" s="25">
        <v>32832283</v>
      </c>
      <c r="O67" s="25">
        <v>29407500</v>
      </c>
      <c r="P67" s="25">
        <v>30994488</v>
      </c>
      <c r="Q67" s="25">
        <v>93234271</v>
      </c>
      <c r="R67" s="25">
        <v>30513396</v>
      </c>
      <c r="S67" s="25">
        <v>28388759</v>
      </c>
      <c r="T67" s="25">
        <v>31933643</v>
      </c>
      <c r="U67" s="25">
        <v>90835798</v>
      </c>
      <c r="V67" s="25">
        <v>377507778</v>
      </c>
      <c r="W67" s="25">
        <v>421075168</v>
      </c>
      <c r="X67" s="25"/>
      <c r="Y67" s="24"/>
      <c r="Z67" s="26">
        <v>421075168</v>
      </c>
    </row>
    <row r="68" spans="1:26" ht="13.5" hidden="1">
      <c r="A68" s="36" t="s">
        <v>31</v>
      </c>
      <c r="B68" s="18">
        <v>58416764</v>
      </c>
      <c r="C68" s="18"/>
      <c r="D68" s="19">
        <v>64800685</v>
      </c>
      <c r="E68" s="20">
        <v>62302871</v>
      </c>
      <c r="F68" s="20">
        <v>5146048</v>
      </c>
      <c r="G68" s="20">
        <v>5213848</v>
      </c>
      <c r="H68" s="20">
        <v>5172329</v>
      </c>
      <c r="I68" s="20">
        <v>15532225</v>
      </c>
      <c r="J68" s="20">
        <v>5225824</v>
      </c>
      <c r="K68" s="20">
        <v>5208567</v>
      </c>
      <c r="L68" s="20">
        <v>5209438</v>
      </c>
      <c r="M68" s="20">
        <v>15643829</v>
      </c>
      <c r="N68" s="20">
        <v>5183383</v>
      </c>
      <c r="O68" s="20">
        <v>5204097</v>
      </c>
      <c r="P68" s="20">
        <v>5227668</v>
      </c>
      <c r="Q68" s="20">
        <v>15615148</v>
      </c>
      <c r="R68" s="20">
        <v>5158044</v>
      </c>
      <c r="S68" s="20">
        <v>5154387</v>
      </c>
      <c r="T68" s="20">
        <v>5173873</v>
      </c>
      <c r="U68" s="20">
        <v>15486304</v>
      </c>
      <c r="V68" s="20">
        <v>62277506</v>
      </c>
      <c r="W68" s="20">
        <v>62302871</v>
      </c>
      <c r="X68" s="20"/>
      <c r="Y68" s="19"/>
      <c r="Z68" s="22">
        <v>62302871</v>
      </c>
    </row>
    <row r="69" spans="1:26" ht="13.5" hidden="1">
      <c r="A69" s="37" t="s">
        <v>32</v>
      </c>
      <c r="B69" s="18">
        <v>296967128</v>
      </c>
      <c r="C69" s="18"/>
      <c r="D69" s="19">
        <v>338477204</v>
      </c>
      <c r="E69" s="20">
        <v>356284266</v>
      </c>
      <c r="F69" s="20">
        <v>28270978</v>
      </c>
      <c r="G69" s="20">
        <v>26492169</v>
      </c>
      <c r="H69" s="20">
        <v>27034975</v>
      </c>
      <c r="I69" s="20">
        <v>81798122</v>
      </c>
      <c r="J69" s="20">
        <v>25629031</v>
      </c>
      <c r="K69" s="20">
        <v>26507390</v>
      </c>
      <c r="L69" s="20">
        <v>24900756</v>
      </c>
      <c r="M69" s="20">
        <v>77037177</v>
      </c>
      <c r="N69" s="20">
        <v>27006840</v>
      </c>
      <c r="O69" s="20">
        <v>23527893</v>
      </c>
      <c r="P69" s="20">
        <v>25083488</v>
      </c>
      <c r="Q69" s="20">
        <v>75618221</v>
      </c>
      <c r="R69" s="20">
        <v>24670269</v>
      </c>
      <c r="S69" s="20">
        <v>22599100</v>
      </c>
      <c r="T69" s="20">
        <v>26033050</v>
      </c>
      <c r="U69" s="20">
        <v>73302419</v>
      </c>
      <c r="V69" s="20">
        <v>307755939</v>
      </c>
      <c r="W69" s="20">
        <v>356284266</v>
      </c>
      <c r="X69" s="20"/>
      <c r="Y69" s="19"/>
      <c r="Z69" s="22">
        <v>356284266</v>
      </c>
    </row>
    <row r="70" spans="1:26" ht="13.5" hidden="1">
      <c r="A70" s="38" t="s">
        <v>95</v>
      </c>
      <c r="B70" s="18">
        <v>196589587</v>
      </c>
      <c r="C70" s="18"/>
      <c r="D70" s="19">
        <v>228729843</v>
      </c>
      <c r="E70" s="20">
        <v>236534614</v>
      </c>
      <c r="F70" s="20">
        <v>19036997</v>
      </c>
      <c r="G70" s="20">
        <v>16736374</v>
      </c>
      <c r="H70" s="20">
        <v>17634773</v>
      </c>
      <c r="I70" s="20">
        <v>53408144</v>
      </c>
      <c r="J70" s="20">
        <v>15388746</v>
      </c>
      <c r="K70" s="20">
        <v>16541601</v>
      </c>
      <c r="L70" s="20">
        <v>15932979</v>
      </c>
      <c r="M70" s="20">
        <v>47863326</v>
      </c>
      <c r="N70" s="20">
        <v>17549739</v>
      </c>
      <c r="O70" s="20">
        <v>15211727</v>
      </c>
      <c r="P70" s="20">
        <v>16280279</v>
      </c>
      <c r="Q70" s="20">
        <v>49041745</v>
      </c>
      <c r="R70" s="20">
        <v>16388779</v>
      </c>
      <c r="S70" s="20">
        <v>14507847</v>
      </c>
      <c r="T70" s="20">
        <v>18258939</v>
      </c>
      <c r="U70" s="20">
        <v>49155565</v>
      </c>
      <c r="V70" s="20">
        <v>199468780</v>
      </c>
      <c r="W70" s="20">
        <v>236534614</v>
      </c>
      <c r="X70" s="20"/>
      <c r="Y70" s="19"/>
      <c r="Z70" s="22">
        <v>236534614</v>
      </c>
    </row>
    <row r="71" spans="1:26" ht="13.5" hidden="1">
      <c r="A71" s="38" t="s">
        <v>96</v>
      </c>
      <c r="B71" s="18">
        <v>59001262</v>
      </c>
      <c r="C71" s="18"/>
      <c r="D71" s="19">
        <v>66521287</v>
      </c>
      <c r="E71" s="20">
        <v>71561714</v>
      </c>
      <c r="F71" s="20">
        <v>5451244</v>
      </c>
      <c r="G71" s="20">
        <v>6097757</v>
      </c>
      <c r="H71" s="20">
        <v>5347132</v>
      </c>
      <c r="I71" s="20">
        <v>16896133</v>
      </c>
      <c r="J71" s="20">
        <v>6414618</v>
      </c>
      <c r="K71" s="20">
        <v>6239743</v>
      </c>
      <c r="L71" s="20">
        <v>5201129</v>
      </c>
      <c r="M71" s="20">
        <v>17855490</v>
      </c>
      <c r="N71" s="20">
        <v>5731153</v>
      </c>
      <c r="O71" s="20">
        <v>4308244</v>
      </c>
      <c r="P71" s="20">
        <v>5319383</v>
      </c>
      <c r="Q71" s="20">
        <v>15358780</v>
      </c>
      <c r="R71" s="20">
        <v>4860545</v>
      </c>
      <c r="S71" s="20">
        <v>5361325</v>
      </c>
      <c r="T71" s="20">
        <v>4169711</v>
      </c>
      <c r="U71" s="20">
        <v>14391581</v>
      </c>
      <c r="V71" s="20">
        <v>64501984</v>
      </c>
      <c r="W71" s="20">
        <v>71561714</v>
      </c>
      <c r="X71" s="20"/>
      <c r="Y71" s="19"/>
      <c r="Z71" s="22">
        <v>71561714</v>
      </c>
    </row>
    <row r="72" spans="1:26" ht="13.5" hidden="1">
      <c r="A72" s="38" t="s">
        <v>97</v>
      </c>
      <c r="B72" s="18">
        <v>16487127</v>
      </c>
      <c r="C72" s="18"/>
      <c r="D72" s="19">
        <v>19808461</v>
      </c>
      <c r="E72" s="20">
        <v>19412746</v>
      </c>
      <c r="F72" s="20">
        <v>1564658</v>
      </c>
      <c r="G72" s="20">
        <v>1506150</v>
      </c>
      <c r="H72" s="20">
        <v>1530358</v>
      </c>
      <c r="I72" s="20">
        <v>4601166</v>
      </c>
      <c r="J72" s="20">
        <v>1692326</v>
      </c>
      <c r="K72" s="20">
        <v>1538217</v>
      </c>
      <c r="L72" s="20">
        <v>1618091</v>
      </c>
      <c r="M72" s="20">
        <v>4848634</v>
      </c>
      <c r="N72" s="20">
        <v>1508924</v>
      </c>
      <c r="O72" s="20">
        <v>1508524</v>
      </c>
      <c r="P72" s="20">
        <v>1506667</v>
      </c>
      <c r="Q72" s="20">
        <v>4524115</v>
      </c>
      <c r="R72" s="20">
        <v>1508275</v>
      </c>
      <c r="S72" s="20">
        <v>1504885</v>
      </c>
      <c r="T72" s="20">
        <v>1597906</v>
      </c>
      <c r="U72" s="20">
        <v>4611066</v>
      </c>
      <c r="V72" s="20">
        <v>18584981</v>
      </c>
      <c r="W72" s="20">
        <v>19412746</v>
      </c>
      <c r="X72" s="20"/>
      <c r="Y72" s="19"/>
      <c r="Z72" s="22">
        <v>19412746</v>
      </c>
    </row>
    <row r="73" spans="1:26" ht="13.5" hidden="1">
      <c r="A73" s="38" t="s">
        <v>98</v>
      </c>
      <c r="B73" s="18">
        <v>22116589</v>
      </c>
      <c r="C73" s="18"/>
      <c r="D73" s="19">
        <v>23122801</v>
      </c>
      <c r="E73" s="20">
        <v>22705725</v>
      </c>
      <c r="F73" s="20">
        <v>1995399</v>
      </c>
      <c r="G73" s="20">
        <v>1988154</v>
      </c>
      <c r="H73" s="20">
        <v>2001836</v>
      </c>
      <c r="I73" s="20">
        <v>5985389</v>
      </c>
      <c r="J73" s="20">
        <v>1977081</v>
      </c>
      <c r="K73" s="20">
        <v>2030876</v>
      </c>
      <c r="L73" s="20">
        <v>2020537</v>
      </c>
      <c r="M73" s="20">
        <v>6028494</v>
      </c>
      <c r="N73" s="20">
        <v>1991835</v>
      </c>
      <c r="O73" s="20">
        <v>2009713</v>
      </c>
      <c r="P73" s="20">
        <v>1956518</v>
      </c>
      <c r="Q73" s="20">
        <v>5958066</v>
      </c>
      <c r="R73" s="20">
        <v>1903124</v>
      </c>
      <c r="S73" s="20">
        <v>1217208</v>
      </c>
      <c r="T73" s="20">
        <v>1992609</v>
      </c>
      <c r="U73" s="20">
        <v>5112941</v>
      </c>
      <c r="V73" s="20">
        <v>23084890</v>
      </c>
      <c r="W73" s="20">
        <v>22705725</v>
      </c>
      <c r="X73" s="20"/>
      <c r="Y73" s="19"/>
      <c r="Z73" s="22">
        <v>22705725</v>
      </c>
    </row>
    <row r="74" spans="1:26" ht="13.5" hidden="1">
      <c r="A74" s="38" t="s">
        <v>99</v>
      </c>
      <c r="B74" s="18">
        <v>2772563</v>
      </c>
      <c r="C74" s="18"/>
      <c r="D74" s="19">
        <v>294812</v>
      </c>
      <c r="E74" s="20">
        <v>6069467</v>
      </c>
      <c r="F74" s="20">
        <v>222680</v>
      </c>
      <c r="G74" s="20">
        <v>163734</v>
      </c>
      <c r="H74" s="20">
        <v>520876</v>
      </c>
      <c r="I74" s="20">
        <v>907290</v>
      </c>
      <c r="J74" s="20">
        <v>156260</v>
      </c>
      <c r="K74" s="20">
        <v>156953</v>
      </c>
      <c r="L74" s="20">
        <v>128020</v>
      </c>
      <c r="M74" s="20">
        <v>441233</v>
      </c>
      <c r="N74" s="20">
        <v>225189</v>
      </c>
      <c r="O74" s="20">
        <v>489685</v>
      </c>
      <c r="P74" s="20">
        <v>20641</v>
      </c>
      <c r="Q74" s="20">
        <v>735515</v>
      </c>
      <c r="R74" s="20">
        <v>9546</v>
      </c>
      <c r="S74" s="20">
        <v>7835</v>
      </c>
      <c r="T74" s="20">
        <v>13885</v>
      </c>
      <c r="U74" s="20">
        <v>31266</v>
      </c>
      <c r="V74" s="20">
        <v>2115304</v>
      </c>
      <c r="W74" s="20">
        <v>6069467</v>
      </c>
      <c r="X74" s="20"/>
      <c r="Y74" s="19"/>
      <c r="Z74" s="22">
        <v>6069467</v>
      </c>
    </row>
    <row r="75" spans="1:26" ht="13.5" hidden="1">
      <c r="A75" s="39" t="s">
        <v>100</v>
      </c>
      <c r="B75" s="27">
        <v>4656665</v>
      </c>
      <c r="C75" s="27"/>
      <c r="D75" s="28">
        <v>3068412</v>
      </c>
      <c r="E75" s="29">
        <v>2488031</v>
      </c>
      <c r="F75" s="29">
        <v>469536</v>
      </c>
      <c r="G75" s="29">
        <v>538413</v>
      </c>
      <c r="H75" s="29">
        <v>565037</v>
      </c>
      <c r="I75" s="29">
        <v>1572986</v>
      </c>
      <c r="J75" s="29">
        <v>592461</v>
      </c>
      <c r="K75" s="29">
        <v>626792</v>
      </c>
      <c r="L75" s="29">
        <v>634117</v>
      </c>
      <c r="M75" s="29">
        <v>1853370</v>
      </c>
      <c r="N75" s="29">
        <v>642060</v>
      </c>
      <c r="O75" s="29">
        <v>675510</v>
      </c>
      <c r="P75" s="29">
        <v>683332</v>
      </c>
      <c r="Q75" s="29">
        <v>2000902</v>
      </c>
      <c r="R75" s="29">
        <v>685083</v>
      </c>
      <c r="S75" s="29">
        <v>635272</v>
      </c>
      <c r="T75" s="29">
        <v>726720</v>
      </c>
      <c r="U75" s="29">
        <v>2047075</v>
      </c>
      <c r="V75" s="29">
        <v>7474333</v>
      </c>
      <c r="W75" s="29">
        <v>2488031</v>
      </c>
      <c r="X75" s="29"/>
      <c r="Y75" s="28"/>
      <c r="Z75" s="30">
        <v>2488031</v>
      </c>
    </row>
    <row r="76" spans="1:26" ht="13.5" hidden="1">
      <c r="A76" s="41" t="s">
        <v>102</v>
      </c>
      <c r="B76" s="31">
        <v>350757820</v>
      </c>
      <c r="C76" s="31"/>
      <c r="D76" s="32">
        <v>325077043</v>
      </c>
      <c r="E76" s="33">
        <v>324813041</v>
      </c>
      <c r="F76" s="33">
        <v>25730505</v>
      </c>
      <c r="G76" s="33">
        <v>23677827</v>
      </c>
      <c r="H76" s="33">
        <v>24830991</v>
      </c>
      <c r="I76" s="33">
        <v>74239323</v>
      </c>
      <c r="J76" s="33">
        <v>24933849</v>
      </c>
      <c r="K76" s="33">
        <v>26363829</v>
      </c>
      <c r="L76" s="33">
        <v>22318206</v>
      </c>
      <c r="M76" s="33">
        <v>73615884</v>
      </c>
      <c r="N76" s="33">
        <v>22052665</v>
      </c>
      <c r="O76" s="33">
        <v>22894762</v>
      </c>
      <c r="P76" s="33">
        <v>22835502</v>
      </c>
      <c r="Q76" s="33">
        <v>67782929</v>
      </c>
      <c r="R76" s="33">
        <v>21801834</v>
      </c>
      <c r="S76" s="33">
        <v>21496879</v>
      </c>
      <c r="T76" s="33">
        <v>22607537</v>
      </c>
      <c r="U76" s="33">
        <v>65906250</v>
      </c>
      <c r="V76" s="33">
        <v>281544386</v>
      </c>
      <c r="W76" s="33">
        <v>324813041</v>
      </c>
      <c r="X76" s="33"/>
      <c r="Y76" s="32"/>
      <c r="Z76" s="34">
        <v>324813041</v>
      </c>
    </row>
    <row r="77" spans="1:26" ht="13.5" hidden="1">
      <c r="A77" s="36" t="s">
        <v>31</v>
      </c>
      <c r="B77" s="18">
        <v>58416764</v>
      </c>
      <c r="C77" s="18"/>
      <c r="D77" s="19">
        <v>51840547</v>
      </c>
      <c r="E77" s="20">
        <v>51840548</v>
      </c>
      <c r="F77" s="20">
        <v>5714702</v>
      </c>
      <c r="G77" s="20">
        <v>3563432</v>
      </c>
      <c r="H77" s="20">
        <v>3769526</v>
      </c>
      <c r="I77" s="20">
        <v>13047660</v>
      </c>
      <c r="J77" s="20">
        <v>4783744</v>
      </c>
      <c r="K77" s="20">
        <v>6417643</v>
      </c>
      <c r="L77" s="20">
        <v>3522951</v>
      </c>
      <c r="M77" s="20">
        <v>14724338</v>
      </c>
      <c r="N77" s="20">
        <v>3915129</v>
      </c>
      <c r="O77" s="20">
        <v>3491660</v>
      </c>
      <c r="P77" s="20">
        <v>3848372</v>
      </c>
      <c r="Q77" s="20">
        <v>11255161</v>
      </c>
      <c r="R77" s="20">
        <v>3681357</v>
      </c>
      <c r="S77" s="20">
        <v>3655811</v>
      </c>
      <c r="T77" s="20">
        <v>3765656</v>
      </c>
      <c r="U77" s="20">
        <v>11102824</v>
      </c>
      <c r="V77" s="20">
        <v>50129983</v>
      </c>
      <c r="W77" s="20">
        <v>51840548</v>
      </c>
      <c r="X77" s="20"/>
      <c r="Y77" s="19"/>
      <c r="Z77" s="22">
        <v>51840548</v>
      </c>
    </row>
    <row r="78" spans="1:26" ht="13.5" hidden="1">
      <c r="A78" s="37" t="s">
        <v>32</v>
      </c>
      <c r="B78" s="18">
        <v>287684391</v>
      </c>
      <c r="C78" s="18"/>
      <c r="D78" s="19">
        <v>270781767</v>
      </c>
      <c r="E78" s="20">
        <v>270781762</v>
      </c>
      <c r="F78" s="20">
        <v>19685847</v>
      </c>
      <c r="G78" s="20">
        <v>20080107</v>
      </c>
      <c r="H78" s="20">
        <v>21023449</v>
      </c>
      <c r="I78" s="20">
        <v>60789403</v>
      </c>
      <c r="J78" s="20">
        <v>20105045</v>
      </c>
      <c r="K78" s="20">
        <v>19874964</v>
      </c>
      <c r="L78" s="20">
        <v>18765230</v>
      </c>
      <c r="M78" s="20">
        <v>58745239</v>
      </c>
      <c r="N78" s="20">
        <v>18087296</v>
      </c>
      <c r="O78" s="20">
        <v>19354598</v>
      </c>
      <c r="P78" s="20">
        <v>18907831</v>
      </c>
      <c r="Q78" s="20">
        <v>56349725</v>
      </c>
      <c r="R78" s="20">
        <v>18069417</v>
      </c>
      <c r="S78" s="20">
        <v>17779617</v>
      </c>
      <c r="T78" s="20">
        <v>18758731</v>
      </c>
      <c r="U78" s="20">
        <v>54607765</v>
      </c>
      <c r="V78" s="20">
        <v>230492132</v>
      </c>
      <c r="W78" s="20">
        <v>270781762</v>
      </c>
      <c r="X78" s="20"/>
      <c r="Y78" s="19"/>
      <c r="Z78" s="22">
        <v>270781762</v>
      </c>
    </row>
    <row r="79" spans="1:26" ht="13.5" hidden="1">
      <c r="A79" s="38" t="s">
        <v>95</v>
      </c>
      <c r="B79" s="18">
        <v>192589587</v>
      </c>
      <c r="C79" s="18"/>
      <c r="D79" s="19">
        <v>182983874</v>
      </c>
      <c r="E79" s="20">
        <v>182983876</v>
      </c>
      <c r="F79" s="20">
        <v>13363319</v>
      </c>
      <c r="G79" s="20">
        <v>13324063</v>
      </c>
      <c r="H79" s="20">
        <v>13751706</v>
      </c>
      <c r="I79" s="20">
        <v>40439088</v>
      </c>
      <c r="J79" s="20">
        <v>13250085</v>
      </c>
      <c r="K79" s="20">
        <v>12098002</v>
      </c>
      <c r="L79" s="20">
        <v>12034965</v>
      </c>
      <c r="M79" s="20">
        <v>37383052</v>
      </c>
      <c r="N79" s="20">
        <v>11466729</v>
      </c>
      <c r="O79" s="20">
        <v>11125742</v>
      </c>
      <c r="P79" s="20">
        <v>11985112</v>
      </c>
      <c r="Q79" s="20">
        <v>34577583</v>
      </c>
      <c r="R79" s="20">
        <v>11929559</v>
      </c>
      <c r="S79" s="20">
        <v>11254731</v>
      </c>
      <c r="T79" s="20">
        <v>10922014</v>
      </c>
      <c r="U79" s="20">
        <v>34106304</v>
      </c>
      <c r="V79" s="20">
        <v>146506027</v>
      </c>
      <c r="W79" s="20">
        <v>182983876</v>
      </c>
      <c r="X79" s="20"/>
      <c r="Y79" s="19"/>
      <c r="Z79" s="22">
        <v>182983876</v>
      </c>
    </row>
    <row r="80" spans="1:26" ht="13.5" hidden="1">
      <c r="A80" s="38" t="s">
        <v>96</v>
      </c>
      <c r="B80" s="18">
        <v>56501262</v>
      </c>
      <c r="C80" s="18"/>
      <c r="D80" s="19">
        <v>53217030</v>
      </c>
      <c r="E80" s="20">
        <v>53217027</v>
      </c>
      <c r="F80" s="20">
        <v>2901933</v>
      </c>
      <c r="G80" s="20">
        <v>3387934</v>
      </c>
      <c r="H80" s="20">
        <v>3389531</v>
      </c>
      <c r="I80" s="20">
        <v>9679398</v>
      </c>
      <c r="J80" s="20">
        <v>3514625</v>
      </c>
      <c r="K80" s="20">
        <v>4127389</v>
      </c>
      <c r="L80" s="20">
        <v>3704673</v>
      </c>
      <c r="M80" s="20">
        <v>11346687</v>
      </c>
      <c r="N80" s="20">
        <v>3146746</v>
      </c>
      <c r="O80" s="20">
        <v>2997947</v>
      </c>
      <c r="P80" s="20">
        <v>3154405</v>
      </c>
      <c r="Q80" s="20">
        <v>9299098</v>
      </c>
      <c r="R80" s="20">
        <v>3174549</v>
      </c>
      <c r="S80" s="20">
        <v>3087411</v>
      </c>
      <c r="T80" s="20">
        <v>3143068</v>
      </c>
      <c r="U80" s="20">
        <v>9405028</v>
      </c>
      <c r="V80" s="20">
        <v>39730211</v>
      </c>
      <c r="W80" s="20">
        <v>53217027</v>
      </c>
      <c r="X80" s="20"/>
      <c r="Y80" s="19"/>
      <c r="Z80" s="22">
        <v>53217027</v>
      </c>
    </row>
    <row r="81" spans="1:26" ht="13.5" hidden="1">
      <c r="A81" s="38" t="s">
        <v>97</v>
      </c>
      <c r="B81" s="18">
        <v>15487127</v>
      </c>
      <c r="C81" s="18"/>
      <c r="D81" s="19">
        <v>15846769</v>
      </c>
      <c r="E81" s="20">
        <v>15846771</v>
      </c>
      <c r="F81" s="20">
        <v>788166</v>
      </c>
      <c r="G81" s="20">
        <v>761886</v>
      </c>
      <c r="H81" s="20">
        <v>847022</v>
      </c>
      <c r="I81" s="20">
        <v>2397074</v>
      </c>
      <c r="J81" s="20">
        <v>895477</v>
      </c>
      <c r="K81" s="20">
        <v>856559</v>
      </c>
      <c r="L81" s="20">
        <v>806263</v>
      </c>
      <c r="M81" s="20">
        <v>2558299</v>
      </c>
      <c r="N81" s="20">
        <v>841339</v>
      </c>
      <c r="O81" s="20">
        <v>863904</v>
      </c>
      <c r="P81" s="20">
        <v>856863</v>
      </c>
      <c r="Q81" s="20">
        <v>2562106</v>
      </c>
      <c r="R81" s="20">
        <v>844603</v>
      </c>
      <c r="S81" s="20">
        <v>854797</v>
      </c>
      <c r="T81" s="20">
        <v>841656</v>
      </c>
      <c r="U81" s="20">
        <v>2541056</v>
      </c>
      <c r="V81" s="20">
        <v>10058535</v>
      </c>
      <c r="W81" s="20">
        <v>15846771</v>
      </c>
      <c r="X81" s="20"/>
      <c r="Y81" s="19"/>
      <c r="Z81" s="22">
        <v>15846771</v>
      </c>
    </row>
    <row r="82" spans="1:26" ht="13.5" hidden="1">
      <c r="A82" s="38" t="s">
        <v>98</v>
      </c>
      <c r="B82" s="18">
        <v>20616495</v>
      </c>
      <c r="C82" s="18"/>
      <c r="D82" s="19">
        <v>18498243</v>
      </c>
      <c r="E82" s="20">
        <v>18498239</v>
      </c>
      <c r="F82" s="20">
        <v>892187</v>
      </c>
      <c r="G82" s="20">
        <v>811946</v>
      </c>
      <c r="H82" s="20">
        <v>948506</v>
      </c>
      <c r="I82" s="20">
        <v>2652639</v>
      </c>
      <c r="J82" s="20">
        <v>998060</v>
      </c>
      <c r="K82" s="20">
        <v>965994</v>
      </c>
      <c r="L82" s="20">
        <v>913422</v>
      </c>
      <c r="M82" s="20">
        <v>2877476</v>
      </c>
      <c r="N82" s="20">
        <v>928773</v>
      </c>
      <c r="O82" s="20">
        <v>958466</v>
      </c>
      <c r="P82" s="20">
        <v>967298</v>
      </c>
      <c r="Q82" s="20">
        <v>2854537</v>
      </c>
      <c r="R82" s="20">
        <v>925815</v>
      </c>
      <c r="S82" s="20">
        <v>940208</v>
      </c>
      <c r="T82" s="20">
        <v>918958</v>
      </c>
      <c r="U82" s="20">
        <v>2784981</v>
      </c>
      <c r="V82" s="20">
        <v>11169633</v>
      </c>
      <c r="W82" s="20">
        <v>18498239</v>
      </c>
      <c r="X82" s="20"/>
      <c r="Y82" s="19"/>
      <c r="Z82" s="22">
        <v>18498239</v>
      </c>
    </row>
    <row r="83" spans="1:26" ht="13.5" hidden="1">
      <c r="A83" s="38" t="s">
        <v>99</v>
      </c>
      <c r="B83" s="18">
        <v>2489920</v>
      </c>
      <c r="C83" s="18"/>
      <c r="D83" s="19">
        <v>235851</v>
      </c>
      <c r="E83" s="20">
        <v>235849</v>
      </c>
      <c r="F83" s="20">
        <v>1740242</v>
      </c>
      <c r="G83" s="20">
        <v>1794278</v>
      </c>
      <c r="H83" s="20">
        <v>2086684</v>
      </c>
      <c r="I83" s="20">
        <v>5621204</v>
      </c>
      <c r="J83" s="20">
        <v>1446798</v>
      </c>
      <c r="K83" s="20">
        <v>1827020</v>
      </c>
      <c r="L83" s="20">
        <v>1305907</v>
      </c>
      <c r="M83" s="20">
        <v>4579725</v>
      </c>
      <c r="N83" s="20">
        <v>1703709</v>
      </c>
      <c r="O83" s="20">
        <v>3408539</v>
      </c>
      <c r="P83" s="20">
        <v>1944153</v>
      </c>
      <c r="Q83" s="20">
        <v>7056401</v>
      </c>
      <c r="R83" s="20">
        <v>1194891</v>
      </c>
      <c r="S83" s="20">
        <v>1642470</v>
      </c>
      <c r="T83" s="20">
        <v>2933035</v>
      </c>
      <c r="U83" s="20">
        <v>5770396</v>
      </c>
      <c r="V83" s="20">
        <v>23027726</v>
      </c>
      <c r="W83" s="20">
        <v>235849</v>
      </c>
      <c r="X83" s="20"/>
      <c r="Y83" s="19"/>
      <c r="Z83" s="22">
        <v>235849</v>
      </c>
    </row>
    <row r="84" spans="1:26" ht="13.5" hidden="1">
      <c r="A84" s="39" t="s">
        <v>100</v>
      </c>
      <c r="B84" s="27">
        <v>4656665</v>
      </c>
      <c r="C84" s="27"/>
      <c r="D84" s="28">
        <v>2454729</v>
      </c>
      <c r="E84" s="29">
        <v>2190731</v>
      </c>
      <c r="F84" s="29">
        <v>329956</v>
      </c>
      <c r="G84" s="29">
        <v>34288</v>
      </c>
      <c r="H84" s="29">
        <v>38016</v>
      </c>
      <c r="I84" s="29">
        <v>402260</v>
      </c>
      <c r="J84" s="29">
        <v>45060</v>
      </c>
      <c r="K84" s="29">
        <v>71222</v>
      </c>
      <c r="L84" s="29">
        <v>30025</v>
      </c>
      <c r="M84" s="29">
        <v>146307</v>
      </c>
      <c r="N84" s="29">
        <v>50240</v>
      </c>
      <c r="O84" s="29">
        <v>48504</v>
      </c>
      <c r="P84" s="29">
        <v>79299</v>
      </c>
      <c r="Q84" s="29">
        <v>178043</v>
      </c>
      <c r="R84" s="29">
        <v>51060</v>
      </c>
      <c r="S84" s="29">
        <v>61451</v>
      </c>
      <c r="T84" s="29">
        <v>83150</v>
      </c>
      <c r="U84" s="29">
        <v>195661</v>
      </c>
      <c r="V84" s="29">
        <v>922271</v>
      </c>
      <c r="W84" s="29">
        <v>2190731</v>
      </c>
      <c r="X84" s="29"/>
      <c r="Y84" s="28"/>
      <c r="Z84" s="30">
        <v>2190731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2115595</v>
      </c>
      <c r="C7" s="18">
        <v>0</v>
      </c>
      <c r="D7" s="63">
        <v>2060000</v>
      </c>
      <c r="E7" s="64">
        <v>2100084</v>
      </c>
      <c r="F7" s="64">
        <v>107940</v>
      </c>
      <c r="G7" s="64">
        <v>79516</v>
      </c>
      <c r="H7" s="64">
        <v>520131</v>
      </c>
      <c r="I7" s="64">
        <v>707587</v>
      </c>
      <c r="J7" s="64">
        <v>47530</v>
      </c>
      <c r="K7" s="64">
        <v>132359</v>
      </c>
      <c r="L7" s="64">
        <v>184021</v>
      </c>
      <c r="M7" s="64">
        <v>363910</v>
      </c>
      <c r="N7" s="64">
        <v>96235</v>
      </c>
      <c r="O7" s="64">
        <v>79950</v>
      </c>
      <c r="P7" s="64">
        <v>63615</v>
      </c>
      <c r="Q7" s="64">
        <v>239800</v>
      </c>
      <c r="R7" s="64">
        <v>134571</v>
      </c>
      <c r="S7" s="64">
        <v>53350</v>
      </c>
      <c r="T7" s="64">
        <v>107539</v>
      </c>
      <c r="U7" s="64">
        <v>295460</v>
      </c>
      <c r="V7" s="64">
        <v>1606757</v>
      </c>
      <c r="W7" s="64">
        <v>2100084</v>
      </c>
      <c r="X7" s="64">
        <v>-493327</v>
      </c>
      <c r="Y7" s="65">
        <v>-23.49</v>
      </c>
      <c r="Z7" s="66">
        <v>2100084</v>
      </c>
    </row>
    <row r="8" spans="1:26" ht="13.5">
      <c r="A8" s="62" t="s">
        <v>34</v>
      </c>
      <c r="B8" s="18">
        <v>259626688</v>
      </c>
      <c r="C8" s="18">
        <v>0</v>
      </c>
      <c r="D8" s="63">
        <v>260552000</v>
      </c>
      <c r="E8" s="64">
        <v>260552000</v>
      </c>
      <c r="F8" s="64">
        <v>97055000</v>
      </c>
      <c r="G8" s="64">
        <v>61000</v>
      </c>
      <c r="H8" s="64">
        <v>61000</v>
      </c>
      <c r="I8" s="64">
        <v>97177000</v>
      </c>
      <c r="J8" s="64">
        <v>62524</v>
      </c>
      <c r="K8" s="64">
        <v>75719013</v>
      </c>
      <c r="L8" s="64">
        <v>88111</v>
      </c>
      <c r="M8" s="64">
        <v>75869648</v>
      </c>
      <c r="N8" s="64">
        <v>54600</v>
      </c>
      <c r="O8" s="64">
        <v>-54600</v>
      </c>
      <c r="P8" s="64">
        <v>58141400</v>
      </c>
      <c r="Q8" s="64">
        <v>58141400</v>
      </c>
      <c r="R8" s="64">
        <v>273000</v>
      </c>
      <c r="S8" s="64">
        <v>52953</v>
      </c>
      <c r="T8" s="64">
        <v>2030089</v>
      </c>
      <c r="U8" s="64">
        <v>2356042</v>
      </c>
      <c r="V8" s="64">
        <v>233544090</v>
      </c>
      <c r="W8" s="64">
        <v>260552000</v>
      </c>
      <c r="X8" s="64">
        <v>-27007910</v>
      </c>
      <c r="Y8" s="65">
        <v>-10.37</v>
      </c>
      <c r="Z8" s="66">
        <v>260552000</v>
      </c>
    </row>
    <row r="9" spans="1:26" ht="13.5">
      <c r="A9" s="62" t="s">
        <v>35</v>
      </c>
      <c r="B9" s="18">
        <v>79607422</v>
      </c>
      <c r="C9" s="18">
        <v>0</v>
      </c>
      <c r="D9" s="63">
        <v>87955331</v>
      </c>
      <c r="E9" s="64">
        <v>105508741</v>
      </c>
      <c r="F9" s="64">
        <v>1550613</v>
      </c>
      <c r="G9" s="64">
        <v>1612354</v>
      </c>
      <c r="H9" s="64">
        <v>11586617</v>
      </c>
      <c r="I9" s="64">
        <v>14749584</v>
      </c>
      <c r="J9" s="64">
        <v>1560450</v>
      </c>
      <c r="K9" s="64">
        <v>1651952</v>
      </c>
      <c r="L9" s="64">
        <v>15220596</v>
      </c>
      <c r="M9" s="64">
        <v>18432998</v>
      </c>
      <c r="N9" s="64">
        <v>4975382</v>
      </c>
      <c r="O9" s="64">
        <v>1446789</v>
      </c>
      <c r="P9" s="64">
        <v>1383515</v>
      </c>
      <c r="Q9" s="64">
        <v>7805686</v>
      </c>
      <c r="R9" s="64">
        <v>16970791</v>
      </c>
      <c r="S9" s="64">
        <v>1898963</v>
      </c>
      <c r="T9" s="64">
        <v>11968171</v>
      </c>
      <c r="U9" s="64">
        <v>30837925</v>
      </c>
      <c r="V9" s="64">
        <v>71826193</v>
      </c>
      <c r="W9" s="64">
        <v>105508741</v>
      </c>
      <c r="X9" s="64">
        <v>-33682548</v>
      </c>
      <c r="Y9" s="65">
        <v>-31.92</v>
      </c>
      <c r="Z9" s="66">
        <v>105508741</v>
      </c>
    </row>
    <row r="10" spans="1:26" ht="25.5">
      <c r="A10" s="67" t="s">
        <v>87</v>
      </c>
      <c r="B10" s="68">
        <f>SUM(B5:B9)</f>
        <v>341349705</v>
      </c>
      <c r="C10" s="68">
        <f>SUM(C5:C9)</f>
        <v>0</v>
      </c>
      <c r="D10" s="69">
        <f aca="true" t="shared" si="0" ref="D10:Z10">SUM(D5:D9)</f>
        <v>350567331</v>
      </c>
      <c r="E10" s="70">
        <f t="shared" si="0"/>
        <v>368160825</v>
      </c>
      <c r="F10" s="70">
        <f t="shared" si="0"/>
        <v>98713553</v>
      </c>
      <c r="G10" s="70">
        <f t="shared" si="0"/>
        <v>1752870</v>
      </c>
      <c r="H10" s="70">
        <f t="shared" si="0"/>
        <v>12167748</v>
      </c>
      <c r="I10" s="70">
        <f t="shared" si="0"/>
        <v>112634171</v>
      </c>
      <c r="J10" s="70">
        <f t="shared" si="0"/>
        <v>1670504</v>
      </c>
      <c r="K10" s="70">
        <f t="shared" si="0"/>
        <v>77503324</v>
      </c>
      <c r="L10" s="70">
        <f t="shared" si="0"/>
        <v>15492728</v>
      </c>
      <c r="M10" s="70">
        <f t="shared" si="0"/>
        <v>94666556</v>
      </c>
      <c r="N10" s="70">
        <f t="shared" si="0"/>
        <v>5126217</v>
      </c>
      <c r="O10" s="70">
        <f t="shared" si="0"/>
        <v>1472139</v>
      </c>
      <c r="P10" s="70">
        <f t="shared" si="0"/>
        <v>59588530</v>
      </c>
      <c r="Q10" s="70">
        <f t="shared" si="0"/>
        <v>66186886</v>
      </c>
      <c r="R10" s="70">
        <f t="shared" si="0"/>
        <v>17378362</v>
      </c>
      <c r="S10" s="70">
        <f t="shared" si="0"/>
        <v>2005266</v>
      </c>
      <c r="T10" s="70">
        <f t="shared" si="0"/>
        <v>14105799</v>
      </c>
      <c r="U10" s="70">
        <f t="shared" si="0"/>
        <v>33489427</v>
      </c>
      <c r="V10" s="70">
        <f t="shared" si="0"/>
        <v>306977040</v>
      </c>
      <c r="W10" s="70">
        <f t="shared" si="0"/>
        <v>368160825</v>
      </c>
      <c r="X10" s="70">
        <f t="shared" si="0"/>
        <v>-61183785</v>
      </c>
      <c r="Y10" s="71">
        <f>+IF(W10&lt;&gt;0,(X10/W10)*100,0)</f>
        <v>-16.618765725549427</v>
      </c>
      <c r="Z10" s="72">
        <f t="shared" si="0"/>
        <v>368160825</v>
      </c>
    </row>
    <row r="11" spans="1:26" ht="13.5">
      <c r="A11" s="62" t="s">
        <v>36</v>
      </c>
      <c r="B11" s="18">
        <v>202732800</v>
      </c>
      <c r="C11" s="18">
        <v>0</v>
      </c>
      <c r="D11" s="63">
        <v>195544243</v>
      </c>
      <c r="E11" s="64">
        <v>200318025</v>
      </c>
      <c r="F11" s="64">
        <v>16137213</v>
      </c>
      <c r="G11" s="64">
        <v>16997697</v>
      </c>
      <c r="H11" s="64">
        <v>17493091</v>
      </c>
      <c r="I11" s="64">
        <v>50628001</v>
      </c>
      <c r="J11" s="64">
        <v>16286836</v>
      </c>
      <c r="K11" s="64">
        <v>16342549</v>
      </c>
      <c r="L11" s="64">
        <v>17062164</v>
      </c>
      <c r="M11" s="64">
        <v>49691549</v>
      </c>
      <c r="N11" s="64">
        <v>16242454</v>
      </c>
      <c r="O11" s="64">
        <v>17059733</v>
      </c>
      <c r="P11" s="64">
        <v>16086451</v>
      </c>
      <c r="Q11" s="64">
        <v>49388638</v>
      </c>
      <c r="R11" s="64">
        <v>15993854</v>
      </c>
      <c r="S11" s="64">
        <v>16101141</v>
      </c>
      <c r="T11" s="64">
        <v>17572758</v>
      </c>
      <c r="U11" s="64">
        <v>49667753</v>
      </c>
      <c r="V11" s="64">
        <v>199375941</v>
      </c>
      <c r="W11" s="64">
        <v>200318025</v>
      </c>
      <c r="X11" s="64">
        <v>-942084</v>
      </c>
      <c r="Y11" s="65">
        <v>-0.47</v>
      </c>
      <c r="Z11" s="66">
        <v>200318025</v>
      </c>
    </row>
    <row r="12" spans="1:26" ht="13.5">
      <c r="A12" s="62" t="s">
        <v>37</v>
      </c>
      <c r="B12" s="18">
        <v>10284043</v>
      </c>
      <c r="C12" s="18">
        <v>0</v>
      </c>
      <c r="D12" s="63">
        <v>10579993</v>
      </c>
      <c r="E12" s="64">
        <v>10934448</v>
      </c>
      <c r="F12" s="64">
        <v>827022</v>
      </c>
      <c r="G12" s="64">
        <v>815630</v>
      </c>
      <c r="H12" s="64">
        <v>875959</v>
      </c>
      <c r="I12" s="64">
        <v>2518611</v>
      </c>
      <c r="J12" s="64">
        <v>787399</v>
      </c>
      <c r="K12" s="64">
        <v>818725</v>
      </c>
      <c r="L12" s="64">
        <v>858115</v>
      </c>
      <c r="M12" s="64">
        <v>2464239</v>
      </c>
      <c r="N12" s="64">
        <v>795427</v>
      </c>
      <c r="O12" s="64">
        <v>1161756</v>
      </c>
      <c r="P12" s="64">
        <v>889029</v>
      </c>
      <c r="Q12" s="64">
        <v>2846212</v>
      </c>
      <c r="R12" s="64">
        <v>876511</v>
      </c>
      <c r="S12" s="64">
        <v>834518</v>
      </c>
      <c r="T12" s="64">
        <v>882454</v>
      </c>
      <c r="U12" s="64">
        <v>2593483</v>
      </c>
      <c r="V12" s="64">
        <v>10422545</v>
      </c>
      <c r="W12" s="64">
        <v>10934448</v>
      </c>
      <c r="X12" s="64">
        <v>-511903</v>
      </c>
      <c r="Y12" s="65">
        <v>-4.68</v>
      </c>
      <c r="Z12" s="66">
        <v>10934448</v>
      </c>
    </row>
    <row r="13" spans="1:26" ht="13.5">
      <c r="A13" s="62" t="s">
        <v>88</v>
      </c>
      <c r="B13" s="18">
        <v>26516627</v>
      </c>
      <c r="C13" s="18">
        <v>0</v>
      </c>
      <c r="D13" s="63">
        <v>23265556</v>
      </c>
      <c r="E13" s="64">
        <v>23265556</v>
      </c>
      <c r="F13" s="64">
        <v>0</v>
      </c>
      <c r="G13" s="64">
        <v>2237435</v>
      </c>
      <c r="H13" s="64">
        <v>2353181</v>
      </c>
      <c r="I13" s="64">
        <v>4590616</v>
      </c>
      <c r="J13" s="64">
        <v>2276808</v>
      </c>
      <c r="K13" s="64">
        <v>2349609</v>
      </c>
      <c r="L13" s="64">
        <v>2289645</v>
      </c>
      <c r="M13" s="64">
        <v>6916062</v>
      </c>
      <c r="N13" s="64">
        <v>2376600</v>
      </c>
      <c r="O13" s="64">
        <v>2380978</v>
      </c>
      <c r="P13" s="64">
        <v>2188646</v>
      </c>
      <c r="Q13" s="64">
        <v>6946224</v>
      </c>
      <c r="R13" s="64">
        <v>2410449</v>
      </c>
      <c r="S13" s="64">
        <v>2254219</v>
      </c>
      <c r="T13" s="64">
        <v>2391070</v>
      </c>
      <c r="U13" s="64">
        <v>7055738</v>
      </c>
      <c r="V13" s="64">
        <v>25508640</v>
      </c>
      <c r="W13" s="64">
        <v>23265556</v>
      </c>
      <c r="X13" s="64">
        <v>2243084</v>
      </c>
      <c r="Y13" s="65">
        <v>9.64</v>
      </c>
      <c r="Z13" s="66">
        <v>23265556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5221646</v>
      </c>
      <c r="C16" s="18">
        <v>0</v>
      </c>
      <c r="D16" s="63">
        <v>16013158</v>
      </c>
      <c r="E16" s="64">
        <v>16013158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16013158</v>
      </c>
      <c r="X16" s="64">
        <v>-16013158</v>
      </c>
      <c r="Y16" s="65">
        <v>-100</v>
      </c>
      <c r="Z16" s="66">
        <v>16013158</v>
      </c>
    </row>
    <row r="17" spans="1:26" ht="13.5">
      <c r="A17" s="62" t="s">
        <v>41</v>
      </c>
      <c r="B17" s="18">
        <v>109715187</v>
      </c>
      <c r="C17" s="18">
        <v>0</v>
      </c>
      <c r="D17" s="63">
        <v>104984604</v>
      </c>
      <c r="E17" s="64">
        <v>111238267</v>
      </c>
      <c r="F17" s="64">
        <v>7980148</v>
      </c>
      <c r="G17" s="64">
        <v>6497039</v>
      </c>
      <c r="H17" s="64">
        <v>10244146</v>
      </c>
      <c r="I17" s="64">
        <v>24721333</v>
      </c>
      <c r="J17" s="64">
        <v>8378782</v>
      </c>
      <c r="K17" s="64">
        <v>8172025</v>
      </c>
      <c r="L17" s="64">
        <v>9885332</v>
      </c>
      <c r="M17" s="64">
        <v>26436139</v>
      </c>
      <c r="N17" s="64">
        <v>4842588</v>
      </c>
      <c r="O17" s="64">
        <v>6978702</v>
      </c>
      <c r="P17" s="64">
        <v>9288429</v>
      </c>
      <c r="Q17" s="64">
        <v>21109719</v>
      </c>
      <c r="R17" s="64">
        <v>5951557</v>
      </c>
      <c r="S17" s="64">
        <v>7982710</v>
      </c>
      <c r="T17" s="64">
        <v>9227004</v>
      </c>
      <c r="U17" s="64">
        <v>23161271</v>
      </c>
      <c r="V17" s="64">
        <v>95428462</v>
      </c>
      <c r="W17" s="64">
        <v>111238267</v>
      </c>
      <c r="X17" s="64">
        <v>-15809805</v>
      </c>
      <c r="Y17" s="65">
        <v>-14.21</v>
      </c>
      <c r="Z17" s="66">
        <v>111238267</v>
      </c>
    </row>
    <row r="18" spans="1:26" ht="13.5">
      <c r="A18" s="74" t="s">
        <v>42</v>
      </c>
      <c r="B18" s="75">
        <f>SUM(B11:B17)</f>
        <v>354470303</v>
      </c>
      <c r="C18" s="75">
        <f>SUM(C11:C17)</f>
        <v>0</v>
      </c>
      <c r="D18" s="76">
        <f aca="true" t="shared" si="1" ref="D18:Z18">SUM(D11:D17)</f>
        <v>350387554</v>
      </c>
      <c r="E18" s="77">
        <f t="shared" si="1"/>
        <v>361769454</v>
      </c>
      <c r="F18" s="77">
        <f t="shared" si="1"/>
        <v>24944383</v>
      </c>
      <c r="G18" s="77">
        <f t="shared" si="1"/>
        <v>26547801</v>
      </c>
      <c r="H18" s="77">
        <f t="shared" si="1"/>
        <v>30966377</v>
      </c>
      <c r="I18" s="77">
        <f t="shared" si="1"/>
        <v>82458561</v>
      </c>
      <c r="J18" s="77">
        <f t="shared" si="1"/>
        <v>27729825</v>
      </c>
      <c r="K18" s="77">
        <f t="shared" si="1"/>
        <v>27682908</v>
      </c>
      <c r="L18" s="77">
        <f t="shared" si="1"/>
        <v>30095256</v>
      </c>
      <c r="M18" s="77">
        <f t="shared" si="1"/>
        <v>85507989</v>
      </c>
      <c r="N18" s="77">
        <f t="shared" si="1"/>
        <v>24257069</v>
      </c>
      <c r="O18" s="77">
        <f t="shared" si="1"/>
        <v>27581169</v>
      </c>
      <c r="P18" s="77">
        <f t="shared" si="1"/>
        <v>28452555</v>
      </c>
      <c r="Q18" s="77">
        <f t="shared" si="1"/>
        <v>80290793</v>
      </c>
      <c r="R18" s="77">
        <f t="shared" si="1"/>
        <v>25232371</v>
      </c>
      <c r="S18" s="77">
        <f t="shared" si="1"/>
        <v>27172588</v>
      </c>
      <c r="T18" s="77">
        <f t="shared" si="1"/>
        <v>30073286</v>
      </c>
      <c r="U18" s="77">
        <f t="shared" si="1"/>
        <v>82478245</v>
      </c>
      <c r="V18" s="77">
        <f t="shared" si="1"/>
        <v>330735588</v>
      </c>
      <c r="W18" s="77">
        <f t="shared" si="1"/>
        <v>361769454</v>
      </c>
      <c r="X18" s="77">
        <f t="shared" si="1"/>
        <v>-31033866</v>
      </c>
      <c r="Y18" s="71">
        <f>+IF(W18&lt;&gt;0,(X18/W18)*100,0)</f>
        <v>-8.57835443453443</v>
      </c>
      <c r="Z18" s="78">
        <f t="shared" si="1"/>
        <v>361769454</v>
      </c>
    </row>
    <row r="19" spans="1:26" ht="13.5">
      <c r="A19" s="74" t="s">
        <v>43</v>
      </c>
      <c r="B19" s="79">
        <f>+B10-B18</f>
        <v>-13120598</v>
      </c>
      <c r="C19" s="79">
        <f>+C10-C18</f>
        <v>0</v>
      </c>
      <c r="D19" s="80">
        <f aca="true" t="shared" si="2" ref="D19:Z19">+D10-D18</f>
        <v>179777</v>
      </c>
      <c r="E19" s="81">
        <f t="shared" si="2"/>
        <v>6391371</v>
      </c>
      <c r="F19" s="81">
        <f t="shared" si="2"/>
        <v>73769170</v>
      </c>
      <c r="G19" s="81">
        <f t="shared" si="2"/>
        <v>-24794931</v>
      </c>
      <c r="H19" s="81">
        <f t="shared" si="2"/>
        <v>-18798629</v>
      </c>
      <c r="I19" s="81">
        <f t="shared" si="2"/>
        <v>30175610</v>
      </c>
      <c r="J19" s="81">
        <f t="shared" si="2"/>
        <v>-26059321</v>
      </c>
      <c r="K19" s="81">
        <f t="shared" si="2"/>
        <v>49820416</v>
      </c>
      <c r="L19" s="81">
        <f t="shared" si="2"/>
        <v>-14602528</v>
      </c>
      <c r="M19" s="81">
        <f t="shared" si="2"/>
        <v>9158567</v>
      </c>
      <c r="N19" s="81">
        <f t="shared" si="2"/>
        <v>-19130852</v>
      </c>
      <c r="O19" s="81">
        <f t="shared" si="2"/>
        <v>-26109030</v>
      </c>
      <c r="P19" s="81">
        <f t="shared" si="2"/>
        <v>31135975</v>
      </c>
      <c r="Q19" s="81">
        <f t="shared" si="2"/>
        <v>-14103907</v>
      </c>
      <c r="R19" s="81">
        <f t="shared" si="2"/>
        <v>-7854009</v>
      </c>
      <c r="S19" s="81">
        <f t="shared" si="2"/>
        <v>-25167322</v>
      </c>
      <c r="T19" s="81">
        <f t="shared" si="2"/>
        <v>-15967487</v>
      </c>
      <c r="U19" s="81">
        <f t="shared" si="2"/>
        <v>-48988818</v>
      </c>
      <c r="V19" s="81">
        <f t="shared" si="2"/>
        <v>-23758548</v>
      </c>
      <c r="W19" s="81">
        <f>IF(E10=E18,0,W10-W18)</f>
        <v>6391371</v>
      </c>
      <c r="X19" s="81">
        <f t="shared" si="2"/>
        <v>-30149919</v>
      </c>
      <c r="Y19" s="82">
        <f>+IF(W19&lt;&gt;0,(X19/W19)*100,0)</f>
        <v>-471.7285070761813</v>
      </c>
      <c r="Z19" s="83">
        <f t="shared" si="2"/>
        <v>6391371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89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90</v>
      </c>
      <c r="B22" s="90">
        <f>SUM(B19:B21)</f>
        <v>-13120598</v>
      </c>
      <c r="C22" s="90">
        <f>SUM(C19:C21)</f>
        <v>0</v>
      </c>
      <c r="D22" s="91">
        <f aca="true" t="shared" si="3" ref="D22:Z22">SUM(D19:D21)</f>
        <v>179777</v>
      </c>
      <c r="E22" s="92">
        <f t="shared" si="3"/>
        <v>6391371</v>
      </c>
      <c r="F22" s="92">
        <f t="shared" si="3"/>
        <v>73769170</v>
      </c>
      <c r="G22" s="92">
        <f t="shared" si="3"/>
        <v>-24794931</v>
      </c>
      <c r="H22" s="92">
        <f t="shared" si="3"/>
        <v>-18798629</v>
      </c>
      <c r="I22" s="92">
        <f t="shared" si="3"/>
        <v>30175610</v>
      </c>
      <c r="J22" s="92">
        <f t="shared" si="3"/>
        <v>-26059321</v>
      </c>
      <c r="K22" s="92">
        <f t="shared" si="3"/>
        <v>49820416</v>
      </c>
      <c r="L22" s="92">
        <f t="shared" si="3"/>
        <v>-14602528</v>
      </c>
      <c r="M22" s="92">
        <f t="shared" si="3"/>
        <v>9158567</v>
      </c>
      <c r="N22" s="92">
        <f t="shared" si="3"/>
        <v>-19130852</v>
      </c>
      <c r="O22" s="92">
        <f t="shared" si="3"/>
        <v>-26109030</v>
      </c>
      <c r="P22" s="92">
        <f t="shared" si="3"/>
        <v>31135975</v>
      </c>
      <c r="Q22" s="92">
        <f t="shared" si="3"/>
        <v>-14103907</v>
      </c>
      <c r="R22" s="92">
        <f t="shared" si="3"/>
        <v>-7854009</v>
      </c>
      <c r="S22" s="92">
        <f t="shared" si="3"/>
        <v>-25167322</v>
      </c>
      <c r="T22" s="92">
        <f t="shared" si="3"/>
        <v>-15967487</v>
      </c>
      <c r="U22" s="92">
        <f t="shared" si="3"/>
        <v>-48988818</v>
      </c>
      <c r="V22" s="92">
        <f t="shared" si="3"/>
        <v>-23758548</v>
      </c>
      <c r="W22" s="92">
        <f t="shared" si="3"/>
        <v>6391371</v>
      </c>
      <c r="X22" s="92">
        <f t="shared" si="3"/>
        <v>-30149919</v>
      </c>
      <c r="Y22" s="93">
        <f>+IF(W22&lt;&gt;0,(X22/W22)*100,0)</f>
        <v>-471.7285070761813</v>
      </c>
      <c r="Z22" s="94">
        <f t="shared" si="3"/>
        <v>6391371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-13120598</v>
      </c>
      <c r="C24" s="79">
        <f>SUM(C22:C23)</f>
        <v>0</v>
      </c>
      <c r="D24" s="80">
        <f aca="true" t="shared" si="4" ref="D24:Z24">SUM(D22:D23)</f>
        <v>179777</v>
      </c>
      <c r="E24" s="81">
        <f t="shared" si="4"/>
        <v>6391371</v>
      </c>
      <c r="F24" s="81">
        <f t="shared" si="4"/>
        <v>73769170</v>
      </c>
      <c r="G24" s="81">
        <f t="shared" si="4"/>
        <v>-24794931</v>
      </c>
      <c r="H24" s="81">
        <f t="shared" si="4"/>
        <v>-18798629</v>
      </c>
      <c r="I24" s="81">
        <f t="shared" si="4"/>
        <v>30175610</v>
      </c>
      <c r="J24" s="81">
        <f t="shared" si="4"/>
        <v>-26059321</v>
      </c>
      <c r="K24" s="81">
        <f t="shared" si="4"/>
        <v>49820416</v>
      </c>
      <c r="L24" s="81">
        <f t="shared" si="4"/>
        <v>-14602528</v>
      </c>
      <c r="M24" s="81">
        <f t="shared" si="4"/>
        <v>9158567</v>
      </c>
      <c r="N24" s="81">
        <f t="shared" si="4"/>
        <v>-19130852</v>
      </c>
      <c r="O24" s="81">
        <f t="shared" si="4"/>
        <v>-26109030</v>
      </c>
      <c r="P24" s="81">
        <f t="shared" si="4"/>
        <v>31135975</v>
      </c>
      <c r="Q24" s="81">
        <f t="shared" si="4"/>
        <v>-14103907</v>
      </c>
      <c r="R24" s="81">
        <f t="shared" si="4"/>
        <v>-7854009</v>
      </c>
      <c r="S24" s="81">
        <f t="shared" si="4"/>
        <v>-25167322</v>
      </c>
      <c r="T24" s="81">
        <f t="shared" si="4"/>
        <v>-15967487</v>
      </c>
      <c r="U24" s="81">
        <f t="shared" si="4"/>
        <v>-48988818</v>
      </c>
      <c r="V24" s="81">
        <f t="shared" si="4"/>
        <v>-23758548</v>
      </c>
      <c r="W24" s="81">
        <f t="shared" si="4"/>
        <v>6391371</v>
      </c>
      <c r="X24" s="81">
        <f t="shared" si="4"/>
        <v>-30149919</v>
      </c>
      <c r="Y24" s="82">
        <f>+IF(W24&lt;&gt;0,(X24/W24)*100,0)</f>
        <v>-471.7285070761813</v>
      </c>
      <c r="Z24" s="83">
        <f t="shared" si="4"/>
        <v>6391371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13275079</v>
      </c>
      <c r="C27" s="21">
        <v>0</v>
      </c>
      <c r="D27" s="103">
        <v>17702113</v>
      </c>
      <c r="E27" s="104">
        <v>22602113</v>
      </c>
      <c r="F27" s="104">
        <v>3477289</v>
      </c>
      <c r="G27" s="104">
        <v>1915324</v>
      </c>
      <c r="H27" s="104">
        <v>2004309</v>
      </c>
      <c r="I27" s="104">
        <v>7396922</v>
      </c>
      <c r="J27" s="104">
        <v>2596041</v>
      </c>
      <c r="K27" s="104">
        <v>1168215</v>
      </c>
      <c r="L27" s="104">
        <v>1153992</v>
      </c>
      <c r="M27" s="104">
        <v>4918248</v>
      </c>
      <c r="N27" s="104">
        <v>1207683</v>
      </c>
      <c r="O27" s="104">
        <v>2588997</v>
      </c>
      <c r="P27" s="104">
        <v>864953</v>
      </c>
      <c r="Q27" s="104">
        <v>4661633</v>
      </c>
      <c r="R27" s="104">
        <v>1236327</v>
      </c>
      <c r="S27" s="104">
        <v>785064</v>
      </c>
      <c r="T27" s="104">
        <v>537421</v>
      </c>
      <c r="U27" s="104">
        <v>2558812</v>
      </c>
      <c r="V27" s="104">
        <v>19535615</v>
      </c>
      <c r="W27" s="104">
        <v>22602113</v>
      </c>
      <c r="X27" s="104">
        <v>-3066498</v>
      </c>
      <c r="Y27" s="105">
        <v>-13.57</v>
      </c>
      <c r="Z27" s="106">
        <v>22602113</v>
      </c>
    </row>
    <row r="28" spans="1:26" ht="13.5">
      <c r="A28" s="107" t="s">
        <v>44</v>
      </c>
      <c r="B28" s="18">
        <v>0</v>
      </c>
      <c r="C28" s="18">
        <v>0</v>
      </c>
      <c r="D28" s="63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5">
        <v>0</v>
      </c>
      <c r="Z28" s="66">
        <v>0</v>
      </c>
    </row>
    <row r="29" spans="1:26" ht="13.5">
      <c r="A29" s="62" t="s">
        <v>92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13275079</v>
      </c>
      <c r="C31" s="18">
        <v>0</v>
      </c>
      <c r="D31" s="63">
        <v>17702113</v>
      </c>
      <c r="E31" s="64">
        <v>22602113</v>
      </c>
      <c r="F31" s="64">
        <v>3477290</v>
      </c>
      <c r="G31" s="64">
        <v>1915324</v>
      </c>
      <c r="H31" s="64">
        <v>2004309</v>
      </c>
      <c r="I31" s="64">
        <v>7396923</v>
      </c>
      <c r="J31" s="64">
        <v>2596041</v>
      </c>
      <c r="K31" s="64">
        <v>1168215</v>
      </c>
      <c r="L31" s="64">
        <v>1153992</v>
      </c>
      <c r="M31" s="64">
        <v>4918248</v>
      </c>
      <c r="N31" s="64">
        <v>1207683</v>
      </c>
      <c r="O31" s="64">
        <v>2588997</v>
      </c>
      <c r="P31" s="64">
        <v>864953</v>
      </c>
      <c r="Q31" s="64">
        <v>4661633</v>
      </c>
      <c r="R31" s="64">
        <v>1236327</v>
      </c>
      <c r="S31" s="64">
        <v>785064</v>
      </c>
      <c r="T31" s="64">
        <v>537421</v>
      </c>
      <c r="U31" s="64">
        <v>2558812</v>
      </c>
      <c r="V31" s="64">
        <v>19535616</v>
      </c>
      <c r="W31" s="64">
        <v>22602113</v>
      </c>
      <c r="X31" s="64">
        <v>-3066497</v>
      </c>
      <c r="Y31" s="65">
        <v>-13.57</v>
      </c>
      <c r="Z31" s="66">
        <v>22602113</v>
      </c>
    </row>
    <row r="32" spans="1:26" ht="13.5">
      <c r="A32" s="74" t="s">
        <v>50</v>
      </c>
      <c r="B32" s="21">
        <f>SUM(B28:B31)</f>
        <v>13275079</v>
      </c>
      <c r="C32" s="21">
        <f>SUM(C28:C31)</f>
        <v>0</v>
      </c>
      <c r="D32" s="103">
        <f aca="true" t="shared" si="5" ref="D32:Z32">SUM(D28:D31)</f>
        <v>17702113</v>
      </c>
      <c r="E32" s="104">
        <f t="shared" si="5"/>
        <v>22602113</v>
      </c>
      <c r="F32" s="104">
        <f t="shared" si="5"/>
        <v>3477290</v>
      </c>
      <c r="G32" s="104">
        <f t="shared" si="5"/>
        <v>1915324</v>
      </c>
      <c r="H32" s="104">
        <f t="shared" si="5"/>
        <v>2004309</v>
      </c>
      <c r="I32" s="104">
        <f t="shared" si="5"/>
        <v>7396923</v>
      </c>
      <c r="J32" s="104">
        <f t="shared" si="5"/>
        <v>2596041</v>
      </c>
      <c r="K32" s="104">
        <f t="shared" si="5"/>
        <v>1168215</v>
      </c>
      <c r="L32" s="104">
        <f t="shared" si="5"/>
        <v>1153992</v>
      </c>
      <c r="M32" s="104">
        <f t="shared" si="5"/>
        <v>4918248</v>
      </c>
      <c r="N32" s="104">
        <f t="shared" si="5"/>
        <v>1207683</v>
      </c>
      <c r="O32" s="104">
        <f t="shared" si="5"/>
        <v>2588997</v>
      </c>
      <c r="P32" s="104">
        <f t="shared" si="5"/>
        <v>864953</v>
      </c>
      <c r="Q32" s="104">
        <f t="shared" si="5"/>
        <v>4661633</v>
      </c>
      <c r="R32" s="104">
        <f t="shared" si="5"/>
        <v>1236327</v>
      </c>
      <c r="S32" s="104">
        <f t="shared" si="5"/>
        <v>785064</v>
      </c>
      <c r="T32" s="104">
        <f t="shared" si="5"/>
        <v>537421</v>
      </c>
      <c r="U32" s="104">
        <f t="shared" si="5"/>
        <v>2558812</v>
      </c>
      <c r="V32" s="104">
        <f t="shared" si="5"/>
        <v>19535616</v>
      </c>
      <c r="W32" s="104">
        <f t="shared" si="5"/>
        <v>22602113</v>
      </c>
      <c r="X32" s="104">
        <f t="shared" si="5"/>
        <v>-3066497</v>
      </c>
      <c r="Y32" s="105">
        <f>+IF(W32&lt;&gt;0,(X32/W32)*100,0)</f>
        <v>-13.567302313726154</v>
      </c>
      <c r="Z32" s="106">
        <f t="shared" si="5"/>
        <v>22602113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18616430</v>
      </c>
      <c r="C35" s="18">
        <v>0</v>
      </c>
      <c r="D35" s="63">
        <v>77115204</v>
      </c>
      <c r="E35" s="64">
        <v>57960846</v>
      </c>
      <c r="F35" s="64">
        <v>93222290</v>
      </c>
      <c r="G35" s="64">
        <v>75729345</v>
      </c>
      <c r="H35" s="64">
        <v>54958907</v>
      </c>
      <c r="I35" s="64">
        <v>54958907</v>
      </c>
      <c r="J35" s="64">
        <v>29952808</v>
      </c>
      <c r="K35" s="64">
        <v>83976401</v>
      </c>
      <c r="L35" s="64">
        <v>57786050</v>
      </c>
      <c r="M35" s="64">
        <v>57786050</v>
      </c>
      <c r="N35" s="64">
        <v>38748009</v>
      </c>
      <c r="O35" s="64">
        <v>30124974</v>
      </c>
      <c r="P35" s="64">
        <v>67986827</v>
      </c>
      <c r="Q35" s="64">
        <v>67986827</v>
      </c>
      <c r="R35" s="64">
        <v>47256801</v>
      </c>
      <c r="S35" s="64">
        <v>28479005</v>
      </c>
      <c r="T35" s="64">
        <v>24492990</v>
      </c>
      <c r="U35" s="64">
        <v>24492990</v>
      </c>
      <c r="V35" s="64">
        <v>24492990</v>
      </c>
      <c r="W35" s="64">
        <v>57960846</v>
      </c>
      <c r="X35" s="64">
        <v>-33467856</v>
      </c>
      <c r="Y35" s="65">
        <v>-57.74</v>
      </c>
      <c r="Z35" s="66">
        <v>57960846</v>
      </c>
    </row>
    <row r="36" spans="1:26" ht="13.5">
      <c r="A36" s="62" t="s">
        <v>53</v>
      </c>
      <c r="B36" s="18">
        <v>178342769</v>
      </c>
      <c r="C36" s="18">
        <v>0</v>
      </c>
      <c r="D36" s="63">
        <v>142726113</v>
      </c>
      <c r="E36" s="64">
        <v>147626113</v>
      </c>
      <c r="F36" s="64">
        <v>180263587</v>
      </c>
      <c r="G36" s="64">
        <v>178910481</v>
      </c>
      <c r="H36" s="64">
        <v>179568179</v>
      </c>
      <c r="I36" s="64">
        <v>179568179</v>
      </c>
      <c r="J36" s="64">
        <v>181400574</v>
      </c>
      <c r="K36" s="64">
        <v>180174526</v>
      </c>
      <c r="L36" s="64">
        <v>178927349</v>
      </c>
      <c r="M36" s="64">
        <v>178927349</v>
      </c>
      <c r="N36" s="64">
        <v>177713782</v>
      </c>
      <c r="O36" s="64">
        <v>177877169</v>
      </c>
      <c r="P36" s="64">
        <v>176493816</v>
      </c>
      <c r="Q36" s="64">
        <v>176493816</v>
      </c>
      <c r="R36" s="64">
        <v>175319694</v>
      </c>
      <c r="S36" s="64">
        <v>173810025</v>
      </c>
      <c r="T36" s="64">
        <v>171717881</v>
      </c>
      <c r="U36" s="64">
        <v>171717881</v>
      </c>
      <c r="V36" s="64">
        <v>171717881</v>
      </c>
      <c r="W36" s="64">
        <v>147626113</v>
      </c>
      <c r="X36" s="64">
        <v>24091768</v>
      </c>
      <c r="Y36" s="65">
        <v>16.32</v>
      </c>
      <c r="Z36" s="66">
        <v>147626113</v>
      </c>
    </row>
    <row r="37" spans="1:26" ht="13.5">
      <c r="A37" s="62" t="s">
        <v>54</v>
      </c>
      <c r="B37" s="18">
        <v>58846525</v>
      </c>
      <c r="C37" s="18">
        <v>0</v>
      </c>
      <c r="D37" s="63">
        <v>66510617</v>
      </c>
      <c r="E37" s="64">
        <v>45520207</v>
      </c>
      <c r="F37" s="64">
        <v>64178194</v>
      </c>
      <c r="G37" s="64">
        <v>70071663</v>
      </c>
      <c r="H37" s="64">
        <v>68738082</v>
      </c>
      <c r="I37" s="64">
        <v>68738082</v>
      </c>
      <c r="J37" s="64">
        <v>69165138</v>
      </c>
      <c r="K37" s="64">
        <v>72186917</v>
      </c>
      <c r="L37" s="64">
        <v>59395115</v>
      </c>
      <c r="M37" s="64">
        <v>59395115</v>
      </c>
      <c r="N37" s="64">
        <v>77082241</v>
      </c>
      <c r="O37" s="64">
        <v>76028076</v>
      </c>
      <c r="P37" s="64">
        <v>81410608</v>
      </c>
      <c r="Q37" s="64">
        <v>81410608</v>
      </c>
      <c r="R37" s="64">
        <v>67360462</v>
      </c>
      <c r="S37" s="64">
        <v>72280835</v>
      </c>
      <c r="T37" s="64">
        <v>82213916</v>
      </c>
      <c r="U37" s="64">
        <v>82213916</v>
      </c>
      <c r="V37" s="64">
        <v>82213916</v>
      </c>
      <c r="W37" s="64">
        <v>45520207</v>
      </c>
      <c r="X37" s="64">
        <v>36693709</v>
      </c>
      <c r="Y37" s="65">
        <v>80.61</v>
      </c>
      <c r="Z37" s="66">
        <v>45520207</v>
      </c>
    </row>
    <row r="38" spans="1:26" ht="13.5">
      <c r="A38" s="62" t="s">
        <v>55</v>
      </c>
      <c r="B38" s="18">
        <v>0</v>
      </c>
      <c r="C38" s="18">
        <v>0</v>
      </c>
      <c r="D38" s="63">
        <v>0</v>
      </c>
      <c r="E38" s="64">
        <v>0</v>
      </c>
      <c r="F38" s="64">
        <v>945394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5">
        <v>0</v>
      </c>
      <c r="Z38" s="66">
        <v>0</v>
      </c>
    </row>
    <row r="39" spans="1:26" ht="13.5">
      <c r="A39" s="62" t="s">
        <v>56</v>
      </c>
      <c r="B39" s="18">
        <v>138112674</v>
      </c>
      <c r="C39" s="18">
        <v>0</v>
      </c>
      <c r="D39" s="63">
        <v>153330700</v>
      </c>
      <c r="E39" s="64">
        <v>160066752</v>
      </c>
      <c r="F39" s="64">
        <v>208362289</v>
      </c>
      <c r="G39" s="64">
        <v>184568163</v>
      </c>
      <c r="H39" s="64">
        <v>165789004</v>
      </c>
      <c r="I39" s="64">
        <v>165789004</v>
      </c>
      <c r="J39" s="64">
        <v>142188244</v>
      </c>
      <c r="K39" s="64">
        <v>191964010</v>
      </c>
      <c r="L39" s="64">
        <v>177318284</v>
      </c>
      <c r="M39" s="64">
        <v>177318284</v>
      </c>
      <c r="N39" s="64">
        <v>139379550</v>
      </c>
      <c r="O39" s="64">
        <v>131974067</v>
      </c>
      <c r="P39" s="64">
        <v>163070035</v>
      </c>
      <c r="Q39" s="64">
        <v>163070035</v>
      </c>
      <c r="R39" s="64">
        <v>155216033</v>
      </c>
      <c r="S39" s="64">
        <v>130008195</v>
      </c>
      <c r="T39" s="64">
        <v>113996955</v>
      </c>
      <c r="U39" s="64">
        <v>113996955</v>
      </c>
      <c r="V39" s="64">
        <v>113996955</v>
      </c>
      <c r="W39" s="64">
        <v>160066752</v>
      </c>
      <c r="X39" s="64">
        <v>-46069797</v>
      </c>
      <c r="Y39" s="65">
        <v>-28.78</v>
      </c>
      <c r="Z39" s="66">
        <v>160066752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7617114</v>
      </c>
      <c r="C42" s="18">
        <v>0</v>
      </c>
      <c r="D42" s="63">
        <v>39619283</v>
      </c>
      <c r="E42" s="64">
        <v>29587281</v>
      </c>
      <c r="F42" s="64">
        <v>77999186</v>
      </c>
      <c r="G42" s="64">
        <v>-15141364</v>
      </c>
      <c r="H42" s="64">
        <v>-22406304</v>
      </c>
      <c r="I42" s="64">
        <v>40451518</v>
      </c>
      <c r="J42" s="64">
        <v>-18584424</v>
      </c>
      <c r="K42" s="64">
        <v>55153032</v>
      </c>
      <c r="L42" s="64">
        <v>-23202637</v>
      </c>
      <c r="M42" s="64">
        <v>13365971</v>
      </c>
      <c r="N42" s="64">
        <v>-14219472</v>
      </c>
      <c r="O42" s="64">
        <v>-8702358</v>
      </c>
      <c r="P42" s="64">
        <v>35980616</v>
      </c>
      <c r="Q42" s="64">
        <v>13058786</v>
      </c>
      <c r="R42" s="64">
        <v>-17960505</v>
      </c>
      <c r="S42" s="64">
        <v>-18801360</v>
      </c>
      <c r="T42" s="64">
        <v>-2868279</v>
      </c>
      <c r="U42" s="64">
        <v>-39630144</v>
      </c>
      <c r="V42" s="64">
        <v>27246131</v>
      </c>
      <c r="W42" s="64">
        <v>29587281</v>
      </c>
      <c r="X42" s="64">
        <v>-2341150</v>
      </c>
      <c r="Y42" s="65">
        <v>-7.91</v>
      </c>
      <c r="Z42" s="66">
        <v>29587281</v>
      </c>
    </row>
    <row r="43" spans="1:26" ht="13.5">
      <c r="A43" s="62" t="s">
        <v>59</v>
      </c>
      <c r="B43" s="18">
        <v>-13193281</v>
      </c>
      <c r="C43" s="18">
        <v>0</v>
      </c>
      <c r="D43" s="63">
        <v>-17652113</v>
      </c>
      <c r="E43" s="64">
        <v>-22532114</v>
      </c>
      <c r="F43" s="64">
        <v>-3471942</v>
      </c>
      <c r="G43" s="64">
        <v>-1915324</v>
      </c>
      <c r="H43" s="64">
        <v>-2004309</v>
      </c>
      <c r="I43" s="64">
        <v>-7391575</v>
      </c>
      <c r="J43" s="64">
        <v>-2596040</v>
      </c>
      <c r="K43" s="64">
        <v>-1168214</v>
      </c>
      <c r="L43" s="64">
        <v>-1205661</v>
      </c>
      <c r="M43" s="64">
        <v>-4969915</v>
      </c>
      <c r="N43" s="64">
        <v>-1195264</v>
      </c>
      <c r="O43" s="64">
        <v>-2582506</v>
      </c>
      <c r="P43" s="64">
        <v>-884518</v>
      </c>
      <c r="Q43" s="64">
        <v>-4662288</v>
      </c>
      <c r="R43" s="64">
        <v>-1223893</v>
      </c>
      <c r="S43" s="64">
        <v>-775854</v>
      </c>
      <c r="T43" s="64">
        <v>-761224</v>
      </c>
      <c r="U43" s="64">
        <v>-2760971</v>
      </c>
      <c r="V43" s="64">
        <v>-19784749</v>
      </c>
      <c r="W43" s="64">
        <v>-22532114</v>
      </c>
      <c r="X43" s="64">
        <v>2747365</v>
      </c>
      <c r="Y43" s="65">
        <v>-12.19</v>
      </c>
      <c r="Z43" s="66">
        <v>-22532114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6915829</v>
      </c>
      <c r="C45" s="21">
        <v>0</v>
      </c>
      <c r="D45" s="103">
        <v>33125382</v>
      </c>
      <c r="E45" s="104">
        <v>13970996</v>
      </c>
      <c r="F45" s="104">
        <v>81431961</v>
      </c>
      <c r="G45" s="104">
        <v>64375273</v>
      </c>
      <c r="H45" s="104">
        <v>39964660</v>
      </c>
      <c r="I45" s="104">
        <v>39964660</v>
      </c>
      <c r="J45" s="104">
        <v>18784196</v>
      </c>
      <c r="K45" s="104">
        <v>72769014</v>
      </c>
      <c r="L45" s="104">
        <v>48360716</v>
      </c>
      <c r="M45" s="104">
        <v>48360716</v>
      </c>
      <c r="N45" s="104">
        <v>32945980</v>
      </c>
      <c r="O45" s="104">
        <v>21661116</v>
      </c>
      <c r="P45" s="104">
        <v>56757214</v>
      </c>
      <c r="Q45" s="104">
        <v>32945980</v>
      </c>
      <c r="R45" s="104">
        <v>37572816</v>
      </c>
      <c r="S45" s="104">
        <v>17995602</v>
      </c>
      <c r="T45" s="104">
        <v>14366099</v>
      </c>
      <c r="U45" s="104">
        <v>14366099</v>
      </c>
      <c r="V45" s="104">
        <v>14366099</v>
      </c>
      <c r="W45" s="104">
        <v>13970996</v>
      </c>
      <c r="X45" s="104">
        <v>395103</v>
      </c>
      <c r="Y45" s="105">
        <v>2.83</v>
      </c>
      <c r="Z45" s="106">
        <v>13970996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93</v>
      </c>
      <c r="B47" s="119" t="s">
        <v>78</v>
      </c>
      <c r="C47" s="119"/>
      <c r="D47" s="120" t="s">
        <v>79</v>
      </c>
      <c r="E47" s="121" t="s">
        <v>80</v>
      </c>
      <c r="F47" s="122"/>
      <c r="G47" s="122"/>
      <c r="H47" s="122"/>
      <c r="I47" s="123" t="s">
        <v>81</v>
      </c>
      <c r="J47" s="122"/>
      <c r="K47" s="122"/>
      <c r="L47" s="122"/>
      <c r="M47" s="123" t="s">
        <v>82</v>
      </c>
      <c r="N47" s="124"/>
      <c r="O47" s="124"/>
      <c r="P47" s="124"/>
      <c r="Q47" s="123" t="s">
        <v>83</v>
      </c>
      <c r="R47" s="124"/>
      <c r="S47" s="124"/>
      <c r="T47" s="124"/>
      <c r="U47" s="123" t="s">
        <v>84</v>
      </c>
      <c r="V47" s="123" t="s">
        <v>85</v>
      </c>
      <c r="W47" s="123" t="s">
        <v>86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595009</v>
      </c>
      <c r="C49" s="56">
        <v>0</v>
      </c>
      <c r="D49" s="133">
        <v>483085</v>
      </c>
      <c r="E49" s="58">
        <v>457180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978490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2513764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50577726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50577726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95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96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97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98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95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96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97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98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99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102</v>
      </c>
      <c r="B76" s="31"/>
      <c r="C76" s="31"/>
      <c r="D76" s="32"/>
      <c r="E76" s="33"/>
      <c r="F76" s="33">
        <v>633939</v>
      </c>
      <c r="G76" s="33"/>
      <c r="H76" s="33">
        <v>791953</v>
      </c>
      <c r="I76" s="33">
        <v>1425892</v>
      </c>
      <c r="J76" s="33">
        <v>630224</v>
      </c>
      <c r="K76" s="33">
        <v>733314</v>
      </c>
      <c r="L76" s="33"/>
      <c r="M76" s="33">
        <v>1363538</v>
      </c>
      <c r="N76" s="33"/>
      <c r="O76" s="33"/>
      <c r="P76" s="33"/>
      <c r="Q76" s="33"/>
      <c r="R76" s="33"/>
      <c r="S76" s="33"/>
      <c r="T76" s="33"/>
      <c r="U76" s="33"/>
      <c r="V76" s="33">
        <v>2789430</v>
      </c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>
        <v>633939</v>
      </c>
      <c r="G78" s="20"/>
      <c r="H78" s="20">
        <v>791953</v>
      </c>
      <c r="I78" s="20">
        <v>1425892</v>
      </c>
      <c r="J78" s="20">
        <v>630224</v>
      </c>
      <c r="K78" s="20">
        <v>733314</v>
      </c>
      <c r="L78" s="20"/>
      <c r="M78" s="20">
        <v>1363538</v>
      </c>
      <c r="N78" s="20"/>
      <c r="O78" s="20"/>
      <c r="P78" s="20"/>
      <c r="Q78" s="20"/>
      <c r="R78" s="20"/>
      <c r="S78" s="20"/>
      <c r="T78" s="20"/>
      <c r="U78" s="20"/>
      <c r="V78" s="20">
        <v>2789430</v>
      </c>
      <c r="W78" s="20"/>
      <c r="X78" s="20"/>
      <c r="Y78" s="19"/>
      <c r="Z78" s="22"/>
    </row>
    <row r="79" spans="1:26" ht="13.5" hidden="1">
      <c r="A79" s="38" t="s">
        <v>95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96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97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98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99</v>
      </c>
      <c r="B83" s="18"/>
      <c r="C83" s="18"/>
      <c r="D83" s="19"/>
      <c r="E83" s="20"/>
      <c r="F83" s="20">
        <v>633939</v>
      </c>
      <c r="G83" s="20"/>
      <c r="H83" s="20">
        <v>791953</v>
      </c>
      <c r="I83" s="20">
        <v>1425892</v>
      </c>
      <c r="J83" s="20">
        <v>630224</v>
      </c>
      <c r="K83" s="20">
        <v>733314</v>
      </c>
      <c r="L83" s="20"/>
      <c r="M83" s="20">
        <v>1363538</v>
      </c>
      <c r="N83" s="20"/>
      <c r="O83" s="20"/>
      <c r="P83" s="20"/>
      <c r="Q83" s="20"/>
      <c r="R83" s="20"/>
      <c r="S83" s="20"/>
      <c r="T83" s="20"/>
      <c r="U83" s="20"/>
      <c r="V83" s="20">
        <v>2789430</v>
      </c>
      <c r="W83" s="20"/>
      <c r="X83" s="20"/>
      <c r="Y83" s="19"/>
      <c r="Z83" s="22"/>
    </row>
    <row r="84" spans="1:26" ht="13.5" hidden="1">
      <c r="A84" s="39" t="s">
        <v>100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272542224</v>
      </c>
      <c r="C5" s="18">
        <v>0</v>
      </c>
      <c r="D5" s="63">
        <v>305109133</v>
      </c>
      <c r="E5" s="64">
        <v>320169129</v>
      </c>
      <c r="F5" s="64">
        <v>24326807</v>
      </c>
      <c r="G5" s="64">
        <v>24449266</v>
      </c>
      <c r="H5" s="64">
        <v>24284942</v>
      </c>
      <c r="I5" s="64">
        <v>73061015</v>
      </c>
      <c r="J5" s="64">
        <v>24165024</v>
      </c>
      <c r="K5" s="64">
        <v>23861353</v>
      </c>
      <c r="L5" s="64">
        <v>23866598</v>
      </c>
      <c r="M5" s="64">
        <v>71892975</v>
      </c>
      <c r="N5" s="64">
        <v>24521668</v>
      </c>
      <c r="O5" s="64">
        <v>28299852</v>
      </c>
      <c r="P5" s="64">
        <v>39440557</v>
      </c>
      <c r="Q5" s="64">
        <v>92262077</v>
      </c>
      <c r="R5" s="64">
        <v>38645892</v>
      </c>
      <c r="S5" s="64">
        <v>28914140</v>
      </c>
      <c r="T5" s="64">
        <v>37061605</v>
      </c>
      <c r="U5" s="64">
        <v>104621637</v>
      </c>
      <c r="V5" s="64">
        <v>341837704</v>
      </c>
      <c r="W5" s="64">
        <v>320169129</v>
      </c>
      <c r="X5" s="64">
        <v>21668575</v>
      </c>
      <c r="Y5" s="65">
        <v>6.77</v>
      </c>
      <c r="Z5" s="66">
        <v>320169129</v>
      </c>
    </row>
    <row r="6" spans="1:26" ht="13.5">
      <c r="A6" s="62" t="s">
        <v>32</v>
      </c>
      <c r="B6" s="18">
        <v>1088449882</v>
      </c>
      <c r="C6" s="18">
        <v>0</v>
      </c>
      <c r="D6" s="63">
        <v>1226997625</v>
      </c>
      <c r="E6" s="64">
        <v>1168194771</v>
      </c>
      <c r="F6" s="64">
        <v>96985537</v>
      </c>
      <c r="G6" s="64">
        <v>101780664</v>
      </c>
      <c r="H6" s="64">
        <v>102325706</v>
      </c>
      <c r="I6" s="64">
        <v>301091907</v>
      </c>
      <c r="J6" s="64">
        <v>95245646</v>
      </c>
      <c r="K6" s="64">
        <v>105242394</v>
      </c>
      <c r="L6" s="64">
        <v>97571728</v>
      </c>
      <c r="M6" s="64">
        <v>298059768</v>
      </c>
      <c r="N6" s="64">
        <v>119966316</v>
      </c>
      <c r="O6" s="64">
        <v>84105540</v>
      </c>
      <c r="P6" s="64">
        <v>81516467</v>
      </c>
      <c r="Q6" s="64">
        <v>285588323</v>
      </c>
      <c r="R6" s="64">
        <v>83927605</v>
      </c>
      <c r="S6" s="64">
        <v>88736764</v>
      </c>
      <c r="T6" s="64">
        <v>86392333</v>
      </c>
      <c r="U6" s="64">
        <v>259056702</v>
      </c>
      <c r="V6" s="64">
        <v>1143796700</v>
      </c>
      <c r="W6" s="64">
        <v>1168194771</v>
      </c>
      <c r="X6" s="64">
        <v>-24398071</v>
      </c>
      <c r="Y6" s="65">
        <v>-2.09</v>
      </c>
      <c r="Z6" s="66">
        <v>1168194771</v>
      </c>
    </row>
    <row r="7" spans="1:26" ht="13.5">
      <c r="A7" s="62" t="s">
        <v>33</v>
      </c>
      <c r="B7" s="18">
        <v>13598049</v>
      </c>
      <c r="C7" s="18">
        <v>0</v>
      </c>
      <c r="D7" s="63">
        <v>1000000</v>
      </c>
      <c r="E7" s="64">
        <v>2937712</v>
      </c>
      <c r="F7" s="64">
        <v>0</v>
      </c>
      <c r="G7" s="64">
        <v>265773</v>
      </c>
      <c r="H7" s="64">
        <v>269645</v>
      </c>
      <c r="I7" s="64">
        <v>535418</v>
      </c>
      <c r="J7" s="64">
        <v>741569</v>
      </c>
      <c r="K7" s="64">
        <v>0</v>
      </c>
      <c r="L7" s="64">
        <v>242632</v>
      </c>
      <c r="M7" s="64">
        <v>984201</v>
      </c>
      <c r="N7" s="64">
        <v>136090</v>
      </c>
      <c r="O7" s="64">
        <v>184559</v>
      </c>
      <c r="P7" s="64">
        <v>6171618</v>
      </c>
      <c r="Q7" s="64">
        <v>6492267</v>
      </c>
      <c r="R7" s="64">
        <v>86808</v>
      </c>
      <c r="S7" s="64">
        <v>191863</v>
      </c>
      <c r="T7" s="64">
        <v>0</v>
      </c>
      <c r="U7" s="64">
        <v>278671</v>
      </c>
      <c r="V7" s="64">
        <v>8290557</v>
      </c>
      <c r="W7" s="64">
        <v>2937712</v>
      </c>
      <c r="X7" s="64">
        <v>5352845</v>
      </c>
      <c r="Y7" s="65">
        <v>182.21</v>
      </c>
      <c r="Z7" s="66">
        <v>2937712</v>
      </c>
    </row>
    <row r="8" spans="1:26" ht="13.5">
      <c r="A8" s="62" t="s">
        <v>34</v>
      </c>
      <c r="B8" s="18">
        <v>227488369</v>
      </c>
      <c r="C8" s="18">
        <v>0</v>
      </c>
      <c r="D8" s="63">
        <v>234461334</v>
      </c>
      <c r="E8" s="64">
        <v>239209678</v>
      </c>
      <c r="F8" s="64">
        <v>92621000</v>
      </c>
      <c r="G8" s="64">
        <v>1661847</v>
      </c>
      <c r="H8" s="64">
        <v>25080</v>
      </c>
      <c r="I8" s="64">
        <v>94307927</v>
      </c>
      <c r="J8" s="64">
        <v>923661</v>
      </c>
      <c r="K8" s="64">
        <v>76156005</v>
      </c>
      <c r="L8" s="64">
        <v>1129360</v>
      </c>
      <c r="M8" s="64">
        <v>78209026</v>
      </c>
      <c r="N8" s="64">
        <v>2274431</v>
      </c>
      <c r="O8" s="64">
        <v>0</v>
      </c>
      <c r="P8" s="64">
        <v>57755414</v>
      </c>
      <c r="Q8" s="64">
        <v>60029845</v>
      </c>
      <c r="R8" s="64">
        <v>845163</v>
      </c>
      <c r="S8" s="64">
        <v>414323</v>
      </c>
      <c r="T8" s="64">
        <v>689376</v>
      </c>
      <c r="U8" s="64">
        <v>1948862</v>
      </c>
      <c r="V8" s="64">
        <v>234495660</v>
      </c>
      <c r="W8" s="64">
        <v>239209678</v>
      </c>
      <c r="X8" s="64">
        <v>-4714018</v>
      </c>
      <c r="Y8" s="65">
        <v>-1.97</v>
      </c>
      <c r="Z8" s="66">
        <v>239209678</v>
      </c>
    </row>
    <row r="9" spans="1:26" ht="13.5">
      <c r="A9" s="62" t="s">
        <v>35</v>
      </c>
      <c r="B9" s="18">
        <v>124680063</v>
      </c>
      <c r="C9" s="18">
        <v>0</v>
      </c>
      <c r="D9" s="63">
        <v>90495550</v>
      </c>
      <c r="E9" s="64">
        <v>114583369</v>
      </c>
      <c r="F9" s="64">
        <v>14013607</v>
      </c>
      <c r="G9" s="64">
        <v>3460879</v>
      </c>
      <c r="H9" s="64">
        <v>6709958</v>
      </c>
      <c r="I9" s="64">
        <v>24184444</v>
      </c>
      <c r="J9" s="64">
        <v>-900894</v>
      </c>
      <c r="K9" s="64">
        <v>18200285</v>
      </c>
      <c r="L9" s="64">
        <v>1705892</v>
      </c>
      <c r="M9" s="64">
        <v>19005283</v>
      </c>
      <c r="N9" s="64">
        <v>9995783</v>
      </c>
      <c r="O9" s="64">
        <v>10077730</v>
      </c>
      <c r="P9" s="64">
        <v>10729048</v>
      </c>
      <c r="Q9" s="64">
        <v>30802561</v>
      </c>
      <c r="R9" s="64">
        <v>11633406</v>
      </c>
      <c r="S9" s="64">
        <v>1677930</v>
      </c>
      <c r="T9" s="64">
        <v>154365</v>
      </c>
      <c r="U9" s="64">
        <v>13465701</v>
      </c>
      <c r="V9" s="64">
        <v>87457989</v>
      </c>
      <c r="W9" s="64">
        <v>114583369</v>
      </c>
      <c r="X9" s="64">
        <v>-27125380</v>
      </c>
      <c r="Y9" s="65">
        <v>-23.67</v>
      </c>
      <c r="Z9" s="66">
        <v>114583369</v>
      </c>
    </row>
    <row r="10" spans="1:26" ht="25.5">
      <c r="A10" s="67" t="s">
        <v>87</v>
      </c>
      <c r="B10" s="68">
        <f>SUM(B5:B9)</f>
        <v>1726758587</v>
      </c>
      <c r="C10" s="68">
        <f>SUM(C5:C9)</f>
        <v>0</v>
      </c>
      <c r="D10" s="69">
        <f aca="true" t="shared" si="0" ref="D10:Z10">SUM(D5:D9)</f>
        <v>1858063642</v>
      </c>
      <c r="E10" s="70">
        <f t="shared" si="0"/>
        <v>1845094659</v>
      </c>
      <c r="F10" s="70">
        <f t="shared" si="0"/>
        <v>227946951</v>
      </c>
      <c r="G10" s="70">
        <f t="shared" si="0"/>
        <v>131618429</v>
      </c>
      <c r="H10" s="70">
        <f t="shared" si="0"/>
        <v>133615331</v>
      </c>
      <c r="I10" s="70">
        <f t="shared" si="0"/>
        <v>493180711</v>
      </c>
      <c r="J10" s="70">
        <f t="shared" si="0"/>
        <v>120175006</v>
      </c>
      <c r="K10" s="70">
        <f t="shared" si="0"/>
        <v>223460037</v>
      </c>
      <c r="L10" s="70">
        <f t="shared" si="0"/>
        <v>124516210</v>
      </c>
      <c r="M10" s="70">
        <f t="shared" si="0"/>
        <v>468151253</v>
      </c>
      <c r="N10" s="70">
        <f t="shared" si="0"/>
        <v>156894288</v>
      </c>
      <c r="O10" s="70">
        <f t="shared" si="0"/>
        <v>122667681</v>
      </c>
      <c r="P10" s="70">
        <f t="shared" si="0"/>
        <v>195613104</v>
      </c>
      <c r="Q10" s="70">
        <f t="shared" si="0"/>
        <v>475175073</v>
      </c>
      <c r="R10" s="70">
        <f t="shared" si="0"/>
        <v>135138874</v>
      </c>
      <c r="S10" s="70">
        <f t="shared" si="0"/>
        <v>119935020</v>
      </c>
      <c r="T10" s="70">
        <f t="shared" si="0"/>
        <v>124297679</v>
      </c>
      <c r="U10" s="70">
        <f t="shared" si="0"/>
        <v>379371573</v>
      </c>
      <c r="V10" s="70">
        <f t="shared" si="0"/>
        <v>1815878610</v>
      </c>
      <c r="W10" s="70">
        <f t="shared" si="0"/>
        <v>1845094659</v>
      </c>
      <c r="X10" s="70">
        <f t="shared" si="0"/>
        <v>-29216049</v>
      </c>
      <c r="Y10" s="71">
        <f>+IF(W10&lt;&gt;0,(X10/W10)*100,0)</f>
        <v>-1.583444451345084</v>
      </c>
      <c r="Z10" s="72">
        <f t="shared" si="0"/>
        <v>1845094659</v>
      </c>
    </row>
    <row r="11" spans="1:26" ht="13.5">
      <c r="A11" s="62" t="s">
        <v>36</v>
      </c>
      <c r="B11" s="18">
        <v>437997092</v>
      </c>
      <c r="C11" s="18">
        <v>0</v>
      </c>
      <c r="D11" s="63">
        <v>512967798</v>
      </c>
      <c r="E11" s="64">
        <v>498404375</v>
      </c>
      <c r="F11" s="64">
        <v>38297841</v>
      </c>
      <c r="G11" s="64">
        <v>39685517</v>
      </c>
      <c r="H11" s="64">
        <v>40570421</v>
      </c>
      <c r="I11" s="64">
        <v>118553779</v>
      </c>
      <c r="J11" s="64">
        <v>40517982</v>
      </c>
      <c r="K11" s="64">
        <v>44857903</v>
      </c>
      <c r="L11" s="64">
        <v>41944471</v>
      </c>
      <c r="M11" s="64">
        <v>127320356</v>
      </c>
      <c r="N11" s="64">
        <v>40217622</v>
      </c>
      <c r="O11" s="64">
        <v>40372903</v>
      </c>
      <c r="P11" s="64">
        <v>40453876</v>
      </c>
      <c r="Q11" s="64">
        <v>121044401</v>
      </c>
      <c r="R11" s="64">
        <v>41239885</v>
      </c>
      <c r="S11" s="64">
        <v>42162936</v>
      </c>
      <c r="T11" s="64">
        <v>42102350</v>
      </c>
      <c r="U11" s="64">
        <v>125505171</v>
      </c>
      <c r="V11" s="64">
        <v>492423707</v>
      </c>
      <c r="W11" s="64">
        <v>498404375</v>
      </c>
      <c r="X11" s="64">
        <v>-5980668</v>
      </c>
      <c r="Y11" s="65">
        <v>-1.2</v>
      </c>
      <c r="Z11" s="66">
        <v>498404375</v>
      </c>
    </row>
    <row r="12" spans="1:26" ht="13.5">
      <c r="A12" s="62" t="s">
        <v>37</v>
      </c>
      <c r="B12" s="18">
        <v>19019067</v>
      </c>
      <c r="C12" s="18">
        <v>0</v>
      </c>
      <c r="D12" s="63">
        <v>22056437</v>
      </c>
      <c r="E12" s="64">
        <v>25806032</v>
      </c>
      <c r="F12" s="64">
        <v>1580018</v>
      </c>
      <c r="G12" s="64">
        <v>1615921</v>
      </c>
      <c r="H12" s="64">
        <v>1597162</v>
      </c>
      <c r="I12" s="64">
        <v>4793101</v>
      </c>
      <c r="J12" s="64">
        <v>1599609</v>
      </c>
      <c r="K12" s="64">
        <v>1594691</v>
      </c>
      <c r="L12" s="64">
        <v>1597970</v>
      </c>
      <c r="M12" s="64">
        <v>4792270</v>
      </c>
      <c r="N12" s="64">
        <v>1594089</v>
      </c>
      <c r="O12" s="64">
        <v>4829349</v>
      </c>
      <c r="P12" s="64">
        <v>2031368</v>
      </c>
      <c r="Q12" s="64">
        <v>8454806</v>
      </c>
      <c r="R12" s="64">
        <v>2008513</v>
      </c>
      <c r="S12" s="64">
        <v>2008525</v>
      </c>
      <c r="T12" s="64">
        <v>2008525</v>
      </c>
      <c r="U12" s="64">
        <v>6025563</v>
      </c>
      <c r="V12" s="64">
        <v>24065740</v>
      </c>
      <c r="W12" s="64">
        <v>25806032</v>
      </c>
      <c r="X12" s="64">
        <v>-1740292</v>
      </c>
      <c r="Y12" s="65">
        <v>-6.74</v>
      </c>
      <c r="Z12" s="66">
        <v>25806032</v>
      </c>
    </row>
    <row r="13" spans="1:26" ht="13.5">
      <c r="A13" s="62" t="s">
        <v>88</v>
      </c>
      <c r="B13" s="18">
        <v>240680201</v>
      </c>
      <c r="C13" s="18">
        <v>0</v>
      </c>
      <c r="D13" s="63">
        <v>251615221</v>
      </c>
      <c r="E13" s="64">
        <v>281809049</v>
      </c>
      <c r="F13" s="64">
        <v>17531153</v>
      </c>
      <c r="G13" s="64">
        <v>57416278</v>
      </c>
      <c r="H13" s="64">
        <v>37337376</v>
      </c>
      <c r="I13" s="64">
        <v>112284807</v>
      </c>
      <c r="J13" s="64">
        <v>93515564</v>
      </c>
      <c r="K13" s="64">
        <v>-111072330</v>
      </c>
      <c r="L13" s="64">
        <v>19022832</v>
      </c>
      <c r="M13" s="64">
        <v>1466066</v>
      </c>
      <c r="N13" s="64">
        <v>19022703</v>
      </c>
      <c r="O13" s="64">
        <v>17183204</v>
      </c>
      <c r="P13" s="64">
        <v>25342275</v>
      </c>
      <c r="Q13" s="64">
        <v>61548182</v>
      </c>
      <c r="R13" s="64">
        <v>18833229</v>
      </c>
      <c r="S13" s="64">
        <v>19105318</v>
      </c>
      <c r="T13" s="64">
        <v>19105319</v>
      </c>
      <c r="U13" s="64">
        <v>57043866</v>
      </c>
      <c r="V13" s="64">
        <v>232342921</v>
      </c>
      <c r="W13" s="64">
        <v>281809049</v>
      </c>
      <c r="X13" s="64">
        <v>-49466128</v>
      </c>
      <c r="Y13" s="65">
        <v>-17.55</v>
      </c>
      <c r="Z13" s="66">
        <v>281809049</v>
      </c>
    </row>
    <row r="14" spans="1:26" ht="13.5">
      <c r="A14" s="62" t="s">
        <v>38</v>
      </c>
      <c r="B14" s="18">
        <v>45072281</v>
      </c>
      <c r="C14" s="18">
        <v>0</v>
      </c>
      <c r="D14" s="63">
        <v>39487588</v>
      </c>
      <c r="E14" s="64">
        <v>40252218</v>
      </c>
      <c r="F14" s="64">
        <v>2742701</v>
      </c>
      <c r="G14" s="64">
        <v>2159727</v>
      </c>
      <c r="H14" s="64">
        <v>8932548</v>
      </c>
      <c r="I14" s="64">
        <v>13834976</v>
      </c>
      <c r="J14" s="64">
        <v>2299312</v>
      </c>
      <c r="K14" s="64">
        <v>2385031</v>
      </c>
      <c r="L14" s="64">
        <v>2041352</v>
      </c>
      <c r="M14" s="64">
        <v>6725695</v>
      </c>
      <c r="N14" s="64">
        <v>2291340</v>
      </c>
      <c r="O14" s="64">
        <v>2420200</v>
      </c>
      <c r="P14" s="64">
        <v>12311131</v>
      </c>
      <c r="Q14" s="64">
        <v>17022671</v>
      </c>
      <c r="R14" s="64">
        <v>1989745</v>
      </c>
      <c r="S14" s="64">
        <v>1519365</v>
      </c>
      <c r="T14" s="64">
        <v>2542534</v>
      </c>
      <c r="U14" s="64">
        <v>6051644</v>
      </c>
      <c r="V14" s="64">
        <v>43634986</v>
      </c>
      <c r="W14" s="64">
        <v>40252218</v>
      </c>
      <c r="X14" s="64">
        <v>3382768</v>
      </c>
      <c r="Y14" s="65">
        <v>8.4</v>
      </c>
      <c r="Z14" s="66">
        <v>40252218</v>
      </c>
    </row>
    <row r="15" spans="1:26" ht="13.5">
      <c r="A15" s="62" t="s">
        <v>39</v>
      </c>
      <c r="B15" s="18">
        <v>607052115</v>
      </c>
      <c r="C15" s="18">
        <v>0</v>
      </c>
      <c r="D15" s="63">
        <v>683805306</v>
      </c>
      <c r="E15" s="64">
        <v>691148386</v>
      </c>
      <c r="F15" s="64">
        <v>75491753</v>
      </c>
      <c r="G15" s="64">
        <v>74027089</v>
      </c>
      <c r="H15" s="64">
        <v>55062768</v>
      </c>
      <c r="I15" s="64">
        <v>204581610</v>
      </c>
      <c r="J15" s="64">
        <v>54548772</v>
      </c>
      <c r="K15" s="64">
        <v>46016070</v>
      </c>
      <c r="L15" s="64">
        <v>46559677</v>
      </c>
      <c r="M15" s="64">
        <v>147124519</v>
      </c>
      <c r="N15" s="64">
        <v>45501219</v>
      </c>
      <c r="O15" s="64">
        <v>48225822</v>
      </c>
      <c r="P15" s="64">
        <v>45285917</v>
      </c>
      <c r="Q15" s="64">
        <v>139012958</v>
      </c>
      <c r="R15" s="64">
        <v>49271611</v>
      </c>
      <c r="S15" s="64">
        <v>34240339</v>
      </c>
      <c r="T15" s="64">
        <v>52171792</v>
      </c>
      <c r="U15" s="64">
        <v>135683742</v>
      </c>
      <c r="V15" s="64">
        <v>626402829</v>
      </c>
      <c r="W15" s="64">
        <v>691148386</v>
      </c>
      <c r="X15" s="64">
        <v>-64745557</v>
      </c>
      <c r="Y15" s="65">
        <v>-9.37</v>
      </c>
      <c r="Z15" s="66">
        <v>691148386</v>
      </c>
    </row>
    <row r="16" spans="1:26" ht="13.5">
      <c r="A16" s="73" t="s">
        <v>40</v>
      </c>
      <c r="B16" s="18">
        <v>32509879</v>
      </c>
      <c r="C16" s="18">
        <v>0</v>
      </c>
      <c r="D16" s="63">
        <v>37052684</v>
      </c>
      <c r="E16" s="64">
        <v>38294088</v>
      </c>
      <c r="F16" s="64">
        <v>1539699</v>
      </c>
      <c r="G16" s="64">
        <v>2966267</v>
      </c>
      <c r="H16" s="64">
        <v>2568353</v>
      </c>
      <c r="I16" s="64">
        <v>7074319</v>
      </c>
      <c r="J16" s="64">
        <v>2474145</v>
      </c>
      <c r="K16" s="64">
        <v>2613794</v>
      </c>
      <c r="L16" s="64">
        <v>1436576</v>
      </c>
      <c r="M16" s="64">
        <v>6524515</v>
      </c>
      <c r="N16" s="64">
        <v>867293</v>
      </c>
      <c r="O16" s="64">
        <v>1306623</v>
      </c>
      <c r="P16" s="64">
        <v>1812213</v>
      </c>
      <c r="Q16" s="64">
        <v>3986129</v>
      </c>
      <c r="R16" s="64">
        <v>1897802</v>
      </c>
      <c r="S16" s="64">
        <v>3505705</v>
      </c>
      <c r="T16" s="64">
        <v>2098730</v>
      </c>
      <c r="U16" s="64">
        <v>7502237</v>
      </c>
      <c r="V16" s="64">
        <v>25087200</v>
      </c>
      <c r="W16" s="64">
        <v>38294088</v>
      </c>
      <c r="X16" s="64">
        <v>-13206888</v>
      </c>
      <c r="Y16" s="65">
        <v>-34.49</v>
      </c>
      <c r="Z16" s="66">
        <v>38294088</v>
      </c>
    </row>
    <row r="17" spans="1:26" ht="13.5">
      <c r="A17" s="62" t="s">
        <v>41</v>
      </c>
      <c r="B17" s="18">
        <v>520738753</v>
      </c>
      <c r="C17" s="18">
        <v>0</v>
      </c>
      <c r="D17" s="63">
        <v>554648989</v>
      </c>
      <c r="E17" s="64">
        <v>610342067</v>
      </c>
      <c r="F17" s="64">
        <v>18332463</v>
      </c>
      <c r="G17" s="64">
        <v>29051188</v>
      </c>
      <c r="H17" s="64">
        <v>43592645</v>
      </c>
      <c r="I17" s="64">
        <v>90976296</v>
      </c>
      <c r="J17" s="64">
        <v>38259415</v>
      </c>
      <c r="K17" s="64">
        <v>49922270</v>
      </c>
      <c r="L17" s="64">
        <v>28043096</v>
      </c>
      <c r="M17" s="64">
        <v>116224781</v>
      </c>
      <c r="N17" s="64">
        <v>34025250</v>
      </c>
      <c r="O17" s="64">
        <v>42254874</v>
      </c>
      <c r="P17" s="64">
        <v>23527473</v>
      </c>
      <c r="Q17" s="64">
        <v>99807597</v>
      </c>
      <c r="R17" s="64">
        <v>83030661</v>
      </c>
      <c r="S17" s="64">
        <v>61897735</v>
      </c>
      <c r="T17" s="64">
        <v>36367510</v>
      </c>
      <c r="U17" s="64">
        <v>181295906</v>
      </c>
      <c r="V17" s="64">
        <v>488304580</v>
      </c>
      <c r="W17" s="64">
        <v>610342067</v>
      </c>
      <c r="X17" s="64">
        <v>-122037487</v>
      </c>
      <c r="Y17" s="65">
        <v>-19.99</v>
      </c>
      <c r="Z17" s="66">
        <v>610342067</v>
      </c>
    </row>
    <row r="18" spans="1:26" ht="13.5">
      <c r="A18" s="74" t="s">
        <v>42</v>
      </c>
      <c r="B18" s="75">
        <f>SUM(B11:B17)</f>
        <v>1903069388</v>
      </c>
      <c r="C18" s="75">
        <f>SUM(C11:C17)</f>
        <v>0</v>
      </c>
      <c r="D18" s="76">
        <f aca="true" t="shared" si="1" ref="D18:Z18">SUM(D11:D17)</f>
        <v>2101634023</v>
      </c>
      <c r="E18" s="77">
        <f t="shared" si="1"/>
        <v>2186056215</v>
      </c>
      <c r="F18" s="77">
        <f t="shared" si="1"/>
        <v>155515628</v>
      </c>
      <c r="G18" s="77">
        <f t="shared" si="1"/>
        <v>206921987</v>
      </c>
      <c r="H18" s="77">
        <f t="shared" si="1"/>
        <v>189661273</v>
      </c>
      <c r="I18" s="77">
        <f t="shared" si="1"/>
        <v>552098888</v>
      </c>
      <c r="J18" s="77">
        <f t="shared" si="1"/>
        <v>233214799</v>
      </c>
      <c r="K18" s="77">
        <f t="shared" si="1"/>
        <v>36317429</v>
      </c>
      <c r="L18" s="77">
        <f t="shared" si="1"/>
        <v>140645974</v>
      </c>
      <c r="M18" s="77">
        <f t="shared" si="1"/>
        <v>410178202</v>
      </c>
      <c r="N18" s="77">
        <f t="shared" si="1"/>
        <v>143519516</v>
      </c>
      <c r="O18" s="77">
        <f t="shared" si="1"/>
        <v>156592975</v>
      </c>
      <c r="P18" s="77">
        <f t="shared" si="1"/>
        <v>150764253</v>
      </c>
      <c r="Q18" s="77">
        <f t="shared" si="1"/>
        <v>450876744</v>
      </c>
      <c r="R18" s="77">
        <f t="shared" si="1"/>
        <v>198271446</v>
      </c>
      <c r="S18" s="77">
        <f t="shared" si="1"/>
        <v>164439923</v>
      </c>
      <c r="T18" s="77">
        <f t="shared" si="1"/>
        <v>156396760</v>
      </c>
      <c r="U18" s="77">
        <f t="shared" si="1"/>
        <v>519108129</v>
      </c>
      <c r="V18" s="77">
        <f t="shared" si="1"/>
        <v>1932261963</v>
      </c>
      <c r="W18" s="77">
        <f t="shared" si="1"/>
        <v>2186056215</v>
      </c>
      <c r="X18" s="77">
        <f t="shared" si="1"/>
        <v>-253794252</v>
      </c>
      <c r="Y18" s="71">
        <f>+IF(W18&lt;&gt;0,(X18/W18)*100,0)</f>
        <v>-11.609685526774067</v>
      </c>
      <c r="Z18" s="78">
        <f t="shared" si="1"/>
        <v>2186056215</v>
      </c>
    </row>
    <row r="19" spans="1:26" ht="13.5">
      <c r="A19" s="74" t="s">
        <v>43</v>
      </c>
      <c r="B19" s="79">
        <f>+B10-B18</f>
        <v>-176310801</v>
      </c>
      <c r="C19" s="79">
        <f>+C10-C18</f>
        <v>0</v>
      </c>
      <c r="D19" s="80">
        <f aca="true" t="shared" si="2" ref="D19:Z19">+D10-D18</f>
        <v>-243570381</v>
      </c>
      <c r="E19" s="81">
        <f t="shared" si="2"/>
        <v>-340961556</v>
      </c>
      <c r="F19" s="81">
        <f t="shared" si="2"/>
        <v>72431323</v>
      </c>
      <c r="G19" s="81">
        <f t="shared" si="2"/>
        <v>-75303558</v>
      </c>
      <c r="H19" s="81">
        <f t="shared" si="2"/>
        <v>-56045942</v>
      </c>
      <c r="I19" s="81">
        <f t="shared" si="2"/>
        <v>-58918177</v>
      </c>
      <c r="J19" s="81">
        <f t="shared" si="2"/>
        <v>-113039793</v>
      </c>
      <c r="K19" s="81">
        <f t="shared" si="2"/>
        <v>187142608</v>
      </c>
      <c r="L19" s="81">
        <f t="shared" si="2"/>
        <v>-16129764</v>
      </c>
      <c r="M19" s="81">
        <f t="shared" si="2"/>
        <v>57973051</v>
      </c>
      <c r="N19" s="81">
        <f t="shared" si="2"/>
        <v>13374772</v>
      </c>
      <c r="O19" s="81">
        <f t="shared" si="2"/>
        <v>-33925294</v>
      </c>
      <c r="P19" s="81">
        <f t="shared" si="2"/>
        <v>44848851</v>
      </c>
      <c r="Q19" s="81">
        <f t="shared" si="2"/>
        <v>24298329</v>
      </c>
      <c r="R19" s="81">
        <f t="shared" si="2"/>
        <v>-63132572</v>
      </c>
      <c r="S19" s="81">
        <f t="shared" si="2"/>
        <v>-44504903</v>
      </c>
      <c r="T19" s="81">
        <f t="shared" si="2"/>
        <v>-32099081</v>
      </c>
      <c r="U19" s="81">
        <f t="shared" si="2"/>
        <v>-139736556</v>
      </c>
      <c r="V19" s="81">
        <f t="shared" si="2"/>
        <v>-116383353</v>
      </c>
      <c r="W19" s="81">
        <f>IF(E10=E18,0,W10-W18)</f>
        <v>-340961556</v>
      </c>
      <c r="X19" s="81">
        <f t="shared" si="2"/>
        <v>224578203</v>
      </c>
      <c r="Y19" s="82">
        <f>+IF(W19&lt;&gt;0,(X19/W19)*100,0)</f>
        <v>-65.86613623971144</v>
      </c>
      <c r="Z19" s="83">
        <f t="shared" si="2"/>
        <v>-340961556</v>
      </c>
    </row>
    <row r="20" spans="1:26" ht="13.5">
      <c r="A20" s="62" t="s">
        <v>44</v>
      </c>
      <c r="B20" s="18">
        <v>122698959</v>
      </c>
      <c r="C20" s="18">
        <v>0</v>
      </c>
      <c r="D20" s="63">
        <v>106717962</v>
      </c>
      <c r="E20" s="64">
        <v>110104379</v>
      </c>
      <c r="F20" s="64">
        <v>0</v>
      </c>
      <c r="G20" s="64">
        <v>9354646</v>
      </c>
      <c r="H20" s="64">
        <v>0</v>
      </c>
      <c r="I20" s="64">
        <v>9354646</v>
      </c>
      <c r="J20" s="64">
        <v>4275063</v>
      </c>
      <c r="K20" s="64">
        <v>21939927</v>
      </c>
      <c r="L20" s="64">
        <v>10025849</v>
      </c>
      <c r="M20" s="64">
        <v>36240839</v>
      </c>
      <c r="N20" s="64">
        <v>4546188</v>
      </c>
      <c r="O20" s="64">
        <v>0</v>
      </c>
      <c r="P20" s="64">
        <v>9574826</v>
      </c>
      <c r="Q20" s="64">
        <v>14121014</v>
      </c>
      <c r="R20" s="64">
        <v>2286686</v>
      </c>
      <c r="S20" s="64">
        <v>8276954</v>
      </c>
      <c r="T20" s="64">
        <v>0</v>
      </c>
      <c r="U20" s="64">
        <v>10563640</v>
      </c>
      <c r="V20" s="64">
        <v>70280139</v>
      </c>
      <c r="W20" s="64">
        <v>110104379</v>
      </c>
      <c r="X20" s="64">
        <v>-39824240</v>
      </c>
      <c r="Y20" s="65">
        <v>-36.17</v>
      </c>
      <c r="Z20" s="66">
        <v>110104379</v>
      </c>
    </row>
    <row r="21" spans="1:26" ht="13.5">
      <c r="A21" s="62" t="s">
        <v>89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90</v>
      </c>
      <c r="B22" s="90">
        <f>SUM(B19:B21)</f>
        <v>-53611842</v>
      </c>
      <c r="C22" s="90">
        <f>SUM(C19:C21)</f>
        <v>0</v>
      </c>
      <c r="D22" s="91">
        <f aca="true" t="shared" si="3" ref="D22:Z22">SUM(D19:D21)</f>
        <v>-136852419</v>
      </c>
      <c r="E22" s="92">
        <f t="shared" si="3"/>
        <v>-230857177</v>
      </c>
      <c r="F22" s="92">
        <f t="shared" si="3"/>
        <v>72431323</v>
      </c>
      <c r="G22" s="92">
        <f t="shared" si="3"/>
        <v>-65948912</v>
      </c>
      <c r="H22" s="92">
        <f t="shared" si="3"/>
        <v>-56045942</v>
      </c>
      <c r="I22" s="92">
        <f t="shared" si="3"/>
        <v>-49563531</v>
      </c>
      <c r="J22" s="92">
        <f t="shared" si="3"/>
        <v>-108764730</v>
      </c>
      <c r="K22" s="92">
        <f t="shared" si="3"/>
        <v>209082535</v>
      </c>
      <c r="L22" s="92">
        <f t="shared" si="3"/>
        <v>-6103915</v>
      </c>
      <c r="M22" s="92">
        <f t="shared" si="3"/>
        <v>94213890</v>
      </c>
      <c r="N22" s="92">
        <f t="shared" si="3"/>
        <v>17920960</v>
      </c>
      <c r="O22" s="92">
        <f t="shared" si="3"/>
        <v>-33925294</v>
      </c>
      <c r="P22" s="92">
        <f t="shared" si="3"/>
        <v>54423677</v>
      </c>
      <c r="Q22" s="92">
        <f t="shared" si="3"/>
        <v>38419343</v>
      </c>
      <c r="R22" s="92">
        <f t="shared" si="3"/>
        <v>-60845886</v>
      </c>
      <c r="S22" s="92">
        <f t="shared" si="3"/>
        <v>-36227949</v>
      </c>
      <c r="T22" s="92">
        <f t="shared" si="3"/>
        <v>-32099081</v>
      </c>
      <c r="U22" s="92">
        <f t="shared" si="3"/>
        <v>-129172916</v>
      </c>
      <c r="V22" s="92">
        <f t="shared" si="3"/>
        <v>-46103214</v>
      </c>
      <c r="W22" s="92">
        <f t="shared" si="3"/>
        <v>-230857177</v>
      </c>
      <c r="X22" s="92">
        <f t="shared" si="3"/>
        <v>184753963</v>
      </c>
      <c r="Y22" s="93">
        <f>+IF(W22&lt;&gt;0,(X22/W22)*100,0)</f>
        <v>-80.02955134463937</v>
      </c>
      <c r="Z22" s="94">
        <f t="shared" si="3"/>
        <v>-230857177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-53611842</v>
      </c>
      <c r="C24" s="79">
        <f>SUM(C22:C23)</f>
        <v>0</v>
      </c>
      <c r="D24" s="80">
        <f aca="true" t="shared" si="4" ref="D24:Z24">SUM(D22:D23)</f>
        <v>-136852419</v>
      </c>
      <c r="E24" s="81">
        <f t="shared" si="4"/>
        <v>-230857177</v>
      </c>
      <c r="F24" s="81">
        <f t="shared" si="4"/>
        <v>72431323</v>
      </c>
      <c r="G24" s="81">
        <f t="shared" si="4"/>
        <v>-65948912</v>
      </c>
      <c r="H24" s="81">
        <f t="shared" si="4"/>
        <v>-56045942</v>
      </c>
      <c r="I24" s="81">
        <f t="shared" si="4"/>
        <v>-49563531</v>
      </c>
      <c r="J24" s="81">
        <f t="shared" si="4"/>
        <v>-108764730</v>
      </c>
      <c r="K24" s="81">
        <f t="shared" si="4"/>
        <v>209082535</v>
      </c>
      <c r="L24" s="81">
        <f t="shared" si="4"/>
        <v>-6103915</v>
      </c>
      <c r="M24" s="81">
        <f t="shared" si="4"/>
        <v>94213890</v>
      </c>
      <c r="N24" s="81">
        <f t="shared" si="4"/>
        <v>17920960</v>
      </c>
      <c r="O24" s="81">
        <f t="shared" si="4"/>
        <v>-33925294</v>
      </c>
      <c r="P24" s="81">
        <f t="shared" si="4"/>
        <v>54423677</v>
      </c>
      <c r="Q24" s="81">
        <f t="shared" si="4"/>
        <v>38419343</v>
      </c>
      <c r="R24" s="81">
        <f t="shared" si="4"/>
        <v>-60845886</v>
      </c>
      <c r="S24" s="81">
        <f t="shared" si="4"/>
        <v>-36227949</v>
      </c>
      <c r="T24" s="81">
        <f t="shared" si="4"/>
        <v>-32099081</v>
      </c>
      <c r="U24" s="81">
        <f t="shared" si="4"/>
        <v>-129172916</v>
      </c>
      <c r="V24" s="81">
        <f t="shared" si="4"/>
        <v>-46103214</v>
      </c>
      <c r="W24" s="81">
        <f t="shared" si="4"/>
        <v>-230857177</v>
      </c>
      <c r="X24" s="81">
        <f t="shared" si="4"/>
        <v>184753963</v>
      </c>
      <c r="Y24" s="82">
        <f>+IF(W24&lt;&gt;0,(X24/W24)*100,0)</f>
        <v>-80.02955134463937</v>
      </c>
      <c r="Z24" s="83">
        <f t="shared" si="4"/>
        <v>-230857177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331533135</v>
      </c>
      <c r="C27" s="21">
        <v>0</v>
      </c>
      <c r="D27" s="103">
        <v>220581836</v>
      </c>
      <c r="E27" s="104">
        <v>253812488</v>
      </c>
      <c r="F27" s="104">
        <v>0</v>
      </c>
      <c r="G27" s="104">
        <v>9558221</v>
      </c>
      <c r="H27" s="104">
        <v>14748331</v>
      </c>
      <c r="I27" s="104">
        <v>24306552</v>
      </c>
      <c r="J27" s="104">
        <v>24138642</v>
      </c>
      <c r="K27" s="104">
        <v>27825045</v>
      </c>
      <c r="L27" s="104">
        <v>15155579</v>
      </c>
      <c r="M27" s="104">
        <v>67119266</v>
      </c>
      <c r="N27" s="104">
        <v>27087092</v>
      </c>
      <c r="O27" s="104">
        <v>13630519</v>
      </c>
      <c r="P27" s="104">
        <v>11906355</v>
      </c>
      <c r="Q27" s="104">
        <v>52623966</v>
      </c>
      <c r="R27" s="104">
        <v>10247382</v>
      </c>
      <c r="S27" s="104">
        <v>27962603</v>
      </c>
      <c r="T27" s="104">
        <v>40539483</v>
      </c>
      <c r="U27" s="104">
        <v>78749468</v>
      </c>
      <c r="V27" s="104">
        <v>222799252</v>
      </c>
      <c r="W27" s="104">
        <v>253812488</v>
      </c>
      <c r="X27" s="104">
        <v>-31013236</v>
      </c>
      <c r="Y27" s="105">
        <v>-12.22</v>
      </c>
      <c r="Z27" s="106">
        <v>253812488</v>
      </c>
    </row>
    <row r="28" spans="1:26" ht="13.5">
      <c r="A28" s="107" t="s">
        <v>44</v>
      </c>
      <c r="B28" s="18">
        <v>129695360</v>
      </c>
      <c r="C28" s="18">
        <v>0</v>
      </c>
      <c r="D28" s="63">
        <v>106717962</v>
      </c>
      <c r="E28" s="64">
        <v>110104378</v>
      </c>
      <c r="F28" s="64">
        <v>0</v>
      </c>
      <c r="G28" s="64">
        <v>9354646</v>
      </c>
      <c r="H28" s="64">
        <v>4291347</v>
      </c>
      <c r="I28" s="64">
        <v>13645993</v>
      </c>
      <c r="J28" s="64">
        <v>9433252</v>
      </c>
      <c r="K28" s="64">
        <v>12520883</v>
      </c>
      <c r="L28" s="64">
        <v>10010137</v>
      </c>
      <c r="M28" s="64">
        <v>31964272</v>
      </c>
      <c r="N28" s="64">
        <v>5622214</v>
      </c>
      <c r="O28" s="64">
        <v>7133916</v>
      </c>
      <c r="P28" s="64">
        <v>818430</v>
      </c>
      <c r="Q28" s="64">
        <v>13574560</v>
      </c>
      <c r="R28" s="64">
        <v>3879698</v>
      </c>
      <c r="S28" s="64">
        <v>10888636</v>
      </c>
      <c r="T28" s="64">
        <v>30140884</v>
      </c>
      <c r="U28" s="64">
        <v>44909218</v>
      </c>
      <c r="V28" s="64">
        <v>104094043</v>
      </c>
      <c r="W28" s="64">
        <v>110104378</v>
      </c>
      <c r="X28" s="64">
        <v>-6010335</v>
      </c>
      <c r="Y28" s="65">
        <v>-5.46</v>
      </c>
      <c r="Z28" s="66">
        <v>110104378</v>
      </c>
    </row>
    <row r="29" spans="1:26" ht="13.5">
      <c r="A29" s="62" t="s">
        <v>92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162712248</v>
      </c>
      <c r="C30" s="18">
        <v>0</v>
      </c>
      <c r="D30" s="63">
        <v>14731874</v>
      </c>
      <c r="E30" s="64">
        <v>23220832</v>
      </c>
      <c r="F30" s="64">
        <v>0</v>
      </c>
      <c r="G30" s="64">
        <v>0</v>
      </c>
      <c r="H30" s="64">
        <v>0</v>
      </c>
      <c r="I30" s="64">
        <v>0</v>
      </c>
      <c r="J30" s="64">
        <v>608794</v>
      </c>
      <c r="K30" s="64">
        <v>100026</v>
      </c>
      <c r="L30" s="64">
        <v>0</v>
      </c>
      <c r="M30" s="64">
        <v>708820</v>
      </c>
      <c r="N30" s="64">
        <v>0</v>
      </c>
      <c r="O30" s="64">
        <v>147864</v>
      </c>
      <c r="P30" s="64">
        <v>0</v>
      </c>
      <c r="Q30" s="64">
        <v>147864</v>
      </c>
      <c r="R30" s="64">
        <v>0</v>
      </c>
      <c r="S30" s="64">
        <v>408706</v>
      </c>
      <c r="T30" s="64">
        <v>1868840</v>
      </c>
      <c r="U30" s="64">
        <v>2277546</v>
      </c>
      <c r="V30" s="64">
        <v>3134230</v>
      </c>
      <c r="W30" s="64">
        <v>23220832</v>
      </c>
      <c r="X30" s="64">
        <v>-20086602</v>
      </c>
      <c r="Y30" s="65">
        <v>-86.5</v>
      </c>
      <c r="Z30" s="66">
        <v>23220832</v>
      </c>
    </row>
    <row r="31" spans="1:26" ht="13.5">
      <c r="A31" s="62" t="s">
        <v>49</v>
      </c>
      <c r="B31" s="18">
        <v>39125527</v>
      </c>
      <c r="C31" s="18">
        <v>0</v>
      </c>
      <c r="D31" s="63">
        <v>99132000</v>
      </c>
      <c r="E31" s="64">
        <v>120487278</v>
      </c>
      <c r="F31" s="64">
        <v>0</v>
      </c>
      <c r="G31" s="64">
        <v>203575</v>
      </c>
      <c r="H31" s="64">
        <v>10456984</v>
      </c>
      <c r="I31" s="64">
        <v>10660559</v>
      </c>
      <c r="J31" s="64">
        <v>14096596</v>
      </c>
      <c r="K31" s="64">
        <v>15204136</v>
      </c>
      <c r="L31" s="64">
        <v>5145442</v>
      </c>
      <c r="M31" s="64">
        <v>34446174</v>
      </c>
      <c r="N31" s="64">
        <v>21464878</v>
      </c>
      <c r="O31" s="64">
        <v>6348739</v>
      </c>
      <c r="P31" s="64">
        <v>11087925</v>
      </c>
      <c r="Q31" s="64">
        <v>38901542</v>
      </c>
      <c r="R31" s="64">
        <v>6367684</v>
      </c>
      <c r="S31" s="64">
        <v>16665261</v>
      </c>
      <c r="T31" s="64">
        <v>8529759</v>
      </c>
      <c r="U31" s="64">
        <v>31562704</v>
      </c>
      <c r="V31" s="64">
        <v>115570979</v>
      </c>
      <c r="W31" s="64">
        <v>120487278</v>
      </c>
      <c r="X31" s="64">
        <v>-4916299</v>
      </c>
      <c r="Y31" s="65">
        <v>-4.08</v>
      </c>
      <c r="Z31" s="66">
        <v>120487278</v>
      </c>
    </row>
    <row r="32" spans="1:26" ht="13.5">
      <c r="A32" s="74" t="s">
        <v>50</v>
      </c>
      <c r="B32" s="21">
        <f>SUM(B28:B31)</f>
        <v>331533135</v>
      </c>
      <c r="C32" s="21">
        <f>SUM(C28:C31)</f>
        <v>0</v>
      </c>
      <c r="D32" s="103">
        <f aca="true" t="shared" si="5" ref="D32:Z32">SUM(D28:D31)</f>
        <v>220581836</v>
      </c>
      <c r="E32" s="104">
        <f t="shared" si="5"/>
        <v>253812488</v>
      </c>
      <c r="F32" s="104">
        <f t="shared" si="5"/>
        <v>0</v>
      </c>
      <c r="G32" s="104">
        <f t="shared" si="5"/>
        <v>9558221</v>
      </c>
      <c r="H32" s="104">
        <f t="shared" si="5"/>
        <v>14748331</v>
      </c>
      <c r="I32" s="104">
        <f t="shared" si="5"/>
        <v>24306552</v>
      </c>
      <c r="J32" s="104">
        <f t="shared" si="5"/>
        <v>24138642</v>
      </c>
      <c r="K32" s="104">
        <f t="shared" si="5"/>
        <v>27825045</v>
      </c>
      <c r="L32" s="104">
        <f t="shared" si="5"/>
        <v>15155579</v>
      </c>
      <c r="M32" s="104">
        <f t="shared" si="5"/>
        <v>67119266</v>
      </c>
      <c r="N32" s="104">
        <f t="shared" si="5"/>
        <v>27087092</v>
      </c>
      <c r="O32" s="104">
        <f t="shared" si="5"/>
        <v>13630519</v>
      </c>
      <c r="P32" s="104">
        <f t="shared" si="5"/>
        <v>11906355</v>
      </c>
      <c r="Q32" s="104">
        <f t="shared" si="5"/>
        <v>52623966</v>
      </c>
      <c r="R32" s="104">
        <f t="shared" si="5"/>
        <v>10247382</v>
      </c>
      <c r="S32" s="104">
        <f t="shared" si="5"/>
        <v>27962603</v>
      </c>
      <c r="T32" s="104">
        <f t="shared" si="5"/>
        <v>40539483</v>
      </c>
      <c r="U32" s="104">
        <f t="shared" si="5"/>
        <v>78749468</v>
      </c>
      <c r="V32" s="104">
        <f t="shared" si="5"/>
        <v>222799252</v>
      </c>
      <c r="W32" s="104">
        <f t="shared" si="5"/>
        <v>253812488</v>
      </c>
      <c r="X32" s="104">
        <f t="shared" si="5"/>
        <v>-31013236</v>
      </c>
      <c r="Y32" s="105">
        <f>+IF(W32&lt;&gt;0,(X32/W32)*100,0)</f>
        <v>-12.21895590889917</v>
      </c>
      <c r="Z32" s="106">
        <f t="shared" si="5"/>
        <v>253812488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540922972</v>
      </c>
      <c r="C35" s="18">
        <v>0</v>
      </c>
      <c r="D35" s="63">
        <v>404345155</v>
      </c>
      <c r="E35" s="64">
        <v>408888788</v>
      </c>
      <c r="F35" s="64">
        <v>223553085</v>
      </c>
      <c r="G35" s="64">
        <v>232088121</v>
      </c>
      <c r="H35" s="64">
        <v>110947346</v>
      </c>
      <c r="I35" s="64">
        <v>110947346</v>
      </c>
      <c r="J35" s="64">
        <v>129280030</v>
      </c>
      <c r="K35" s="64">
        <v>147945830</v>
      </c>
      <c r="L35" s="64">
        <v>167684617</v>
      </c>
      <c r="M35" s="64">
        <v>167684617</v>
      </c>
      <c r="N35" s="64">
        <v>457341717</v>
      </c>
      <c r="O35" s="64">
        <v>494881834</v>
      </c>
      <c r="P35" s="64">
        <v>636031933</v>
      </c>
      <c r="Q35" s="64">
        <v>636031933</v>
      </c>
      <c r="R35" s="64">
        <v>614899091</v>
      </c>
      <c r="S35" s="64">
        <v>534167097</v>
      </c>
      <c r="T35" s="64">
        <v>521839161</v>
      </c>
      <c r="U35" s="64">
        <v>521839161</v>
      </c>
      <c r="V35" s="64">
        <v>521839161</v>
      </c>
      <c r="W35" s="64">
        <v>408888788</v>
      </c>
      <c r="X35" s="64">
        <v>112950373</v>
      </c>
      <c r="Y35" s="65">
        <v>27.62</v>
      </c>
      <c r="Z35" s="66">
        <v>408888788</v>
      </c>
    </row>
    <row r="36" spans="1:26" ht="13.5">
      <c r="A36" s="62" t="s">
        <v>53</v>
      </c>
      <c r="B36" s="18">
        <v>5795063920</v>
      </c>
      <c r="C36" s="18">
        <v>0</v>
      </c>
      <c r="D36" s="63">
        <v>5942623786</v>
      </c>
      <c r="E36" s="64">
        <v>5952547138</v>
      </c>
      <c r="F36" s="64">
        <v>471447350</v>
      </c>
      <c r="G36" s="64">
        <v>496714075</v>
      </c>
      <c r="H36" s="64">
        <v>5832171081</v>
      </c>
      <c r="I36" s="64">
        <v>5832171081</v>
      </c>
      <c r="J36" s="64">
        <v>5832171135</v>
      </c>
      <c r="K36" s="64">
        <v>5774719930</v>
      </c>
      <c r="L36" s="64">
        <v>5770527798</v>
      </c>
      <c r="M36" s="64">
        <v>5770527798</v>
      </c>
      <c r="N36" s="64">
        <v>5770226134</v>
      </c>
      <c r="O36" s="64">
        <v>5773663385</v>
      </c>
      <c r="P36" s="64">
        <v>5760809426</v>
      </c>
      <c r="Q36" s="64">
        <v>5760809426</v>
      </c>
      <c r="R36" s="64">
        <v>5677165356</v>
      </c>
      <c r="S36" s="64">
        <v>5753907546</v>
      </c>
      <c r="T36" s="64">
        <v>5808962416</v>
      </c>
      <c r="U36" s="64">
        <v>5808962416</v>
      </c>
      <c r="V36" s="64">
        <v>5808962416</v>
      </c>
      <c r="W36" s="64">
        <v>5952547138</v>
      </c>
      <c r="X36" s="64">
        <v>-143584722</v>
      </c>
      <c r="Y36" s="65">
        <v>-2.41</v>
      </c>
      <c r="Z36" s="66">
        <v>5952547138</v>
      </c>
    </row>
    <row r="37" spans="1:26" ht="13.5">
      <c r="A37" s="62" t="s">
        <v>54</v>
      </c>
      <c r="B37" s="18">
        <v>577506578</v>
      </c>
      <c r="C37" s="18">
        <v>0</v>
      </c>
      <c r="D37" s="63">
        <v>551019970</v>
      </c>
      <c r="E37" s="64">
        <v>551019970</v>
      </c>
      <c r="F37" s="64">
        <v>31837977</v>
      </c>
      <c r="G37" s="64">
        <v>48781705</v>
      </c>
      <c r="H37" s="64">
        <v>-2779599</v>
      </c>
      <c r="I37" s="64">
        <v>-2779599</v>
      </c>
      <c r="J37" s="64">
        <v>-508326</v>
      </c>
      <c r="K37" s="64">
        <v>3851878</v>
      </c>
      <c r="L37" s="64">
        <v>3802930</v>
      </c>
      <c r="M37" s="64">
        <v>3802930</v>
      </c>
      <c r="N37" s="64">
        <v>31439558</v>
      </c>
      <c r="O37" s="64">
        <v>314465818</v>
      </c>
      <c r="P37" s="64">
        <v>379530289</v>
      </c>
      <c r="Q37" s="64">
        <v>379530289</v>
      </c>
      <c r="R37" s="64">
        <v>379617368</v>
      </c>
      <c r="S37" s="64">
        <v>444823808</v>
      </c>
      <c r="T37" s="64">
        <v>399913430</v>
      </c>
      <c r="U37" s="64">
        <v>399913430</v>
      </c>
      <c r="V37" s="64">
        <v>399913430</v>
      </c>
      <c r="W37" s="64">
        <v>551019970</v>
      </c>
      <c r="X37" s="64">
        <v>-151106540</v>
      </c>
      <c r="Y37" s="65">
        <v>-27.42</v>
      </c>
      <c r="Z37" s="66">
        <v>551019970</v>
      </c>
    </row>
    <row r="38" spans="1:26" ht="13.5">
      <c r="A38" s="62" t="s">
        <v>55</v>
      </c>
      <c r="B38" s="18">
        <v>524785870</v>
      </c>
      <c r="C38" s="18">
        <v>0</v>
      </c>
      <c r="D38" s="63">
        <v>512075940</v>
      </c>
      <c r="E38" s="64">
        <v>484394347</v>
      </c>
      <c r="F38" s="64">
        <v>41011069</v>
      </c>
      <c r="G38" s="64">
        <v>42672995</v>
      </c>
      <c r="H38" s="64">
        <v>339149105</v>
      </c>
      <c r="I38" s="64">
        <v>339149105</v>
      </c>
      <c r="J38" s="64">
        <v>357537909</v>
      </c>
      <c r="K38" s="64">
        <v>356945914</v>
      </c>
      <c r="L38" s="64">
        <v>355110882</v>
      </c>
      <c r="M38" s="64">
        <v>355110882</v>
      </c>
      <c r="N38" s="64">
        <v>523861340</v>
      </c>
      <c r="O38" s="64">
        <v>520643236</v>
      </c>
      <c r="P38" s="64">
        <v>526002099</v>
      </c>
      <c r="Q38" s="64">
        <v>526002099</v>
      </c>
      <c r="R38" s="64">
        <v>526709446</v>
      </c>
      <c r="S38" s="64">
        <v>524021013</v>
      </c>
      <c r="T38" s="64">
        <v>497475265</v>
      </c>
      <c r="U38" s="64">
        <v>497475265</v>
      </c>
      <c r="V38" s="64">
        <v>497475265</v>
      </c>
      <c r="W38" s="64">
        <v>484394347</v>
      </c>
      <c r="X38" s="64">
        <v>13080918</v>
      </c>
      <c r="Y38" s="65">
        <v>2.7</v>
      </c>
      <c r="Z38" s="66">
        <v>484394347</v>
      </c>
    </row>
    <row r="39" spans="1:26" ht="13.5">
      <c r="A39" s="62" t="s">
        <v>56</v>
      </c>
      <c r="B39" s="18">
        <v>5233694444</v>
      </c>
      <c r="C39" s="18">
        <v>0</v>
      </c>
      <c r="D39" s="63">
        <v>5283873030</v>
      </c>
      <c r="E39" s="64">
        <v>5326021608</v>
      </c>
      <c r="F39" s="64">
        <v>622151387</v>
      </c>
      <c r="G39" s="64">
        <v>637347498</v>
      </c>
      <c r="H39" s="64">
        <v>5606748921</v>
      </c>
      <c r="I39" s="64">
        <v>5606748921</v>
      </c>
      <c r="J39" s="64">
        <v>5604421583</v>
      </c>
      <c r="K39" s="64">
        <v>5561867969</v>
      </c>
      <c r="L39" s="64">
        <v>5579298604</v>
      </c>
      <c r="M39" s="64">
        <v>5579298604</v>
      </c>
      <c r="N39" s="64">
        <v>5672266953</v>
      </c>
      <c r="O39" s="64">
        <v>5433436165</v>
      </c>
      <c r="P39" s="64">
        <v>5491308971</v>
      </c>
      <c r="Q39" s="64">
        <v>5491308971</v>
      </c>
      <c r="R39" s="64">
        <v>5385737634</v>
      </c>
      <c r="S39" s="64">
        <v>5319229821</v>
      </c>
      <c r="T39" s="64">
        <v>5433412882</v>
      </c>
      <c r="U39" s="64">
        <v>5433412882</v>
      </c>
      <c r="V39" s="64">
        <v>5433412882</v>
      </c>
      <c r="W39" s="64">
        <v>5326021608</v>
      </c>
      <c r="X39" s="64">
        <v>107391274</v>
      </c>
      <c r="Y39" s="65">
        <v>2.02</v>
      </c>
      <c r="Z39" s="66">
        <v>5326021608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185177866</v>
      </c>
      <c r="C42" s="18">
        <v>0</v>
      </c>
      <c r="D42" s="63">
        <v>199976927</v>
      </c>
      <c r="E42" s="64">
        <v>235446985</v>
      </c>
      <c r="F42" s="64">
        <v>52241230</v>
      </c>
      <c r="G42" s="64">
        <v>31785534</v>
      </c>
      <c r="H42" s="64">
        <v>-819905</v>
      </c>
      <c r="I42" s="64">
        <v>83206859</v>
      </c>
      <c r="J42" s="64">
        <v>47571304</v>
      </c>
      <c r="K42" s="64">
        <v>37335311</v>
      </c>
      <c r="L42" s="64">
        <v>-20333045</v>
      </c>
      <c r="M42" s="64">
        <v>64573570</v>
      </c>
      <c r="N42" s="64">
        <v>8694294</v>
      </c>
      <c r="O42" s="64">
        <v>39233213</v>
      </c>
      <c r="P42" s="64">
        <v>91659117</v>
      </c>
      <c r="Q42" s="64">
        <v>139586624</v>
      </c>
      <c r="R42" s="64">
        <v>22021696</v>
      </c>
      <c r="S42" s="64">
        <v>13725998</v>
      </c>
      <c r="T42" s="64">
        <v>-18971868</v>
      </c>
      <c r="U42" s="64">
        <v>16775826</v>
      </c>
      <c r="V42" s="64">
        <v>304142879</v>
      </c>
      <c r="W42" s="64">
        <v>235446985</v>
      </c>
      <c r="X42" s="64">
        <v>68695894</v>
      </c>
      <c r="Y42" s="65">
        <v>29.18</v>
      </c>
      <c r="Z42" s="66">
        <v>235446985</v>
      </c>
    </row>
    <row r="43" spans="1:26" ht="13.5">
      <c r="A43" s="62" t="s">
        <v>59</v>
      </c>
      <c r="B43" s="18">
        <v>-311066643</v>
      </c>
      <c r="C43" s="18">
        <v>0</v>
      </c>
      <c r="D43" s="63">
        <v>-220581032</v>
      </c>
      <c r="E43" s="64">
        <v>-253812489</v>
      </c>
      <c r="F43" s="64">
        <v>-31639724</v>
      </c>
      <c r="G43" s="64">
        <v>-23051230</v>
      </c>
      <c r="H43" s="64">
        <v>-9684659</v>
      </c>
      <c r="I43" s="64">
        <v>-64375613</v>
      </c>
      <c r="J43" s="64">
        <v>-29381049</v>
      </c>
      <c r="K43" s="64">
        <v>-14300483</v>
      </c>
      <c r="L43" s="64">
        <v>-18633148</v>
      </c>
      <c r="M43" s="64">
        <v>-62314680</v>
      </c>
      <c r="N43" s="64">
        <v>-38061583</v>
      </c>
      <c r="O43" s="64">
        <v>-4425868</v>
      </c>
      <c r="P43" s="64">
        <v>-12813580</v>
      </c>
      <c r="Q43" s="64">
        <v>-55301031</v>
      </c>
      <c r="R43" s="64">
        <v>-16043008</v>
      </c>
      <c r="S43" s="64">
        <v>-13139460</v>
      </c>
      <c r="T43" s="64">
        <v>-41954374</v>
      </c>
      <c r="U43" s="64">
        <v>-71136842</v>
      </c>
      <c r="V43" s="64">
        <v>-253128166</v>
      </c>
      <c r="W43" s="64">
        <v>-253812489</v>
      </c>
      <c r="X43" s="64">
        <v>684323</v>
      </c>
      <c r="Y43" s="65">
        <v>-0.27</v>
      </c>
      <c r="Z43" s="66">
        <v>-253812489</v>
      </c>
    </row>
    <row r="44" spans="1:26" ht="13.5">
      <c r="A44" s="62" t="s">
        <v>60</v>
      </c>
      <c r="B44" s="18">
        <v>172276762</v>
      </c>
      <c r="C44" s="18">
        <v>0</v>
      </c>
      <c r="D44" s="63">
        <v>-23326968</v>
      </c>
      <c r="E44" s="64">
        <v>-21944770</v>
      </c>
      <c r="F44" s="64">
        <v>-1893099</v>
      </c>
      <c r="G44" s="64">
        <v>-2132376</v>
      </c>
      <c r="H44" s="64">
        <v>-1522261</v>
      </c>
      <c r="I44" s="64">
        <v>-5547736</v>
      </c>
      <c r="J44" s="64">
        <v>-1038298</v>
      </c>
      <c r="K44" s="64">
        <v>-591995</v>
      </c>
      <c r="L44" s="64">
        <v>-3680314</v>
      </c>
      <c r="M44" s="64">
        <v>-5310607</v>
      </c>
      <c r="N44" s="64">
        <v>-1065200</v>
      </c>
      <c r="O44" s="64">
        <v>-3218104</v>
      </c>
      <c r="P44" s="64">
        <v>-1084727</v>
      </c>
      <c r="Q44" s="64">
        <v>-5368031</v>
      </c>
      <c r="R44" s="64">
        <v>-1156820</v>
      </c>
      <c r="S44" s="64">
        <v>-570718</v>
      </c>
      <c r="T44" s="64">
        <v>-3932800</v>
      </c>
      <c r="U44" s="64">
        <v>-5660338</v>
      </c>
      <c r="V44" s="64">
        <v>-21886712</v>
      </c>
      <c r="W44" s="64">
        <v>-21944770</v>
      </c>
      <c r="X44" s="64">
        <v>58058</v>
      </c>
      <c r="Y44" s="65">
        <v>-0.26</v>
      </c>
      <c r="Z44" s="66">
        <v>-21944770</v>
      </c>
    </row>
    <row r="45" spans="1:26" ht="13.5">
      <c r="A45" s="74" t="s">
        <v>61</v>
      </c>
      <c r="B45" s="21">
        <v>90163273</v>
      </c>
      <c r="C45" s="21">
        <v>0</v>
      </c>
      <c r="D45" s="103">
        <v>22723382</v>
      </c>
      <c r="E45" s="104">
        <v>27267009</v>
      </c>
      <c r="F45" s="104">
        <v>86285688</v>
      </c>
      <c r="G45" s="104">
        <v>92887616</v>
      </c>
      <c r="H45" s="104">
        <v>80860791</v>
      </c>
      <c r="I45" s="104">
        <v>80860791</v>
      </c>
      <c r="J45" s="104">
        <v>98012748</v>
      </c>
      <c r="K45" s="104">
        <v>120455581</v>
      </c>
      <c r="L45" s="104">
        <v>77809074</v>
      </c>
      <c r="M45" s="104">
        <v>77809074</v>
      </c>
      <c r="N45" s="104">
        <v>47376585</v>
      </c>
      <c r="O45" s="104">
        <v>78965826</v>
      </c>
      <c r="P45" s="104">
        <v>156726636</v>
      </c>
      <c r="Q45" s="104">
        <v>47376585</v>
      </c>
      <c r="R45" s="104">
        <v>161548504</v>
      </c>
      <c r="S45" s="104">
        <v>161564324</v>
      </c>
      <c r="T45" s="104">
        <v>96705282</v>
      </c>
      <c r="U45" s="104">
        <v>96705282</v>
      </c>
      <c r="V45" s="104">
        <v>96705282</v>
      </c>
      <c r="W45" s="104">
        <v>27267009</v>
      </c>
      <c r="X45" s="104">
        <v>69438273</v>
      </c>
      <c r="Y45" s="105">
        <v>254.66</v>
      </c>
      <c r="Z45" s="106">
        <v>27267009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93</v>
      </c>
      <c r="B47" s="119" t="s">
        <v>78</v>
      </c>
      <c r="C47" s="119"/>
      <c r="D47" s="120" t="s">
        <v>79</v>
      </c>
      <c r="E47" s="121" t="s">
        <v>80</v>
      </c>
      <c r="F47" s="122"/>
      <c r="G47" s="122"/>
      <c r="H47" s="122"/>
      <c r="I47" s="123" t="s">
        <v>81</v>
      </c>
      <c r="J47" s="122"/>
      <c r="K47" s="122"/>
      <c r="L47" s="122"/>
      <c r="M47" s="123" t="s">
        <v>82</v>
      </c>
      <c r="N47" s="124"/>
      <c r="O47" s="124"/>
      <c r="P47" s="124"/>
      <c r="Q47" s="123" t="s">
        <v>83</v>
      </c>
      <c r="R47" s="124"/>
      <c r="S47" s="124"/>
      <c r="T47" s="124"/>
      <c r="U47" s="123" t="s">
        <v>84</v>
      </c>
      <c r="V47" s="123" t="s">
        <v>85</v>
      </c>
      <c r="W47" s="123" t="s">
        <v>86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253954823</v>
      </c>
      <c r="C49" s="56">
        <v>0</v>
      </c>
      <c r="D49" s="133">
        <v>19590693</v>
      </c>
      <c r="E49" s="58">
        <v>14967872</v>
      </c>
      <c r="F49" s="58">
        <v>0</v>
      </c>
      <c r="G49" s="58">
        <v>0</v>
      </c>
      <c r="H49" s="58">
        <v>0</v>
      </c>
      <c r="I49" s="58">
        <v>643180529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931693917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133323611</v>
      </c>
      <c r="C51" s="56">
        <v>0</v>
      </c>
      <c r="D51" s="133">
        <v>60581938</v>
      </c>
      <c r="E51" s="58">
        <v>127696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1500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194034745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92.37009807963162</v>
      </c>
      <c r="C58" s="5">
        <f>IF(C67=0,0,+(C76/C67)*100)</f>
        <v>0</v>
      </c>
      <c r="D58" s="6">
        <f aca="true" t="shared" si="6" ref="D58:Z58">IF(D67=0,0,+(D76/D67)*100)</f>
        <v>97.41902312292528</v>
      </c>
      <c r="E58" s="7">
        <f t="shared" si="6"/>
        <v>96.21358855593897</v>
      </c>
      <c r="F58" s="7">
        <f t="shared" si="6"/>
        <v>107.64051534351846</v>
      </c>
      <c r="G58" s="7">
        <f t="shared" si="6"/>
        <v>95.72515714383285</v>
      </c>
      <c r="H58" s="7">
        <f t="shared" si="6"/>
        <v>99.18958406788317</v>
      </c>
      <c r="I58" s="7">
        <f t="shared" si="6"/>
        <v>100.76335167492148</v>
      </c>
      <c r="J58" s="7">
        <f t="shared" si="6"/>
        <v>92.40360831089745</v>
      </c>
      <c r="K58" s="7">
        <f t="shared" si="6"/>
        <v>91.31871008274575</v>
      </c>
      <c r="L58" s="7">
        <f t="shared" si="6"/>
        <v>100.80118375482878</v>
      </c>
      <c r="M58" s="7">
        <f t="shared" si="6"/>
        <v>94.78028764965315</v>
      </c>
      <c r="N58" s="7">
        <f t="shared" si="6"/>
        <v>74.80975371231024</v>
      </c>
      <c r="O58" s="7">
        <f t="shared" si="6"/>
        <v>65.78716223034256</v>
      </c>
      <c r="P58" s="7">
        <f t="shared" si="6"/>
        <v>144.72357834771498</v>
      </c>
      <c r="Q58" s="7">
        <f t="shared" si="6"/>
        <v>92.58682341916395</v>
      </c>
      <c r="R58" s="7">
        <f t="shared" si="6"/>
        <v>91.44264305382592</v>
      </c>
      <c r="S58" s="7">
        <f t="shared" si="6"/>
        <v>114.5091074518268</v>
      </c>
      <c r="T58" s="7">
        <f t="shared" si="6"/>
        <v>85.35647044495423</v>
      </c>
      <c r="U58" s="7">
        <f t="shared" si="6"/>
        <v>97.28345699654707</v>
      </c>
      <c r="V58" s="7">
        <f t="shared" si="6"/>
        <v>96.36270349231873</v>
      </c>
      <c r="W58" s="7">
        <f t="shared" si="6"/>
        <v>96.21358855593897</v>
      </c>
      <c r="X58" s="7">
        <f t="shared" si="6"/>
        <v>0</v>
      </c>
      <c r="Y58" s="7">
        <f t="shared" si="6"/>
        <v>0</v>
      </c>
      <c r="Z58" s="8">
        <f t="shared" si="6"/>
        <v>96.21358855593897</v>
      </c>
    </row>
    <row r="59" spans="1:26" ht="13.5">
      <c r="A59" s="36" t="s">
        <v>31</v>
      </c>
      <c r="B59" s="9">
        <f aca="true" t="shared" si="7" ref="B59:Z66">IF(B68=0,0,+(B77/B68)*100)</f>
        <v>110.75347649617771</v>
      </c>
      <c r="C59" s="9">
        <f t="shared" si="7"/>
        <v>0</v>
      </c>
      <c r="D59" s="2">
        <f t="shared" si="7"/>
        <v>96.00000124164553</v>
      </c>
      <c r="E59" s="10">
        <f t="shared" si="7"/>
        <v>95.99999937911333</v>
      </c>
      <c r="F59" s="10">
        <f t="shared" si="7"/>
        <v>126.50276298077262</v>
      </c>
      <c r="G59" s="10">
        <f t="shared" si="7"/>
        <v>143.21130540278796</v>
      </c>
      <c r="H59" s="10">
        <f t="shared" si="7"/>
        <v>100</v>
      </c>
      <c r="I59" s="10">
        <f t="shared" si="7"/>
        <v>123.28481612252445</v>
      </c>
      <c r="J59" s="10">
        <f t="shared" si="7"/>
        <v>112.10193294242123</v>
      </c>
      <c r="K59" s="10">
        <f t="shared" si="7"/>
        <v>129.08031661071357</v>
      </c>
      <c r="L59" s="10">
        <f t="shared" si="7"/>
        <v>109.5199952670255</v>
      </c>
      <c r="M59" s="10">
        <f t="shared" si="7"/>
        <v>116.87993993849885</v>
      </c>
      <c r="N59" s="10">
        <f t="shared" si="7"/>
        <v>114.59005154135518</v>
      </c>
      <c r="O59" s="10">
        <f t="shared" si="7"/>
        <v>97.6465318617214</v>
      </c>
      <c r="P59" s="10">
        <f t="shared" si="7"/>
        <v>127.19304351164422</v>
      </c>
      <c r="Q59" s="10">
        <f t="shared" si="7"/>
        <v>112.51763115904252</v>
      </c>
      <c r="R59" s="10">
        <f t="shared" si="7"/>
        <v>92.35404061198214</v>
      </c>
      <c r="S59" s="10">
        <f t="shared" si="7"/>
        <v>133.02789109089787</v>
      </c>
      <c r="T59" s="10">
        <f t="shared" si="7"/>
        <v>95.38305268583952</v>
      </c>
      <c r="U59" s="10">
        <f t="shared" si="7"/>
        <v>107.03900842879708</v>
      </c>
      <c r="V59" s="10">
        <f t="shared" si="7"/>
        <v>114.77112308800987</v>
      </c>
      <c r="W59" s="10">
        <f t="shared" si="7"/>
        <v>95.99999937911333</v>
      </c>
      <c r="X59" s="10">
        <f t="shared" si="7"/>
        <v>0</v>
      </c>
      <c r="Y59" s="10">
        <f t="shared" si="7"/>
        <v>0</v>
      </c>
      <c r="Z59" s="11">
        <f t="shared" si="7"/>
        <v>95.99999937911333</v>
      </c>
    </row>
    <row r="60" spans="1:26" ht="13.5">
      <c r="A60" s="37" t="s">
        <v>32</v>
      </c>
      <c r="B60" s="12">
        <f t="shared" si="7"/>
        <v>87.69444994987835</v>
      </c>
      <c r="C60" s="12">
        <f t="shared" si="7"/>
        <v>0</v>
      </c>
      <c r="D60" s="3">
        <f t="shared" si="7"/>
        <v>97.7311911259812</v>
      </c>
      <c r="E60" s="13">
        <f t="shared" si="7"/>
        <v>96.22499671332633</v>
      </c>
      <c r="F60" s="13">
        <f t="shared" si="7"/>
        <v>103.01264403990461</v>
      </c>
      <c r="G60" s="13">
        <f t="shared" si="7"/>
        <v>84.26744101413998</v>
      </c>
      <c r="H60" s="13">
        <f t="shared" si="7"/>
        <v>98.98727109686398</v>
      </c>
      <c r="I60" s="13">
        <f t="shared" si="7"/>
        <v>95.30802533327474</v>
      </c>
      <c r="J60" s="13">
        <f t="shared" si="7"/>
        <v>86.94612350049051</v>
      </c>
      <c r="K60" s="13">
        <f t="shared" si="7"/>
        <v>83.03071669008214</v>
      </c>
      <c r="L60" s="13">
        <f t="shared" si="7"/>
        <v>98.67645677034642</v>
      </c>
      <c r="M60" s="13">
        <f t="shared" si="7"/>
        <v>89.40362424223586</v>
      </c>
      <c r="N60" s="13">
        <f t="shared" si="7"/>
        <v>66.44796944502322</v>
      </c>
      <c r="O60" s="13">
        <f t="shared" si="7"/>
        <v>54.532927319651</v>
      </c>
      <c r="P60" s="13">
        <f t="shared" si="7"/>
        <v>150.89435610598775</v>
      </c>
      <c r="Q60" s="13">
        <f t="shared" si="7"/>
        <v>87.04282422639528</v>
      </c>
      <c r="R60" s="13">
        <f t="shared" si="7"/>
        <v>91.03311002381159</v>
      </c>
      <c r="S60" s="13">
        <f t="shared" si="7"/>
        <v>109.32823513825679</v>
      </c>
      <c r="T60" s="13">
        <f t="shared" si="7"/>
        <v>82.11796988975863</v>
      </c>
      <c r="U60" s="13">
        <f t="shared" si="7"/>
        <v>94.32679220937507</v>
      </c>
      <c r="V60" s="13">
        <f t="shared" si="7"/>
        <v>91.4834782265065</v>
      </c>
      <c r="W60" s="13">
        <f t="shared" si="7"/>
        <v>96.22499671332633</v>
      </c>
      <c r="X60" s="13">
        <f t="shared" si="7"/>
        <v>0</v>
      </c>
      <c r="Y60" s="13">
        <f t="shared" si="7"/>
        <v>0</v>
      </c>
      <c r="Z60" s="14">
        <f t="shared" si="7"/>
        <v>96.22499671332633</v>
      </c>
    </row>
    <row r="61" spans="1:26" ht="13.5">
      <c r="A61" s="38" t="s">
        <v>95</v>
      </c>
      <c r="B61" s="12">
        <f t="shared" si="7"/>
        <v>93.16340341959179</v>
      </c>
      <c r="C61" s="12">
        <f t="shared" si="7"/>
        <v>0</v>
      </c>
      <c r="D61" s="3">
        <f t="shared" si="7"/>
        <v>96.18184029812511</v>
      </c>
      <c r="E61" s="13">
        <f t="shared" si="7"/>
        <v>96.1688365835897</v>
      </c>
      <c r="F61" s="13">
        <f t="shared" si="7"/>
        <v>104.6859224829771</v>
      </c>
      <c r="G61" s="13">
        <f t="shared" si="7"/>
        <v>85.08578282696985</v>
      </c>
      <c r="H61" s="13">
        <f t="shared" si="7"/>
        <v>100</v>
      </c>
      <c r="I61" s="13">
        <f t="shared" si="7"/>
        <v>96.50419794457446</v>
      </c>
      <c r="J61" s="13">
        <f t="shared" si="7"/>
        <v>90.80139386133251</v>
      </c>
      <c r="K61" s="13">
        <f t="shared" si="7"/>
        <v>91.28137447909779</v>
      </c>
      <c r="L61" s="13">
        <f t="shared" si="7"/>
        <v>91.11390428237577</v>
      </c>
      <c r="M61" s="13">
        <f t="shared" si="7"/>
        <v>91.07083000985793</v>
      </c>
      <c r="N61" s="13">
        <f t="shared" si="7"/>
        <v>60.35113755957696</v>
      </c>
      <c r="O61" s="13">
        <f t="shared" si="7"/>
        <v>32.66170501058219</v>
      </c>
      <c r="P61" s="13">
        <f t="shared" si="7"/>
        <v>261.1026306347799</v>
      </c>
      <c r="Q61" s="13">
        <f t="shared" si="7"/>
        <v>94.0548420708587</v>
      </c>
      <c r="R61" s="13">
        <f t="shared" si="7"/>
        <v>86.38809153167254</v>
      </c>
      <c r="S61" s="13">
        <f t="shared" si="7"/>
        <v>110.5085346665516</v>
      </c>
      <c r="T61" s="13">
        <f t="shared" si="7"/>
        <v>76.9112056076645</v>
      </c>
      <c r="U61" s="13">
        <f t="shared" si="7"/>
        <v>91.1415450859609</v>
      </c>
      <c r="V61" s="13">
        <f t="shared" si="7"/>
        <v>93.24475500616491</v>
      </c>
      <c r="W61" s="13">
        <f t="shared" si="7"/>
        <v>96.1688365835897</v>
      </c>
      <c r="X61" s="13">
        <f t="shared" si="7"/>
        <v>0</v>
      </c>
      <c r="Y61" s="13">
        <f t="shared" si="7"/>
        <v>0</v>
      </c>
      <c r="Z61" s="14">
        <f t="shared" si="7"/>
        <v>96.1688365835897</v>
      </c>
    </row>
    <row r="62" spans="1:26" ht="13.5">
      <c r="A62" s="38" t="s">
        <v>96</v>
      </c>
      <c r="B62" s="12">
        <f t="shared" si="7"/>
        <v>83.03620379703189</v>
      </c>
      <c r="C62" s="12">
        <f t="shared" si="7"/>
        <v>0</v>
      </c>
      <c r="D62" s="3">
        <f t="shared" si="7"/>
        <v>96.32376515796341</v>
      </c>
      <c r="E62" s="13">
        <f t="shared" si="7"/>
        <v>96.32287084684145</v>
      </c>
      <c r="F62" s="13">
        <f t="shared" si="7"/>
        <v>119.12079624714573</v>
      </c>
      <c r="G62" s="13">
        <f t="shared" si="7"/>
        <v>89.52029530243908</v>
      </c>
      <c r="H62" s="13">
        <f t="shared" si="7"/>
        <v>99.99999320133591</v>
      </c>
      <c r="I62" s="13">
        <f t="shared" si="7"/>
        <v>102.65300320018163</v>
      </c>
      <c r="J62" s="13">
        <f t="shared" si="7"/>
        <v>113.90054601820782</v>
      </c>
      <c r="K62" s="13">
        <f t="shared" si="7"/>
        <v>62.98669795595334</v>
      </c>
      <c r="L62" s="13">
        <f t="shared" si="7"/>
        <v>81.93924225860431</v>
      </c>
      <c r="M62" s="13">
        <f t="shared" si="7"/>
        <v>83.60042666786778</v>
      </c>
      <c r="N62" s="13">
        <f t="shared" si="7"/>
        <v>86.3150953983907</v>
      </c>
      <c r="O62" s="13">
        <f t="shared" si="7"/>
        <v>112.25299760191847</v>
      </c>
      <c r="P62" s="13">
        <f t="shared" si="7"/>
        <v>40.69098543729145</v>
      </c>
      <c r="Q62" s="13">
        <f t="shared" si="7"/>
        <v>65.75855723971465</v>
      </c>
      <c r="R62" s="13">
        <f t="shared" si="7"/>
        <v>100.06664006420299</v>
      </c>
      <c r="S62" s="13">
        <f t="shared" si="7"/>
        <v>115.38962962077531</v>
      </c>
      <c r="T62" s="13">
        <f t="shared" si="7"/>
        <v>68.65799012354769</v>
      </c>
      <c r="U62" s="13">
        <f t="shared" si="7"/>
        <v>91.21409184383809</v>
      </c>
      <c r="V62" s="13">
        <f t="shared" si="7"/>
        <v>83.48726255899246</v>
      </c>
      <c r="W62" s="13">
        <f t="shared" si="7"/>
        <v>96.32287084684145</v>
      </c>
      <c r="X62" s="13">
        <f t="shared" si="7"/>
        <v>0</v>
      </c>
      <c r="Y62" s="13">
        <f t="shared" si="7"/>
        <v>0</v>
      </c>
      <c r="Z62" s="14">
        <f t="shared" si="7"/>
        <v>96.32287084684145</v>
      </c>
    </row>
    <row r="63" spans="1:26" ht="13.5">
      <c r="A63" s="38" t="s">
        <v>97</v>
      </c>
      <c r="B63" s="12">
        <f t="shared" si="7"/>
        <v>83.78914359062394</v>
      </c>
      <c r="C63" s="12">
        <f t="shared" si="7"/>
        <v>0</v>
      </c>
      <c r="D63" s="3">
        <f t="shared" si="7"/>
        <v>96.00000047079355</v>
      </c>
      <c r="E63" s="13">
        <f t="shared" si="7"/>
        <v>96.00000011869298</v>
      </c>
      <c r="F63" s="13">
        <f t="shared" si="7"/>
        <v>99.0096713351775</v>
      </c>
      <c r="G63" s="13">
        <f t="shared" si="7"/>
        <v>95.80136841304781</v>
      </c>
      <c r="H63" s="13">
        <f t="shared" si="7"/>
        <v>100</v>
      </c>
      <c r="I63" s="13">
        <f t="shared" si="7"/>
        <v>98.41672544347084</v>
      </c>
      <c r="J63" s="13">
        <f t="shared" si="7"/>
        <v>64.36140354247179</v>
      </c>
      <c r="K63" s="13">
        <f t="shared" si="7"/>
        <v>88.6651056866409</v>
      </c>
      <c r="L63" s="13">
        <f t="shared" si="7"/>
        <v>90.7786945713873</v>
      </c>
      <c r="M63" s="13">
        <f t="shared" si="7"/>
        <v>81.07795800966291</v>
      </c>
      <c r="N63" s="13">
        <f t="shared" si="7"/>
        <v>77.3395116431928</v>
      </c>
      <c r="O63" s="13">
        <f t="shared" si="7"/>
        <v>83.3531762699607</v>
      </c>
      <c r="P63" s="13">
        <f t="shared" si="7"/>
        <v>83.00930084181805</v>
      </c>
      <c r="Q63" s="13">
        <f t="shared" si="7"/>
        <v>81.2326895988408</v>
      </c>
      <c r="R63" s="13">
        <f t="shared" si="7"/>
        <v>63.47424268355297</v>
      </c>
      <c r="S63" s="13">
        <f t="shared" si="7"/>
        <v>104.31250479657304</v>
      </c>
      <c r="T63" s="13">
        <f t="shared" si="7"/>
        <v>64.8816435580744</v>
      </c>
      <c r="U63" s="13">
        <f t="shared" si="7"/>
        <v>76.46851107331975</v>
      </c>
      <c r="V63" s="13">
        <f t="shared" si="7"/>
        <v>84.2426778482535</v>
      </c>
      <c r="W63" s="13">
        <f t="shared" si="7"/>
        <v>96.00000011869298</v>
      </c>
      <c r="X63" s="13">
        <f t="shared" si="7"/>
        <v>0</v>
      </c>
      <c r="Y63" s="13">
        <f t="shared" si="7"/>
        <v>0</v>
      </c>
      <c r="Z63" s="14">
        <f t="shared" si="7"/>
        <v>96.00000011869298</v>
      </c>
    </row>
    <row r="64" spans="1:26" ht="13.5">
      <c r="A64" s="38" t="s">
        <v>98</v>
      </c>
      <c r="B64" s="12">
        <f t="shared" si="7"/>
        <v>59.704083813979246</v>
      </c>
      <c r="C64" s="12">
        <f t="shared" si="7"/>
        <v>0</v>
      </c>
      <c r="D64" s="3">
        <f t="shared" si="7"/>
        <v>79.25710918238569</v>
      </c>
      <c r="E64" s="13">
        <f t="shared" si="7"/>
        <v>79.45426142440513</v>
      </c>
      <c r="F64" s="13">
        <f t="shared" si="7"/>
        <v>78.30677303915927</v>
      </c>
      <c r="G64" s="13">
        <f t="shared" si="7"/>
        <v>70.60075895692651</v>
      </c>
      <c r="H64" s="13">
        <f t="shared" si="7"/>
        <v>85.19533990644086</v>
      </c>
      <c r="I64" s="13">
        <f t="shared" si="7"/>
        <v>78.00871581850973</v>
      </c>
      <c r="J64" s="13">
        <f t="shared" si="7"/>
        <v>46.55012872630032</v>
      </c>
      <c r="K64" s="13">
        <f t="shared" si="7"/>
        <v>57.89309039334108</v>
      </c>
      <c r="L64" s="13">
        <f t="shared" si="7"/>
        <v>85.1895115387014</v>
      </c>
      <c r="M64" s="13">
        <f t="shared" si="7"/>
        <v>63.391352412947754</v>
      </c>
      <c r="N64" s="13">
        <f t="shared" si="7"/>
        <v>52.12856243819114</v>
      </c>
      <c r="O64" s="13">
        <f t="shared" si="7"/>
        <v>53.344505168353365</v>
      </c>
      <c r="P64" s="13">
        <f t="shared" si="7"/>
        <v>62.854646241227705</v>
      </c>
      <c r="Q64" s="13">
        <f t="shared" si="7"/>
        <v>56.08889843327929</v>
      </c>
      <c r="R64" s="13">
        <f t="shared" si="7"/>
        <v>25.39702559873447</v>
      </c>
      <c r="S64" s="13">
        <f t="shared" si="7"/>
        <v>63.56849136421086</v>
      </c>
      <c r="T64" s="13">
        <f t="shared" si="7"/>
        <v>53.254266675571394</v>
      </c>
      <c r="U64" s="13">
        <f t="shared" si="7"/>
        <v>46.949686549773276</v>
      </c>
      <c r="V64" s="13">
        <f t="shared" si="7"/>
        <v>61.03630662103849</v>
      </c>
      <c r="W64" s="13">
        <f t="shared" si="7"/>
        <v>79.45426142440513</v>
      </c>
      <c r="X64" s="13">
        <f t="shared" si="7"/>
        <v>0</v>
      </c>
      <c r="Y64" s="13">
        <f t="shared" si="7"/>
        <v>0</v>
      </c>
      <c r="Z64" s="14">
        <f t="shared" si="7"/>
        <v>79.45426142440513</v>
      </c>
    </row>
    <row r="65" spans="1:26" ht="13.5">
      <c r="A65" s="38" t="s">
        <v>99</v>
      </c>
      <c r="B65" s="12">
        <f t="shared" si="7"/>
        <v>86.92793414335888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59.241713736770784</v>
      </c>
      <c r="H65" s="13">
        <f t="shared" si="7"/>
        <v>104.12710019679407</v>
      </c>
      <c r="I65" s="13">
        <f t="shared" si="7"/>
        <v>68.79370613366582</v>
      </c>
      <c r="J65" s="13">
        <f t="shared" si="7"/>
        <v>31.70074061139299</v>
      </c>
      <c r="K65" s="13">
        <f t="shared" si="7"/>
        <v>136.76479864377586</v>
      </c>
      <c r="L65" s="13">
        <f t="shared" si="7"/>
        <v>798.1828614870622</v>
      </c>
      <c r="M65" s="13">
        <f t="shared" si="7"/>
        <v>230.28670472379292</v>
      </c>
      <c r="N65" s="13">
        <f t="shared" si="7"/>
        <v>160.10881421602</v>
      </c>
      <c r="O65" s="13">
        <f t="shared" si="7"/>
        <v>58.82455870836721</v>
      </c>
      <c r="P65" s="13">
        <f t="shared" si="7"/>
        <v>-15.44426907570988</v>
      </c>
      <c r="Q65" s="13">
        <f t="shared" si="7"/>
        <v>-152.564167312158</v>
      </c>
      <c r="R65" s="13">
        <f t="shared" si="7"/>
        <v>-4.512966741502492</v>
      </c>
      <c r="S65" s="13">
        <f t="shared" si="7"/>
        <v>0</v>
      </c>
      <c r="T65" s="13">
        <f t="shared" si="7"/>
        <v>-11.99683245819636</v>
      </c>
      <c r="U65" s="13">
        <f t="shared" si="7"/>
        <v>-20.966853909333118</v>
      </c>
      <c r="V65" s="13">
        <f t="shared" si="7"/>
        <v>-319.26675780377997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100.00000779190685</v>
      </c>
      <c r="F66" s="16">
        <f t="shared" si="7"/>
        <v>100</v>
      </c>
      <c r="G66" s="16">
        <f t="shared" si="7"/>
        <v>99.9999173557817</v>
      </c>
      <c r="H66" s="16">
        <f t="shared" si="7"/>
        <v>100.00007938921117</v>
      </c>
      <c r="I66" s="16">
        <f t="shared" si="7"/>
        <v>100</v>
      </c>
      <c r="J66" s="16">
        <f t="shared" si="7"/>
        <v>0</v>
      </c>
      <c r="K66" s="16">
        <f t="shared" si="7"/>
        <v>77.8765891316536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100.00000779190685</v>
      </c>
      <c r="X66" s="16">
        <f t="shared" si="7"/>
        <v>0</v>
      </c>
      <c r="Y66" s="16">
        <f t="shared" si="7"/>
        <v>0</v>
      </c>
      <c r="Z66" s="17">
        <f t="shared" si="7"/>
        <v>100.00000779190685</v>
      </c>
    </row>
    <row r="67" spans="1:26" ht="13.5" hidden="1">
      <c r="A67" s="40" t="s">
        <v>101</v>
      </c>
      <c r="B67" s="23">
        <v>1371341101</v>
      </c>
      <c r="C67" s="23"/>
      <c r="D67" s="24">
        <v>1522945802</v>
      </c>
      <c r="E67" s="25">
        <v>1470936580</v>
      </c>
      <c r="F67" s="25">
        <v>122623993</v>
      </c>
      <c r="G67" s="25">
        <v>127439936</v>
      </c>
      <c r="H67" s="25">
        <v>127870265</v>
      </c>
      <c r="I67" s="25">
        <v>377934194</v>
      </c>
      <c r="J67" s="25">
        <v>118936758</v>
      </c>
      <c r="K67" s="25">
        <v>131245876</v>
      </c>
      <c r="L67" s="25">
        <v>122405752</v>
      </c>
      <c r="M67" s="25">
        <v>372588386</v>
      </c>
      <c r="N67" s="25">
        <v>145585758</v>
      </c>
      <c r="O67" s="25">
        <v>113718585</v>
      </c>
      <c r="P67" s="25">
        <v>108094716</v>
      </c>
      <c r="Q67" s="25">
        <v>367399059</v>
      </c>
      <c r="R67" s="25">
        <v>110858552</v>
      </c>
      <c r="S67" s="25">
        <v>116238880</v>
      </c>
      <c r="T67" s="25">
        <v>113589978</v>
      </c>
      <c r="U67" s="25">
        <v>340687410</v>
      </c>
      <c r="V67" s="25">
        <v>1458609049</v>
      </c>
      <c r="W67" s="25">
        <v>1470936580</v>
      </c>
      <c r="X67" s="25"/>
      <c r="Y67" s="24"/>
      <c r="Z67" s="26">
        <v>1470936580</v>
      </c>
    </row>
    <row r="68" spans="1:26" ht="13.5" hidden="1">
      <c r="A68" s="36" t="s">
        <v>31</v>
      </c>
      <c r="B68" s="18">
        <v>272542224</v>
      </c>
      <c r="C68" s="18"/>
      <c r="D68" s="19">
        <v>286716289</v>
      </c>
      <c r="E68" s="20">
        <v>289907980</v>
      </c>
      <c r="F68" s="20">
        <v>24326807</v>
      </c>
      <c r="G68" s="20">
        <v>24449266</v>
      </c>
      <c r="H68" s="20">
        <v>24284942</v>
      </c>
      <c r="I68" s="20">
        <v>73061015</v>
      </c>
      <c r="J68" s="20">
        <v>24165024</v>
      </c>
      <c r="K68" s="20">
        <v>23861353</v>
      </c>
      <c r="L68" s="20">
        <v>23866598</v>
      </c>
      <c r="M68" s="20">
        <v>71892975</v>
      </c>
      <c r="N68" s="20">
        <v>24521668</v>
      </c>
      <c r="O68" s="20">
        <v>28299852</v>
      </c>
      <c r="P68" s="20">
        <v>25214331</v>
      </c>
      <c r="Q68" s="20">
        <v>78035851</v>
      </c>
      <c r="R68" s="20">
        <v>25645781</v>
      </c>
      <c r="S68" s="20">
        <v>26001206</v>
      </c>
      <c r="T68" s="20">
        <v>25663689</v>
      </c>
      <c r="U68" s="20">
        <v>77310676</v>
      </c>
      <c r="V68" s="20">
        <v>300300517</v>
      </c>
      <c r="W68" s="20">
        <v>289907980</v>
      </c>
      <c r="X68" s="20"/>
      <c r="Y68" s="19"/>
      <c r="Z68" s="22">
        <v>289907980</v>
      </c>
    </row>
    <row r="69" spans="1:26" ht="13.5" hidden="1">
      <c r="A69" s="37" t="s">
        <v>32</v>
      </c>
      <c r="B69" s="18">
        <v>1088449882</v>
      </c>
      <c r="C69" s="18"/>
      <c r="D69" s="19">
        <v>1226997625</v>
      </c>
      <c r="E69" s="20">
        <v>1168194771</v>
      </c>
      <c r="F69" s="20">
        <v>96985537</v>
      </c>
      <c r="G69" s="20">
        <v>101780664</v>
      </c>
      <c r="H69" s="20">
        <v>102325706</v>
      </c>
      <c r="I69" s="20">
        <v>301091907</v>
      </c>
      <c r="J69" s="20">
        <v>95245646</v>
      </c>
      <c r="K69" s="20">
        <v>105242394</v>
      </c>
      <c r="L69" s="20">
        <v>97571728</v>
      </c>
      <c r="M69" s="20">
        <v>298059768</v>
      </c>
      <c r="N69" s="20">
        <v>119966316</v>
      </c>
      <c r="O69" s="20">
        <v>84105540</v>
      </c>
      <c r="P69" s="20">
        <v>81516467</v>
      </c>
      <c r="Q69" s="20">
        <v>285588323</v>
      </c>
      <c r="R69" s="20">
        <v>83927605</v>
      </c>
      <c r="S69" s="20">
        <v>88736764</v>
      </c>
      <c r="T69" s="20">
        <v>86392333</v>
      </c>
      <c r="U69" s="20">
        <v>259056702</v>
      </c>
      <c r="V69" s="20">
        <v>1143796700</v>
      </c>
      <c r="W69" s="20">
        <v>1168194771</v>
      </c>
      <c r="X69" s="20"/>
      <c r="Y69" s="19"/>
      <c r="Z69" s="22">
        <v>1168194771</v>
      </c>
    </row>
    <row r="70" spans="1:26" ht="13.5" hidden="1">
      <c r="A70" s="38" t="s">
        <v>95</v>
      </c>
      <c r="B70" s="18">
        <v>695820946</v>
      </c>
      <c r="C70" s="18"/>
      <c r="D70" s="19">
        <v>805123735</v>
      </c>
      <c r="E70" s="20">
        <v>761255181</v>
      </c>
      <c r="F70" s="20">
        <v>63753274</v>
      </c>
      <c r="G70" s="20">
        <v>66469248</v>
      </c>
      <c r="H70" s="20">
        <v>67899079</v>
      </c>
      <c r="I70" s="20">
        <v>198121601</v>
      </c>
      <c r="J70" s="20">
        <v>59158539</v>
      </c>
      <c r="K70" s="20">
        <v>63452169</v>
      </c>
      <c r="L70" s="20">
        <v>59895281</v>
      </c>
      <c r="M70" s="20">
        <v>182505989</v>
      </c>
      <c r="N70" s="20">
        <v>85587825</v>
      </c>
      <c r="O70" s="20">
        <v>49995807</v>
      </c>
      <c r="P70" s="20">
        <v>35642652</v>
      </c>
      <c r="Q70" s="20">
        <v>171226284</v>
      </c>
      <c r="R70" s="20">
        <v>63480540</v>
      </c>
      <c r="S70" s="20">
        <v>60174993</v>
      </c>
      <c r="T70" s="20">
        <v>60691220</v>
      </c>
      <c r="U70" s="20">
        <v>184346753</v>
      </c>
      <c r="V70" s="20">
        <v>736200627</v>
      </c>
      <c r="W70" s="20">
        <v>761255181</v>
      </c>
      <c r="X70" s="20"/>
      <c r="Y70" s="19"/>
      <c r="Z70" s="22">
        <v>761255181</v>
      </c>
    </row>
    <row r="71" spans="1:26" ht="13.5" hidden="1">
      <c r="A71" s="38" t="s">
        <v>96</v>
      </c>
      <c r="B71" s="18">
        <v>187181941</v>
      </c>
      <c r="C71" s="18"/>
      <c r="D71" s="19">
        <v>210710777</v>
      </c>
      <c r="E71" s="20">
        <v>208805176</v>
      </c>
      <c r="F71" s="20">
        <v>14792794</v>
      </c>
      <c r="G71" s="20">
        <v>15578063</v>
      </c>
      <c r="H71" s="20">
        <v>14708772</v>
      </c>
      <c r="I71" s="20">
        <v>45079629</v>
      </c>
      <c r="J71" s="20">
        <v>16639555</v>
      </c>
      <c r="K71" s="20">
        <v>22861073</v>
      </c>
      <c r="L71" s="20">
        <v>19822330</v>
      </c>
      <c r="M71" s="20">
        <v>59322958</v>
      </c>
      <c r="N71" s="20">
        <v>14751926</v>
      </c>
      <c r="O71" s="20">
        <v>14678400</v>
      </c>
      <c r="P71" s="20">
        <v>39322218</v>
      </c>
      <c r="Q71" s="20">
        <v>68752544</v>
      </c>
      <c r="R71" s="20">
        <v>13442364</v>
      </c>
      <c r="S71" s="20">
        <v>12716102</v>
      </c>
      <c r="T71" s="20">
        <v>18904764</v>
      </c>
      <c r="U71" s="20">
        <v>45063230</v>
      </c>
      <c r="V71" s="20">
        <v>218218361</v>
      </c>
      <c r="W71" s="20">
        <v>208805176</v>
      </c>
      <c r="X71" s="20"/>
      <c r="Y71" s="19"/>
      <c r="Z71" s="22">
        <v>208805176</v>
      </c>
    </row>
    <row r="72" spans="1:26" ht="13.5" hidden="1">
      <c r="A72" s="38" t="s">
        <v>97</v>
      </c>
      <c r="B72" s="18">
        <v>94006514</v>
      </c>
      <c r="C72" s="18"/>
      <c r="D72" s="19">
        <v>110451813</v>
      </c>
      <c r="E72" s="20">
        <v>101101178</v>
      </c>
      <c r="F72" s="20">
        <v>9316604</v>
      </c>
      <c r="G72" s="20">
        <v>7298235</v>
      </c>
      <c r="H72" s="20">
        <v>8566580</v>
      </c>
      <c r="I72" s="20">
        <v>25181419</v>
      </c>
      <c r="J72" s="20">
        <v>8641819</v>
      </c>
      <c r="K72" s="20">
        <v>8424622</v>
      </c>
      <c r="L72" s="20">
        <v>8302729</v>
      </c>
      <c r="M72" s="20">
        <v>25369170</v>
      </c>
      <c r="N72" s="20">
        <v>8562428</v>
      </c>
      <c r="O72" s="20">
        <v>8487487</v>
      </c>
      <c r="P72" s="20">
        <v>8632982</v>
      </c>
      <c r="Q72" s="20">
        <v>25682897</v>
      </c>
      <c r="R72" s="20">
        <v>8676855</v>
      </c>
      <c r="S72" s="20">
        <v>7844142</v>
      </c>
      <c r="T72" s="20">
        <v>9119191</v>
      </c>
      <c r="U72" s="20">
        <v>25640188</v>
      </c>
      <c r="V72" s="20">
        <v>101873674</v>
      </c>
      <c r="W72" s="20">
        <v>101101178</v>
      </c>
      <c r="X72" s="20"/>
      <c r="Y72" s="19"/>
      <c r="Z72" s="22">
        <v>101101178</v>
      </c>
    </row>
    <row r="73" spans="1:26" ht="13.5" hidden="1">
      <c r="A73" s="38" t="s">
        <v>98</v>
      </c>
      <c r="B73" s="18">
        <v>91130669</v>
      </c>
      <c r="C73" s="18"/>
      <c r="D73" s="19">
        <v>100711300</v>
      </c>
      <c r="E73" s="20">
        <v>97033236</v>
      </c>
      <c r="F73" s="20">
        <v>8072137</v>
      </c>
      <c r="G73" s="20">
        <v>7993339</v>
      </c>
      <c r="H73" s="20">
        <v>7904734</v>
      </c>
      <c r="I73" s="20">
        <v>23970210</v>
      </c>
      <c r="J73" s="20">
        <v>7782015</v>
      </c>
      <c r="K73" s="20">
        <v>8586263</v>
      </c>
      <c r="L73" s="20">
        <v>8178130</v>
      </c>
      <c r="M73" s="20">
        <v>24546408</v>
      </c>
      <c r="N73" s="20">
        <v>8342250</v>
      </c>
      <c r="O73" s="20">
        <v>8274976</v>
      </c>
      <c r="P73" s="20">
        <v>8239725</v>
      </c>
      <c r="Q73" s="20">
        <v>24856951</v>
      </c>
      <c r="R73" s="20">
        <v>8451785</v>
      </c>
      <c r="S73" s="20">
        <v>8001527</v>
      </c>
      <c r="T73" s="20">
        <v>7801097</v>
      </c>
      <c r="U73" s="20">
        <v>24254409</v>
      </c>
      <c r="V73" s="20">
        <v>97627978</v>
      </c>
      <c r="W73" s="20">
        <v>97033236</v>
      </c>
      <c r="X73" s="20"/>
      <c r="Y73" s="19"/>
      <c r="Z73" s="22">
        <v>97033236</v>
      </c>
    </row>
    <row r="74" spans="1:26" ht="13.5" hidden="1">
      <c r="A74" s="38" t="s">
        <v>99</v>
      </c>
      <c r="B74" s="18">
        <v>20309812</v>
      </c>
      <c r="C74" s="18"/>
      <c r="D74" s="19"/>
      <c r="E74" s="20"/>
      <c r="F74" s="20">
        <v>1050728</v>
      </c>
      <c r="G74" s="20">
        <v>4441779</v>
      </c>
      <c r="H74" s="20">
        <v>3246541</v>
      </c>
      <c r="I74" s="20">
        <v>8739048</v>
      </c>
      <c r="J74" s="20">
        <v>3023718</v>
      </c>
      <c r="K74" s="20">
        <v>1918267</v>
      </c>
      <c r="L74" s="20">
        <v>1373258</v>
      </c>
      <c r="M74" s="20">
        <v>6315243</v>
      </c>
      <c r="N74" s="20">
        <v>2721887</v>
      </c>
      <c r="O74" s="20">
        <v>2668870</v>
      </c>
      <c r="P74" s="20">
        <v>-10321110</v>
      </c>
      <c r="Q74" s="20">
        <v>-4930353</v>
      </c>
      <c r="R74" s="20">
        <v>-10123939</v>
      </c>
      <c r="S74" s="20"/>
      <c r="T74" s="20">
        <v>-10123939</v>
      </c>
      <c r="U74" s="20">
        <v>-20247878</v>
      </c>
      <c r="V74" s="20">
        <v>-10123940</v>
      </c>
      <c r="W74" s="20"/>
      <c r="X74" s="20"/>
      <c r="Y74" s="19"/>
      <c r="Z74" s="22"/>
    </row>
    <row r="75" spans="1:26" ht="13.5" hidden="1">
      <c r="A75" s="39" t="s">
        <v>100</v>
      </c>
      <c r="B75" s="27">
        <v>10348995</v>
      </c>
      <c r="C75" s="27"/>
      <c r="D75" s="28">
        <v>9231888</v>
      </c>
      <c r="E75" s="29">
        <v>12833829</v>
      </c>
      <c r="F75" s="29">
        <v>1311649</v>
      </c>
      <c r="G75" s="29">
        <v>1210006</v>
      </c>
      <c r="H75" s="29">
        <v>1259617</v>
      </c>
      <c r="I75" s="29">
        <v>3781272</v>
      </c>
      <c r="J75" s="29">
        <v>-473912</v>
      </c>
      <c r="K75" s="29">
        <v>2142129</v>
      </c>
      <c r="L75" s="29">
        <v>967426</v>
      </c>
      <c r="M75" s="29">
        <v>2635643</v>
      </c>
      <c r="N75" s="29">
        <v>1097774</v>
      </c>
      <c r="O75" s="29">
        <v>1313193</v>
      </c>
      <c r="P75" s="29">
        <v>1363918</v>
      </c>
      <c r="Q75" s="29">
        <v>3774885</v>
      </c>
      <c r="R75" s="29">
        <v>1285166</v>
      </c>
      <c r="S75" s="29">
        <v>1500910</v>
      </c>
      <c r="T75" s="29">
        <v>1533956</v>
      </c>
      <c r="U75" s="29">
        <v>4320032</v>
      </c>
      <c r="V75" s="29">
        <v>14511832</v>
      </c>
      <c r="W75" s="29">
        <v>12833829</v>
      </c>
      <c r="X75" s="29"/>
      <c r="Y75" s="28"/>
      <c r="Z75" s="30">
        <v>12833829</v>
      </c>
    </row>
    <row r="76" spans="1:26" ht="13.5" hidden="1">
      <c r="A76" s="41" t="s">
        <v>102</v>
      </c>
      <c r="B76" s="31">
        <v>1266709120</v>
      </c>
      <c r="C76" s="31"/>
      <c r="D76" s="32">
        <v>1483638923</v>
      </c>
      <c r="E76" s="33">
        <v>1415240869</v>
      </c>
      <c r="F76" s="33">
        <v>131993098</v>
      </c>
      <c r="G76" s="33">
        <v>121992079</v>
      </c>
      <c r="H76" s="33">
        <v>126833984</v>
      </c>
      <c r="I76" s="33">
        <v>380819161</v>
      </c>
      <c r="J76" s="33">
        <v>109901856</v>
      </c>
      <c r="K76" s="33">
        <v>119852041</v>
      </c>
      <c r="L76" s="33">
        <v>123386447</v>
      </c>
      <c r="M76" s="33">
        <v>353140344</v>
      </c>
      <c r="N76" s="33">
        <v>108912347</v>
      </c>
      <c r="O76" s="33">
        <v>74812230</v>
      </c>
      <c r="P76" s="33">
        <v>156438541</v>
      </c>
      <c r="Q76" s="33">
        <v>340163118</v>
      </c>
      <c r="R76" s="33">
        <v>101371990</v>
      </c>
      <c r="S76" s="33">
        <v>133104104</v>
      </c>
      <c r="T76" s="33">
        <v>96956396</v>
      </c>
      <c r="U76" s="33">
        <v>331432490</v>
      </c>
      <c r="V76" s="33">
        <v>1405555113</v>
      </c>
      <c r="W76" s="33">
        <v>1415240869</v>
      </c>
      <c r="X76" s="33"/>
      <c r="Y76" s="32"/>
      <c r="Z76" s="34">
        <v>1415240869</v>
      </c>
    </row>
    <row r="77" spans="1:26" ht="13.5" hidden="1">
      <c r="A77" s="36" t="s">
        <v>31</v>
      </c>
      <c r="B77" s="18">
        <v>301849988</v>
      </c>
      <c r="C77" s="18"/>
      <c r="D77" s="19">
        <v>275247641</v>
      </c>
      <c r="E77" s="20">
        <v>278311659</v>
      </c>
      <c r="F77" s="20">
        <v>30774083</v>
      </c>
      <c r="G77" s="20">
        <v>35014113</v>
      </c>
      <c r="H77" s="20">
        <v>24284942</v>
      </c>
      <c r="I77" s="20">
        <v>90073138</v>
      </c>
      <c r="J77" s="20">
        <v>27089459</v>
      </c>
      <c r="K77" s="20">
        <v>30800310</v>
      </c>
      <c r="L77" s="20">
        <v>26138697</v>
      </c>
      <c r="M77" s="20">
        <v>84028466</v>
      </c>
      <c r="N77" s="20">
        <v>28099392</v>
      </c>
      <c r="O77" s="20">
        <v>27633824</v>
      </c>
      <c r="P77" s="20">
        <v>32070875</v>
      </c>
      <c r="Q77" s="20">
        <v>87804091</v>
      </c>
      <c r="R77" s="20">
        <v>23684915</v>
      </c>
      <c r="S77" s="20">
        <v>34588856</v>
      </c>
      <c r="T77" s="20">
        <v>24478810</v>
      </c>
      <c r="U77" s="20">
        <v>82752581</v>
      </c>
      <c r="V77" s="20">
        <v>344658276</v>
      </c>
      <c r="W77" s="20">
        <v>278311659</v>
      </c>
      <c r="X77" s="20"/>
      <c r="Y77" s="19"/>
      <c r="Z77" s="22">
        <v>278311659</v>
      </c>
    </row>
    <row r="78" spans="1:26" ht="13.5" hidden="1">
      <c r="A78" s="37" t="s">
        <v>32</v>
      </c>
      <c r="B78" s="18">
        <v>954510137</v>
      </c>
      <c r="C78" s="18"/>
      <c r="D78" s="19">
        <v>1199159394</v>
      </c>
      <c r="E78" s="20">
        <v>1124095380</v>
      </c>
      <c r="F78" s="20">
        <v>99907366</v>
      </c>
      <c r="G78" s="20">
        <v>85767961</v>
      </c>
      <c r="H78" s="20">
        <v>101289424</v>
      </c>
      <c r="I78" s="20">
        <v>286964751</v>
      </c>
      <c r="J78" s="20">
        <v>82812397</v>
      </c>
      <c r="K78" s="20">
        <v>87383514</v>
      </c>
      <c r="L78" s="20">
        <v>96280324</v>
      </c>
      <c r="M78" s="20">
        <v>266476235</v>
      </c>
      <c r="N78" s="20">
        <v>79715181</v>
      </c>
      <c r="O78" s="20">
        <v>45865213</v>
      </c>
      <c r="P78" s="20">
        <v>123003748</v>
      </c>
      <c r="Q78" s="20">
        <v>248584142</v>
      </c>
      <c r="R78" s="20">
        <v>76401909</v>
      </c>
      <c r="S78" s="20">
        <v>97014338</v>
      </c>
      <c r="T78" s="20">
        <v>70943630</v>
      </c>
      <c r="U78" s="20">
        <v>244359877</v>
      </c>
      <c r="V78" s="20">
        <v>1046385005</v>
      </c>
      <c r="W78" s="20">
        <v>1124095380</v>
      </c>
      <c r="X78" s="20"/>
      <c r="Y78" s="19"/>
      <c r="Z78" s="22">
        <v>1124095380</v>
      </c>
    </row>
    <row r="79" spans="1:26" ht="13.5" hidden="1">
      <c r="A79" s="38" t="s">
        <v>95</v>
      </c>
      <c r="B79" s="18">
        <v>648250475</v>
      </c>
      <c r="C79" s="18"/>
      <c r="D79" s="19">
        <v>774382825</v>
      </c>
      <c r="E79" s="20">
        <v>732090251</v>
      </c>
      <c r="F79" s="20">
        <v>66740703</v>
      </c>
      <c r="G79" s="20">
        <v>56555880</v>
      </c>
      <c r="H79" s="20">
        <v>67899079</v>
      </c>
      <c r="I79" s="20">
        <v>191195662</v>
      </c>
      <c r="J79" s="20">
        <v>53716778</v>
      </c>
      <c r="K79" s="20">
        <v>57920012</v>
      </c>
      <c r="L79" s="20">
        <v>54572929</v>
      </c>
      <c r="M79" s="20">
        <v>166209719</v>
      </c>
      <c r="N79" s="20">
        <v>51653226</v>
      </c>
      <c r="O79" s="20">
        <v>16329483</v>
      </c>
      <c r="P79" s="20">
        <v>93063902</v>
      </c>
      <c r="Q79" s="20">
        <v>161046611</v>
      </c>
      <c r="R79" s="20">
        <v>54839627</v>
      </c>
      <c r="S79" s="20">
        <v>66498503</v>
      </c>
      <c r="T79" s="20">
        <v>46678349</v>
      </c>
      <c r="U79" s="20">
        <v>168016479</v>
      </c>
      <c r="V79" s="20">
        <v>686468471</v>
      </c>
      <c r="W79" s="20">
        <v>732090251</v>
      </c>
      <c r="X79" s="20"/>
      <c r="Y79" s="19"/>
      <c r="Z79" s="22">
        <v>732090251</v>
      </c>
    </row>
    <row r="80" spans="1:26" ht="13.5" hidden="1">
      <c r="A80" s="38" t="s">
        <v>96</v>
      </c>
      <c r="B80" s="18">
        <v>155428778</v>
      </c>
      <c r="C80" s="18"/>
      <c r="D80" s="19">
        <v>202964554</v>
      </c>
      <c r="E80" s="20">
        <v>201127140</v>
      </c>
      <c r="F80" s="20">
        <v>17621294</v>
      </c>
      <c r="G80" s="20">
        <v>13945528</v>
      </c>
      <c r="H80" s="20">
        <v>14708771</v>
      </c>
      <c r="I80" s="20">
        <v>46275593</v>
      </c>
      <c r="J80" s="20">
        <v>18952544</v>
      </c>
      <c r="K80" s="20">
        <v>14399435</v>
      </c>
      <c r="L80" s="20">
        <v>16242267</v>
      </c>
      <c r="M80" s="20">
        <v>49594246</v>
      </c>
      <c r="N80" s="20">
        <v>12733139</v>
      </c>
      <c r="O80" s="20">
        <v>16476944</v>
      </c>
      <c r="P80" s="20">
        <v>16000598</v>
      </c>
      <c r="Q80" s="20">
        <v>45210681</v>
      </c>
      <c r="R80" s="20">
        <v>13451322</v>
      </c>
      <c r="S80" s="20">
        <v>14673063</v>
      </c>
      <c r="T80" s="20">
        <v>12979631</v>
      </c>
      <c r="U80" s="20">
        <v>41104016</v>
      </c>
      <c r="V80" s="20">
        <v>182184536</v>
      </c>
      <c r="W80" s="20">
        <v>201127140</v>
      </c>
      <c r="X80" s="20"/>
      <c r="Y80" s="19"/>
      <c r="Z80" s="22">
        <v>201127140</v>
      </c>
    </row>
    <row r="81" spans="1:26" ht="13.5" hidden="1">
      <c r="A81" s="38" t="s">
        <v>97</v>
      </c>
      <c r="B81" s="18">
        <v>78767253</v>
      </c>
      <c r="C81" s="18"/>
      <c r="D81" s="19">
        <v>106033741</v>
      </c>
      <c r="E81" s="20">
        <v>97057131</v>
      </c>
      <c r="F81" s="20">
        <v>9224339</v>
      </c>
      <c r="G81" s="20">
        <v>6991809</v>
      </c>
      <c r="H81" s="20">
        <v>8566580</v>
      </c>
      <c r="I81" s="20">
        <v>24782728</v>
      </c>
      <c r="J81" s="20">
        <v>5561996</v>
      </c>
      <c r="K81" s="20">
        <v>7469700</v>
      </c>
      <c r="L81" s="20">
        <v>7537109</v>
      </c>
      <c r="M81" s="20">
        <v>20568805</v>
      </c>
      <c r="N81" s="20">
        <v>6622140</v>
      </c>
      <c r="O81" s="20">
        <v>7074590</v>
      </c>
      <c r="P81" s="20">
        <v>7166178</v>
      </c>
      <c r="Q81" s="20">
        <v>20862908</v>
      </c>
      <c r="R81" s="20">
        <v>5507568</v>
      </c>
      <c r="S81" s="20">
        <v>8182421</v>
      </c>
      <c r="T81" s="20">
        <v>5916681</v>
      </c>
      <c r="U81" s="20">
        <v>19606670</v>
      </c>
      <c r="V81" s="20">
        <v>85821111</v>
      </c>
      <c r="W81" s="20">
        <v>97057131</v>
      </c>
      <c r="X81" s="20"/>
      <c r="Y81" s="19"/>
      <c r="Z81" s="22">
        <v>97057131</v>
      </c>
    </row>
    <row r="82" spans="1:26" ht="13.5" hidden="1">
      <c r="A82" s="38" t="s">
        <v>98</v>
      </c>
      <c r="B82" s="18">
        <v>54408731</v>
      </c>
      <c r="C82" s="18"/>
      <c r="D82" s="19">
        <v>79820865</v>
      </c>
      <c r="E82" s="20">
        <v>77097041</v>
      </c>
      <c r="F82" s="20">
        <v>6321030</v>
      </c>
      <c r="G82" s="20">
        <v>5643358</v>
      </c>
      <c r="H82" s="20">
        <v>6734465</v>
      </c>
      <c r="I82" s="20">
        <v>18698853</v>
      </c>
      <c r="J82" s="20">
        <v>3622538</v>
      </c>
      <c r="K82" s="20">
        <v>4970853</v>
      </c>
      <c r="L82" s="20">
        <v>6966909</v>
      </c>
      <c r="M82" s="20">
        <v>15560300</v>
      </c>
      <c r="N82" s="20">
        <v>4348695</v>
      </c>
      <c r="O82" s="20">
        <v>4414245</v>
      </c>
      <c r="P82" s="20">
        <v>5179050</v>
      </c>
      <c r="Q82" s="20">
        <v>13941990</v>
      </c>
      <c r="R82" s="20">
        <v>2146502</v>
      </c>
      <c r="S82" s="20">
        <v>5086450</v>
      </c>
      <c r="T82" s="20">
        <v>4154417</v>
      </c>
      <c r="U82" s="20">
        <v>11387369</v>
      </c>
      <c r="V82" s="20">
        <v>59588512</v>
      </c>
      <c r="W82" s="20">
        <v>77097041</v>
      </c>
      <c r="X82" s="20"/>
      <c r="Y82" s="19"/>
      <c r="Z82" s="22">
        <v>77097041</v>
      </c>
    </row>
    <row r="83" spans="1:26" ht="13.5" hidden="1">
      <c r="A83" s="38" t="s">
        <v>99</v>
      </c>
      <c r="B83" s="18">
        <v>17654900</v>
      </c>
      <c r="C83" s="18"/>
      <c r="D83" s="19">
        <v>35957409</v>
      </c>
      <c r="E83" s="20">
        <v>16723817</v>
      </c>
      <c r="F83" s="20"/>
      <c r="G83" s="20">
        <v>2631386</v>
      </c>
      <c r="H83" s="20">
        <v>3380529</v>
      </c>
      <c r="I83" s="20">
        <v>6011915</v>
      </c>
      <c r="J83" s="20">
        <v>958541</v>
      </c>
      <c r="K83" s="20">
        <v>2623514</v>
      </c>
      <c r="L83" s="20">
        <v>10961110</v>
      </c>
      <c r="M83" s="20">
        <v>14543165</v>
      </c>
      <c r="N83" s="20">
        <v>4357981</v>
      </c>
      <c r="O83" s="20">
        <v>1569951</v>
      </c>
      <c r="P83" s="20">
        <v>1594020</v>
      </c>
      <c r="Q83" s="20">
        <v>7521952</v>
      </c>
      <c r="R83" s="20">
        <v>456890</v>
      </c>
      <c r="S83" s="20">
        <v>2573901</v>
      </c>
      <c r="T83" s="20">
        <v>1214552</v>
      </c>
      <c r="U83" s="20">
        <v>4245343</v>
      </c>
      <c r="V83" s="20">
        <v>32322375</v>
      </c>
      <c r="W83" s="20">
        <v>16723817</v>
      </c>
      <c r="X83" s="20"/>
      <c r="Y83" s="19"/>
      <c r="Z83" s="22">
        <v>16723817</v>
      </c>
    </row>
    <row r="84" spans="1:26" ht="13.5" hidden="1">
      <c r="A84" s="39" t="s">
        <v>100</v>
      </c>
      <c r="B84" s="27">
        <v>10348995</v>
      </c>
      <c r="C84" s="27"/>
      <c r="D84" s="28">
        <v>9231888</v>
      </c>
      <c r="E84" s="29">
        <v>12833830</v>
      </c>
      <c r="F84" s="29">
        <v>1311649</v>
      </c>
      <c r="G84" s="29">
        <v>1210005</v>
      </c>
      <c r="H84" s="29">
        <v>1259618</v>
      </c>
      <c r="I84" s="29">
        <v>3781272</v>
      </c>
      <c r="J84" s="29"/>
      <c r="K84" s="29">
        <v>1668217</v>
      </c>
      <c r="L84" s="29">
        <v>967426</v>
      </c>
      <c r="M84" s="29">
        <v>2635643</v>
      </c>
      <c r="N84" s="29">
        <v>1097774</v>
      </c>
      <c r="O84" s="29">
        <v>1313193</v>
      </c>
      <c r="P84" s="29">
        <v>1363918</v>
      </c>
      <c r="Q84" s="29">
        <v>3774885</v>
      </c>
      <c r="R84" s="29">
        <v>1285166</v>
      </c>
      <c r="S84" s="29">
        <v>1500910</v>
      </c>
      <c r="T84" s="29">
        <v>1533956</v>
      </c>
      <c r="U84" s="29">
        <v>4320032</v>
      </c>
      <c r="V84" s="29">
        <v>14511832</v>
      </c>
      <c r="W84" s="29">
        <v>12833830</v>
      </c>
      <c r="X84" s="29"/>
      <c r="Y84" s="28"/>
      <c r="Z84" s="30">
        <v>12833830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78443184</v>
      </c>
      <c r="C5" s="18">
        <v>0</v>
      </c>
      <c r="D5" s="63">
        <v>106438745</v>
      </c>
      <c r="E5" s="64">
        <v>106438745</v>
      </c>
      <c r="F5" s="64">
        <v>9910538</v>
      </c>
      <c r="G5" s="64">
        <v>6115133</v>
      </c>
      <c r="H5" s="64">
        <v>6297717</v>
      </c>
      <c r="I5" s="64">
        <v>22323388</v>
      </c>
      <c r="J5" s="64">
        <v>6355632</v>
      </c>
      <c r="K5" s="64">
        <v>6310367</v>
      </c>
      <c r="L5" s="64">
        <v>6257214</v>
      </c>
      <c r="M5" s="64">
        <v>18923213</v>
      </c>
      <c r="N5" s="64">
        <v>6583176</v>
      </c>
      <c r="O5" s="64">
        <v>6285314</v>
      </c>
      <c r="P5" s="64">
        <v>6277415</v>
      </c>
      <c r="Q5" s="64">
        <v>19145905</v>
      </c>
      <c r="R5" s="64">
        <v>3550690</v>
      </c>
      <c r="S5" s="64">
        <v>7167036</v>
      </c>
      <c r="T5" s="64">
        <v>34897356</v>
      </c>
      <c r="U5" s="64">
        <v>45615082</v>
      </c>
      <c r="V5" s="64">
        <v>106007588</v>
      </c>
      <c r="W5" s="64">
        <v>106438745</v>
      </c>
      <c r="X5" s="64">
        <v>-431157</v>
      </c>
      <c r="Y5" s="65">
        <v>-0.41</v>
      </c>
      <c r="Z5" s="66">
        <v>106438745</v>
      </c>
    </row>
    <row r="6" spans="1:26" ht="13.5">
      <c r="A6" s="62" t="s">
        <v>32</v>
      </c>
      <c r="B6" s="18">
        <v>469867361</v>
      </c>
      <c r="C6" s="18">
        <v>0</v>
      </c>
      <c r="D6" s="63">
        <v>575177543</v>
      </c>
      <c r="E6" s="64">
        <v>572464543</v>
      </c>
      <c r="F6" s="64">
        <v>51208054</v>
      </c>
      <c r="G6" s="64">
        <v>49170312</v>
      </c>
      <c r="H6" s="64">
        <v>47535107</v>
      </c>
      <c r="I6" s="64">
        <v>147913473</v>
      </c>
      <c r="J6" s="64">
        <v>35806721</v>
      </c>
      <c r="K6" s="64">
        <v>53969357</v>
      </c>
      <c r="L6" s="64">
        <v>46254959</v>
      </c>
      <c r="M6" s="64">
        <v>136031037</v>
      </c>
      <c r="N6" s="64">
        <v>37611111</v>
      </c>
      <c r="O6" s="64">
        <v>33410237</v>
      </c>
      <c r="P6" s="64">
        <v>37091970</v>
      </c>
      <c r="Q6" s="64">
        <v>108113318</v>
      </c>
      <c r="R6" s="64">
        <v>33659853</v>
      </c>
      <c r="S6" s="64">
        <v>35822223</v>
      </c>
      <c r="T6" s="64">
        <v>38810415</v>
      </c>
      <c r="U6" s="64">
        <v>108292491</v>
      </c>
      <c r="V6" s="64">
        <v>500350319</v>
      </c>
      <c r="W6" s="64">
        <v>572464543</v>
      </c>
      <c r="X6" s="64">
        <v>-72114224</v>
      </c>
      <c r="Y6" s="65">
        <v>-12.6</v>
      </c>
      <c r="Z6" s="66">
        <v>572464543</v>
      </c>
    </row>
    <row r="7" spans="1:26" ht="13.5">
      <c r="A7" s="62" t="s">
        <v>33</v>
      </c>
      <c r="B7" s="18">
        <v>2896024</v>
      </c>
      <c r="C7" s="18">
        <v>0</v>
      </c>
      <c r="D7" s="63">
        <v>1440000</v>
      </c>
      <c r="E7" s="64">
        <v>1440000</v>
      </c>
      <c r="F7" s="64">
        <v>700383</v>
      </c>
      <c r="G7" s="64">
        <v>1271320</v>
      </c>
      <c r="H7" s="64">
        <v>1818787</v>
      </c>
      <c r="I7" s="64">
        <v>3790490</v>
      </c>
      <c r="J7" s="64">
        <v>1069712</v>
      </c>
      <c r="K7" s="64">
        <v>1417061</v>
      </c>
      <c r="L7" s="64">
        <v>1584176</v>
      </c>
      <c r="M7" s="64">
        <v>4070949</v>
      </c>
      <c r="N7" s="64">
        <v>1204897</v>
      </c>
      <c r="O7" s="64">
        <v>1371991</v>
      </c>
      <c r="P7" s="64">
        <v>1186689</v>
      </c>
      <c r="Q7" s="64">
        <v>3763577</v>
      </c>
      <c r="R7" s="64">
        <v>1501543</v>
      </c>
      <c r="S7" s="64">
        <v>1135043</v>
      </c>
      <c r="T7" s="64">
        <v>-555168</v>
      </c>
      <c r="U7" s="64">
        <v>2081418</v>
      </c>
      <c r="V7" s="64">
        <v>13706434</v>
      </c>
      <c r="W7" s="64">
        <v>1440000</v>
      </c>
      <c r="X7" s="64">
        <v>12266434</v>
      </c>
      <c r="Y7" s="65">
        <v>851.84</v>
      </c>
      <c r="Z7" s="66">
        <v>1440000</v>
      </c>
    </row>
    <row r="8" spans="1:26" ht="13.5">
      <c r="A8" s="62" t="s">
        <v>34</v>
      </c>
      <c r="B8" s="18">
        <v>109341652</v>
      </c>
      <c r="C8" s="18">
        <v>0</v>
      </c>
      <c r="D8" s="63">
        <v>124696780</v>
      </c>
      <c r="E8" s="64">
        <v>126696780</v>
      </c>
      <c r="F8" s="64">
        <v>22522827</v>
      </c>
      <c r="G8" s="64">
        <v>1219474</v>
      </c>
      <c r="H8" s="64">
        <v>1160473</v>
      </c>
      <c r="I8" s="64">
        <v>24902774</v>
      </c>
      <c r="J8" s="64">
        <v>0</v>
      </c>
      <c r="K8" s="64">
        <v>2870106</v>
      </c>
      <c r="L8" s="64">
        <v>25362281</v>
      </c>
      <c r="M8" s="64">
        <v>28232387</v>
      </c>
      <c r="N8" s="64">
        <v>10914492</v>
      </c>
      <c r="O8" s="64">
        <v>5017541</v>
      </c>
      <c r="P8" s="64">
        <v>23970000</v>
      </c>
      <c r="Q8" s="64">
        <v>39902033</v>
      </c>
      <c r="R8" s="64">
        <v>3000000</v>
      </c>
      <c r="S8" s="64">
        <v>0</v>
      </c>
      <c r="T8" s="64">
        <v>0</v>
      </c>
      <c r="U8" s="64">
        <v>3000000</v>
      </c>
      <c r="V8" s="64">
        <v>96037194</v>
      </c>
      <c r="W8" s="64">
        <v>126696780</v>
      </c>
      <c r="X8" s="64">
        <v>-30659586</v>
      </c>
      <c r="Y8" s="65">
        <v>-24.2</v>
      </c>
      <c r="Z8" s="66">
        <v>126696780</v>
      </c>
    </row>
    <row r="9" spans="1:26" ht="13.5">
      <c r="A9" s="62" t="s">
        <v>35</v>
      </c>
      <c r="B9" s="18">
        <v>64345377</v>
      </c>
      <c r="C9" s="18">
        <v>0</v>
      </c>
      <c r="D9" s="63">
        <v>43351630</v>
      </c>
      <c r="E9" s="64">
        <v>73353270</v>
      </c>
      <c r="F9" s="64">
        <v>2379703</v>
      </c>
      <c r="G9" s="64">
        <v>737730</v>
      </c>
      <c r="H9" s="64">
        <v>1169950</v>
      </c>
      <c r="I9" s="64">
        <v>4287383</v>
      </c>
      <c r="J9" s="64">
        <v>2666082</v>
      </c>
      <c r="K9" s="64">
        <v>-5862667</v>
      </c>
      <c r="L9" s="64">
        <v>945526</v>
      </c>
      <c r="M9" s="64">
        <v>-2251059</v>
      </c>
      <c r="N9" s="64">
        <v>4585568</v>
      </c>
      <c r="O9" s="64">
        <v>2202551</v>
      </c>
      <c r="P9" s="64">
        <v>26366489</v>
      </c>
      <c r="Q9" s="64">
        <v>33154608</v>
      </c>
      <c r="R9" s="64">
        <v>6486018</v>
      </c>
      <c r="S9" s="64">
        <v>5335616</v>
      </c>
      <c r="T9" s="64">
        <v>13974222</v>
      </c>
      <c r="U9" s="64">
        <v>25795856</v>
      </c>
      <c r="V9" s="64">
        <v>60986788</v>
      </c>
      <c r="W9" s="64">
        <v>73353270</v>
      </c>
      <c r="X9" s="64">
        <v>-12366482</v>
      </c>
      <c r="Y9" s="65">
        <v>-16.86</v>
      </c>
      <c r="Z9" s="66">
        <v>73353270</v>
      </c>
    </row>
    <row r="10" spans="1:26" ht="25.5">
      <c r="A10" s="67" t="s">
        <v>87</v>
      </c>
      <c r="B10" s="68">
        <f>SUM(B5:B9)</f>
        <v>724893598</v>
      </c>
      <c r="C10" s="68">
        <f>SUM(C5:C9)</f>
        <v>0</v>
      </c>
      <c r="D10" s="69">
        <f aca="true" t="shared" si="0" ref="D10:Z10">SUM(D5:D9)</f>
        <v>851104698</v>
      </c>
      <c r="E10" s="70">
        <f t="shared" si="0"/>
        <v>880393338</v>
      </c>
      <c r="F10" s="70">
        <f t="shared" si="0"/>
        <v>86721505</v>
      </c>
      <c r="G10" s="70">
        <f t="shared" si="0"/>
        <v>58513969</v>
      </c>
      <c r="H10" s="70">
        <f t="shared" si="0"/>
        <v>57982034</v>
      </c>
      <c r="I10" s="70">
        <f t="shared" si="0"/>
        <v>203217508</v>
      </c>
      <c r="J10" s="70">
        <f t="shared" si="0"/>
        <v>45898147</v>
      </c>
      <c r="K10" s="70">
        <f t="shared" si="0"/>
        <v>58704224</v>
      </c>
      <c r="L10" s="70">
        <f t="shared" si="0"/>
        <v>80404156</v>
      </c>
      <c r="M10" s="70">
        <f t="shared" si="0"/>
        <v>185006527</v>
      </c>
      <c r="N10" s="70">
        <f t="shared" si="0"/>
        <v>60899244</v>
      </c>
      <c r="O10" s="70">
        <f t="shared" si="0"/>
        <v>48287634</v>
      </c>
      <c r="P10" s="70">
        <f t="shared" si="0"/>
        <v>94892563</v>
      </c>
      <c r="Q10" s="70">
        <f t="shared" si="0"/>
        <v>204079441</v>
      </c>
      <c r="R10" s="70">
        <f t="shared" si="0"/>
        <v>48198104</v>
      </c>
      <c r="S10" s="70">
        <f t="shared" si="0"/>
        <v>49459918</v>
      </c>
      <c r="T10" s="70">
        <f t="shared" si="0"/>
        <v>87126825</v>
      </c>
      <c r="U10" s="70">
        <f t="shared" si="0"/>
        <v>184784847</v>
      </c>
      <c r="V10" s="70">
        <f t="shared" si="0"/>
        <v>777088323</v>
      </c>
      <c r="W10" s="70">
        <f t="shared" si="0"/>
        <v>880393338</v>
      </c>
      <c r="X10" s="70">
        <f t="shared" si="0"/>
        <v>-103305015</v>
      </c>
      <c r="Y10" s="71">
        <f>+IF(W10&lt;&gt;0,(X10/W10)*100,0)</f>
        <v>-11.733961462575266</v>
      </c>
      <c r="Z10" s="72">
        <f t="shared" si="0"/>
        <v>880393338</v>
      </c>
    </row>
    <row r="11" spans="1:26" ht="13.5">
      <c r="A11" s="62" t="s">
        <v>36</v>
      </c>
      <c r="B11" s="18">
        <v>192690699</v>
      </c>
      <c r="C11" s="18">
        <v>0</v>
      </c>
      <c r="D11" s="63">
        <v>216102736</v>
      </c>
      <c r="E11" s="64">
        <v>206411837</v>
      </c>
      <c r="F11" s="64">
        <v>16894919</v>
      </c>
      <c r="G11" s="64">
        <v>15077464</v>
      </c>
      <c r="H11" s="64">
        <v>15405060</v>
      </c>
      <c r="I11" s="64">
        <v>47377443</v>
      </c>
      <c r="J11" s="64">
        <v>21536395</v>
      </c>
      <c r="K11" s="64">
        <v>17297739</v>
      </c>
      <c r="L11" s="64">
        <v>18482244</v>
      </c>
      <c r="M11" s="64">
        <v>57316378</v>
      </c>
      <c r="N11" s="64">
        <v>18689437</v>
      </c>
      <c r="O11" s="64">
        <v>16537345</v>
      </c>
      <c r="P11" s="64">
        <v>18249252</v>
      </c>
      <c r="Q11" s="64">
        <v>53476034</v>
      </c>
      <c r="R11" s="64">
        <v>17477368</v>
      </c>
      <c r="S11" s="64">
        <v>17207814</v>
      </c>
      <c r="T11" s="64">
        <v>17582669</v>
      </c>
      <c r="U11" s="64">
        <v>52267851</v>
      </c>
      <c r="V11" s="64">
        <v>210437706</v>
      </c>
      <c r="W11" s="64">
        <v>206411837</v>
      </c>
      <c r="X11" s="64">
        <v>4025869</v>
      </c>
      <c r="Y11" s="65">
        <v>1.95</v>
      </c>
      <c r="Z11" s="66">
        <v>206411837</v>
      </c>
    </row>
    <row r="12" spans="1:26" ht="13.5">
      <c r="A12" s="62" t="s">
        <v>37</v>
      </c>
      <c r="B12" s="18">
        <v>13747484</v>
      </c>
      <c r="C12" s="18">
        <v>0</v>
      </c>
      <c r="D12" s="63">
        <v>15193979</v>
      </c>
      <c r="E12" s="64">
        <v>15193979</v>
      </c>
      <c r="F12" s="64">
        <v>1126913</v>
      </c>
      <c r="G12" s="64">
        <v>1122351</v>
      </c>
      <c r="H12" s="64">
        <v>1131770</v>
      </c>
      <c r="I12" s="64">
        <v>3381034</v>
      </c>
      <c r="J12" s="64">
        <v>1129446</v>
      </c>
      <c r="K12" s="64">
        <v>1133671</v>
      </c>
      <c r="L12" s="64">
        <v>1071921</v>
      </c>
      <c r="M12" s="64">
        <v>3335038</v>
      </c>
      <c r="N12" s="64">
        <v>1066335</v>
      </c>
      <c r="O12" s="64">
        <v>1685429</v>
      </c>
      <c r="P12" s="64">
        <v>1177382</v>
      </c>
      <c r="Q12" s="64">
        <v>3929146</v>
      </c>
      <c r="R12" s="64">
        <v>1134291</v>
      </c>
      <c r="S12" s="64">
        <v>1134291</v>
      </c>
      <c r="T12" s="64">
        <v>1134291</v>
      </c>
      <c r="U12" s="64">
        <v>3402873</v>
      </c>
      <c r="V12" s="64">
        <v>14048091</v>
      </c>
      <c r="W12" s="64">
        <v>15193979</v>
      </c>
      <c r="X12" s="64">
        <v>-1145888</v>
      </c>
      <c r="Y12" s="65">
        <v>-7.54</v>
      </c>
      <c r="Z12" s="66">
        <v>15193979</v>
      </c>
    </row>
    <row r="13" spans="1:26" ht="13.5">
      <c r="A13" s="62" t="s">
        <v>88</v>
      </c>
      <c r="B13" s="18">
        <v>108184894</v>
      </c>
      <c r="C13" s="18">
        <v>0</v>
      </c>
      <c r="D13" s="63">
        <v>121325662</v>
      </c>
      <c r="E13" s="64">
        <v>121264903</v>
      </c>
      <c r="F13" s="64">
        <v>0</v>
      </c>
      <c r="G13" s="64">
        <v>0</v>
      </c>
      <c r="H13" s="64">
        <v>1600</v>
      </c>
      <c r="I13" s="64">
        <v>1600</v>
      </c>
      <c r="J13" s="64">
        <v>473</v>
      </c>
      <c r="K13" s="64">
        <v>464</v>
      </c>
      <c r="L13" s="64">
        <v>424</v>
      </c>
      <c r="M13" s="64">
        <v>1361</v>
      </c>
      <c r="N13" s="64">
        <v>15795</v>
      </c>
      <c r="O13" s="64">
        <v>16019</v>
      </c>
      <c r="P13" s="64">
        <v>346</v>
      </c>
      <c r="Q13" s="64">
        <v>32160</v>
      </c>
      <c r="R13" s="64">
        <v>355</v>
      </c>
      <c r="S13" s="64">
        <v>317</v>
      </c>
      <c r="T13" s="64">
        <v>39119712</v>
      </c>
      <c r="U13" s="64">
        <v>39120384</v>
      </c>
      <c r="V13" s="64">
        <v>39155505</v>
      </c>
      <c r="W13" s="64">
        <v>121264903</v>
      </c>
      <c r="X13" s="64">
        <v>-82109398</v>
      </c>
      <c r="Y13" s="65">
        <v>-67.71</v>
      </c>
      <c r="Z13" s="66">
        <v>121264903</v>
      </c>
    </row>
    <row r="14" spans="1:26" ht="13.5">
      <c r="A14" s="62" t="s">
        <v>38</v>
      </c>
      <c r="B14" s="18">
        <v>17879006</v>
      </c>
      <c r="C14" s="18">
        <v>0</v>
      </c>
      <c r="D14" s="63">
        <v>8656740</v>
      </c>
      <c r="E14" s="64">
        <v>17624940</v>
      </c>
      <c r="F14" s="64">
        <v>0</v>
      </c>
      <c r="G14" s="64">
        <v>919170</v>
      </c>
      <c r="H14" s="64">
        <v>3316156</v>
      </c>
      <c r="I14" s="64">
        <v>4235326</v>
      </c>
      <c r="J14" s="64">
        <v>1445011</v>
      </c>
      <c r="K14" s="64">
        <v>1716774</v>
      </c>
      <c r="L14" s="64">
        <v>879641</v>
      </c>
      <c r="M14" s="64">
        <v>4041426</v>
      </c>
      <c r="N14" s="64">
        <v>2753021</v>
      </c>
      <c r="O14" s="64">
        <v>861170</v>
      </c>
      <c r="P14" s="64">
        <v>2989754</v>
      </c>
      <c r="Q14" s="64">
        <v>6603945</v>
      </c>
      <c r="R14" s="64">
        <v>367075</v>
      </c>
      <c r="S14" s="64">
        <v>1414247</v>
      </c>
      <c r="T14" s="64">
        <v>1414247</v>
      </c>
      <c r="U14" s="64">
        <v>3195569</v>
      </c>
      <c r="V14" s="64">
        <v>18076266</v>
      </c>
      <c r="W14" s="64">
        <v>17624940</v>
      </c>
      <c r="X14" s="64">
        <v>451326</v>
      </c>
      <c r="Y14" s="65">
        <v>2.56</v>
      </c>
      <c r="Z14" s="66">
        <v>17624940</v>
      </c>
    </row>
    <row r="15" spans="1:26" ht="13.5">
      <c r="A15" s="62" t="s">
        <v>39</v>
      </c>
      <c r="B15" s="18">
        <v>292647939</v>
      </c>
      <c r="C15" s="18">
        <v>0</v>
      </c>
      <c r="D15" s="63">
        <v>314396209</v>
      </c>
      <c r="E15" s="64">
        <v>314396209</v>
      </c>
      <c r="F15" s="64">
        <v>8107</v>
      </c>
      <c r="G15" s="64">
        <v>37183105</v>
      </c>
      <c r="H15" s="64">
        <v>32362120</v>
      </c>
      <c r="I15" s="64">
        <v>69553332</v>
      </c>
      <c r="J15" s="64">
        <v>30943521</v>
      </c>
      <c r="K15" s="64">
        <v>30420042</v>
      </c>
      <c r="L15" s="64">
        <v>23437579</v>
      </c>
      <c r="M15" s="64">
        <v>84801142</v>
      </c>
      <c r="N15" s="64">
        <v>25539935</v>
      </c>
      <c r="O15" s="64">
        <v>22332438</v>
      </c>
      <c r="P15" s="64">
        <v>23291789</v>
      </c>
      <c r="Q15" s="64">
        <v>71164162</v>
      </c>
      <c r="R15" s="64">
        <v>22693681</v>
      </c>
      <c r="S15" s="64">
        <v>23900682</v>
      </c>
      <c r="T15" s="64">
        <v>22835781</v>
      </c>
      <c r="U15" s="64">
        <v>69430144</v>
      </c>
      <c r="V15" s="64">
        <v>294948780</v>
      </c>
      <c r="W15" s="64">
        <v>314396209</v>
      </c>
      <c r="X15" s="64">
        <v>-19447429</v>
      </c>
      <c r="Y15" s="65">
        <v>-6.19</v>
      </c>
      <c r="Z15" s="66">
        <v>314396209</v>
      </c>
    </row>
    <row r="16" spans="1:26" ht="13.5">
      <c r="A16" s="73" t="s">
        <v>40</v>
      </c>
      <c r="B16" s="18">
        <v>420000</v>
      </c>
      <c r="C16" s="18">
        <v>0</v>
      </c>
      <c r="D16" s="63">
        <v>420000</v>
      </c>
      <c r="E16" s="64">
        <v>420000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105000</v>
      </c>
      <c r="L16" s="64">
        <v>0</v>
      </c>
      <c r="M16" s="64">
        <v>105000</v>
      </c>
      <c r="N16" s="64">
        <v>0</v>
      </c>
      <c r="O16" s="64">
        <v>0</v>
      </c>
      <c r="P16" s="64">
        <v>105000</v>
      </c>
      <c r="Q16" s="64">
        <v>105000</v>
      </c>
      <c r="R16" s="64">
        <v>0</v>
      </c>
      <c r="S16" s="64">
        <v>105000</v>
      </c>
      <c r="T16" s="64">
        <v>104703</v>
      </c>
      <c r="U16" s="64">
        <v>209703</v>
      </c>
      <c r="V16" s="64">
        <v>419703</v>
      </c>
      <c r="W16" s="64">
        <v>420000</v>
      </c>
      <c r="X16" s="64">
        <v>-297</v>
      </c>
      <c r="Y16" s="65">
        <v>-0.07</v>
      </c>
      <c r="Z16" s="66">
        <v>420000</v>
      </c>
    </row>
    <row r="17" spans="1:26" ht="13.5">
      <c r="A17" s="62" t="s">
        <v>41</v>
      </c>
      <c r="B17" s="18">
        <v>173939727</v>
      </c>
      <c r="C17" s="18">
        <v>0</v>
      </c>
      <c r="D17" s="63">
        <v>235432097</v>
      </c>
      <c r="E17" s="64">
        <v>264530630</v>
      </c>
      <c r="F17" s="64">
        <v>4866939</v>
      </c>
      <c r="G17" s="64">
        <v>7672878</v>
      </c>
      <c r="H17" s="64">
        <v>8891917</v>
      </c>
      <c r="I17" s="64">
        <v>21431734</v>
      </c>
      <c r="J17" s="64">
        <v>6200277</v>
      </c>
      <c r="K17" s="64">
        <v>9953716</v>
      </c>
      <c r="L17" s="64">
        <v>12954332</v>
      </c>
      <c r="M17" s="64">
        <v>29108325</v>
      </c>
      <c r="N17" s="64">
        <v>14563892</v>
      </c>
      <c r="O17" s="64">
        <v>16584558</v>
      </c>
      <c r="P17" s="64">
        <v>13669568</v>
      </c>
      <c r="Q17" s="64">
        <v>44818018</v>
      </c>
      <c r="R17" s="64">
        <v>12595400</v>
      </c>
      <c r="S17" s="64">
        <v>16069531</v>
      </c>
      <c r="T17" s="64">
        <v>13828419</v>
      </c>
      <c r="U17" s="64">
        <v>42493350</v>
      </c>
      <c r="V17" s="64">
        <v>137851427</v>
      </c>
      <c r="W17" s="64">
        <v>264530630</v>
      </c>
      <c r="X17" s="64">
        <v>-126679203</v>
      </c>
      <c r="Y17" s="65">
        <v>-47.89</v>
      </c>
      <c r="Z17" s="66">
        <v>264530630</v>
      </c>
    </row>
    <row r="18" spans="1:26" ht="13.5">
      <c r="A18" s="74" t="s">
        <v>42</v>
      </c>
      <c r="B18" s="75">
        <f>SUM(B11:B17)</f>
        <v>799509749</v>
      </c>
      <c r="C18" s="75">
        <f>SUM(C11:C17)</f>
        <v>0</v>
      </c>
      <c r="D18" s="76">
        <f aca="true" t="shared" si="1" ref="D18:Z18">SUM(D11:D17)</f>
        <v>911527423</v>
      </c>
      <c r="E18" s="77">
        <f t="shared" si="1"/>
        <v>939842498</v>
      </c>
      <c r="F18" s="77">
        <f t="shared" si="1"/>
        <v>22896878</v>
      </c>
      <c r="G18" s="77">
        <f t="shared" si="1"/>
        <v>61974968</v>
      </c>
      <c r="H18" s="77">
        <f t="shared" si="1"/>
        <v>61108623</v>
      </c>
      <c r="I18" s="77">
        <f t="shared" si="1"/>
        <v>145980469</v>
      </c>
      <c r="J18" s="77">
        <f t="shared" si="1"/>
        <v>61255123</v>
      </c>
      <c r="K18" s="77">
        <f t="shared" si="1"/>
        <v>60627406</v>
      </c>
      <c r="L18" s="77">
        <f t="shared" si="1"/>
        <v>56826141</v>
      </c>
      <c r="M18" s="77">
        <f t="shared" si="1"/>
        <v>178708670</v>
      </c>
      <c r="N18" s="77">
        <f t="shared" si="1"/>
        <v>62628415</v>
      </c>
      <c r="O18" s="77">
        <f t="shared" si="1"/>
        <v>58016959</v>
      </c>
      <c r="P18" s="77">
        <f t="shared" si="1"/>
        <v>59483091</v>
      </c>
      <c r="Q18" s="77">
        <f t="shared" si="1"/>
        <v>180128465</v>
      </c>
      <c r="R18" s="77">
        <f t="shared" si="1"/>
        <v>54268170</v>
      </c>
      <c r="S18" s="77">
        <f t="shared" si="1"/>
        <v>59831882</v>
      </c>
      <c r="T18" s="77">
        <f t="shared" si="1"/>
        <v>96019822</v>
      </c>
      <c r="U18" s="77">
        <f t="shared" si="1"/>
        <v>210119874</v>
      </c>
      <c r="V18" s="77">
        <f t="shared" si="1"/>
        <v>714937478</v>
      </c>
      <c r="W18" s="77">
        <f t="shared" si="1"/>
        <v>939842498</v>
      </c>
      <c r="X18" s="77">
        <f t="shared" si="1"/>
        <v>-224905020</v>
      </c>
      <c r="Y18" s="71">
        <f>+IF(W18&lt;&gt;0,(X18/W18)*100,0)</f>
        <v>-23.930075568896015</v>
      </c>
      <c r="Z18" s="78">
        <f t="shared" si="1"/>
        <v>939842498</v>
      </c>
    </row>
    <row r="19" spans="1:26" ht="13.5">
      <c r="A19" s="74" t="s">
        <v>43</v>
      </c>
      <c r="B19" s="79">
        <f>+B10-B18</f>
        <v>-74616151</v>
      </c>
      <c r="C19" s="79">
        <f>+C10-C18</f>
        <v>0</v>
      </c>
      <c r="D19" s="80">
        <f aca="true" t="shared" si="2" ref="D19:Z19">+D10-D18</f>
        <v>-60422725</v>
      </c>
      <c r="E19" s="81">
        <f t="shared" si="2"/>
        <v>-59449160</v>
      </c>
      <c r="F19" s="81">
        <f t="shared" si="2"/>
        <v>63824627</v>
      </c>
      <c r="G19" s="81">
        <f t="shared" si="2"/>
        <v>-3460999</v>
      </c>
      <c r="H19" s="81">
        <f t="shared" si="2"/>
        <v>-3126589</v>
      </c>
      <c r="I19" s="81">
        <f t="shared" si="2"/>
        <v>57237039</v>
      </c>
      <c r="J19" s="81">
        <f t="shared" si="2"/>
        <v>-15356976</v>
      </c>
      <c r="K19" s="81">
        <f t="shared" si="2"/>
        <v>-1923182</v>
      </c>
      <c r="L19" s="81">
        <f t="shared" si="2"/>
        <v>23578015</v>
      </c>
      <c r="M19" s="81">
        <f t="shared" si="2"/>
        <v>6297857</v>
      </c>
      <c r="N19" s="81">
        <f t="shared" si="2"/>
        <v>-1729171</v>
      </c>
      <c r="O19" s="81">
        <f t="shared" si="2"/>
        <v>-9729325</v>
      </c>
      <c r="P19" s="81">
        <f t="shared" si="2"/>
        <v>35409472</v>
      </c>
      <c r="Q19" s="81">
        <f t="shared" si="2"/>
        <v>23950976</v>
      </c>
      <c r="R19" s="81">
        <f t="shared" si="2"/>
        <v>-6070066</v>
      </c>
      <c r="S19" s="81">
        <f t="shared" si="2"/>
        <v>-10371964</v>
      </c>
      <c r="T19" s="81">
        <f t="shared" si="2"/>
        <v>-8892997</v>
      </c>
      <c r="U19" s="81">
        <f t="shared" si="2"/>
        <v>-25335027</v>
      </c>
      <c r="V19" s="81">
        <f t="shared" si="2"/>
        <v>62150845</v>
      </c>
      <c r="W19" s="81">
        <f>IF(E10=E18,0,W10-W18)</f>
        <v>-59449160</v>
      </c>
      <c r="X19" s="81">
        <f t="shared" si="2"/>
        <v>121600005</v>
      </c>
      <c r="Y19" s="82">
        <f>+IF(W19&lt;&gt;0,(X19/W19)*100,0)</f>
        <v>-204.54453014979524</v>
      </c>
      <c r="Z19" s="83">
        <f t="shared" si="2"/>
        <v>-59449160</v>
      </c>
    </row>
    <row r="20" spans="1:26" ht="13.5">
      <c r="A20" s="62" t="s">
        <v>44</v>
      </c>
      <c r="B20" s="18">
        <v>27775935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89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90</v>
      </c>
      <c r="B22" s="90">
        <f>SUM(B19:B21)</f>
        <v>-46840216</v>
      </c>
      <c r="C22" s="90">
        <f>SUM(C19:C21)</f>
        <v>0</v>
      </c>
      <c r="D22" s="91">
        <f aca="true" t="shared" si="3" ref="D22:Z22">SUM(D19:D21)</f>
        <v>-60422725</v>
      </c>
      <c r="E22" s="92">
        <f t="shared" si="3"/>
        <v>-59449160</v>
      </c>
      <c r="F22" s="92">
        <f t="shared" si="3"/>
        <v>63824627</v>
      </c>
      <c r="G22" s="92">
        <f t="shared" si="3"/>
        <v>-3460999</v>
      </c>
      <c r="H22" s="92">
        <f t="shared" si="3"/>
        <v>-3126589</v>
      </c>
      <c r="I22" s="92">
        <f t="shared" si="3"/>
        <v>57237039</v>
      </c>
      <c r="J22" s="92">
        <f t="shared" si="3"/>
        <v>-15356976</v>
      </c>
      <c r="K22" s="92">
        <f t="shared" si="3"/>
        <v>-1923182</v>
      </c>
      <c r="L22" s="92">
        <f t="shared" si="3"/>
        <v>23578015</v>
      </c>
      <c r="M22" s="92">
        <f t="shared" si="3"/>
        <v>6297857</v>
      </c>
      <c r="N22" s="92">
        <f t="shared" si="3"/>
        <v>-1729171</v>
      </c>
      <c r="O22" s="92">
        <f t="shared" si="3"/>
        <v>-9729325</v>
      </c>
      <c r="P22" s="92">
        <f t="shared" si="3"/>
        <v>35409472</v>
      </c>
      <c r="Q22" s="92">
        <f t="shared" si="3"/>
        <v>23950976</v>
      </c>
      <c r="R22" s="92">
        <f t="shared" si="3"/>
        <v>-6070066</v>
      </c>
      <c r="S22" s="92">
        <f t="shared" si="3"/>
        <v>-10371964</v>
      </c>
      <c r="T22" s="92">
        <f t="shared" si="3"/>
        <v>-8892997</v>
      </c>
      <c r="U22" s="92">
        <f t="shared" si="3"/>
        <v>-25335027</v>
      </c>
      <c r="V22" s="92">
        <f t="shared" si="3"/>
        <v>62150845</v>
      </c>
      <c r="W22" s="92">
        <f t="shared" si="3"/>
        <v>-59449160</v>
      </c>
      <c r="X22" s="92">
        <f t="shared" si="3"/>
        <v>121600005</v>
      </c>
      <c r="Y22" s="93">
        <f>+IF(W22&lt;&gt;0,(X22/W22)*100,0)</f>
        <v>-204.54453014979524</v>
      </c>
      <c r="Z22" s="94">
        <f t="shared" si="3"/>
        <v>-59449160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-46840216</v>
      </c>
      <c r="C24" s="79">
        <f>SUM(C22:C23)</f>
        <v>0</v>
      </c>
      <c r="D24" s="80">
        <f aca="true" t="shared" si="4" ref="D24:Z24">SUM(D22:D23)</f>
        <v>-60422725</v>
      </c>
      <c r="E24" s="81">
        <f t="shared" si="4"/>
        <v>-59449160</v>
      </c>
      <c r="F24" s="81">
        <f t="shared" si="4"/>
        <v>63824627</v>
      </c>
      <c r="G24" s="81">
        <f t="shared" si="4"/>
        <v>-3460999</v>
      </c>
      <c r="H24" s="81">
        <f t="shared" si="4"/>
        <v>-3126589</v>
      </c>
      <c r="I24" s="81">
        <f t="shared" si="4"/>
        <v>57237039</v>
      </c>
      <c r="J24" s="81">
        <f t="shared" si="4"/>
        <v>-15356976</v>
      </c>
      <c r="K24" s="81">
        <f t="shared" si="4"/>
        <v>-1923182</v>
      </c>
      <c r="L24" s="81">
        <f t="shared" si="4"/>
        <v>23578015</v>
      </c>
      <c r="M24" s="81">
        <f t="shared" si="4"/>
        <v>6297857</v>
      </c>
      <c r="N24" s="81">
        <f t="shared" si="4"/>
        <v>-1729171</v>
      </c>
      <c r="O24" s="81">
        <f t="shared" si="4"/>
        <v>-9729325</v>
      </c>
      <c r="P24" s="81">
        <f t="shared" si="4"/>
        <v>35409472</v>
      </c>
      <c r="Q24" s="81">
        <f t="shared" si="4"/>
        <v>23950976</v>
      </c>
      <c r="R24" s="81">
        <f t="shared" si="4"/>
        <v>-6070066</v>
      </c>
      <c r="S24" s="81">
        <f t="shared" si="4"/>
        <v>-10371964</v>
      </c>
      <c r="T24" s="81">
        <f t="shared" si="4"/>
        <v>-8892997</v>
      </c>
      <c r="U24" s="81">
        <f t="shared" si="4"/>
        <v>-25335027</v>
      </c>
      <c r="V24" s="81">
        <f t="shared" si="4"/>
        <v>62150845</v>
      </c>
      <c r="W24" s="81">
        <f t="shared" si="4"/>
        <v>-59449160</v>
      </c>
      <c r="X24" s="81">
        <f t="shared" si="4"/>
        <v>121600005</v>
      </c>
      <c r="Y24" s="82">
        <f>+IF(W24&lt;&gt;0,(X24/W24)*100,0)</f>
        <v>-204.54453014979524</v>
      </c>
      <c r="Z24" s="83">
        <f t="shared" si="4"/>
        <v>-59449160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91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57774456</v>
      </c>
      <c r="C27" s="21">
        <v>0</v>
      </c>
      <c r="D27" s="103">
        <v>114851847</v>
      </c>
      <c r="E27" s="104">
        <v>126958060</v>
      </c>
      <c r="F27" s="104">
        <v>1832993</v>
      </c>
      <c r="G27" s="104">
        <v>5587923</v>
      </c>
      <c r="H27" s="104">
        <v>2399352</v>
      </c>
      <c r="I27" s="104">
        <v>9820268</v>
      </c>
      <c r="J27" s="104">
        <v>3372852</v>
      </c>
      <c r="K27" s="104">
        <v>3223541</v>
      </c>
      <c r="L27" s="104">
        <v>3444570</v>
      </c>
      <c r="M27" s="104">
        <v>10040963</v>
      </c>
      <c r="N27" s="104">
        <v>3235899</v>
      </c>
      <c r="O27" s="104">
        <v>4848568</v>
      </c>
      <c r="P27" s="104">
        <v>3743823</v>
      </c>
      <c r="Q27" s="104">
        <v>11828290</v>
      </c>
      <c r="R27" s="104">
        <v>8681706</v>
      </c>
      <c r="S27" s="104">
        <v>4411811</v>
      </c>
      <c r="T27" s="104">
        <v>27515469</v>
      </c>
      <c r="U27" s="104">
        <v>40608986</v>
      </c>
      <c r="V27" s="104">
        <v>72298507</v>
      </c>
      <c r="W27" s="104">
        <v>126958060</v>
      </c>
      <c r="X27" s="104">
        <v>-54659553</v>
      </c>
      <c r="Y27" s="105">
        <v>-43.05</v>
      </c>
      <c r="Z27" s="106">
        <v>126958060</v>
      </c>
    </row>
    <row r="28" spans="1:26" ht="13.5">
      <c r="A28" s="107" t="s">
        <v>44</v>
      </c>
      <c r="B28" s="18">
        <v>34037378</v>
      </c>
      <c r="C28" s="18">
        <v>0</v>
      </c>
      <c r="D28" s="63">
        <v>62500830</v>
      </c>
      <c r="E28" s="64">
        <v>68958429</v>
      </c>
      <c r="F28" s="64">
        <v>0</v>
      </c>
      <c r="G28" s="64">
        <v>1478416</v>
      </c>
      <c r="H28" s="64">
        <v>469778</v>
      </c>
      <c r="I28" s="64">
        <v>1948194</v>
      </c>
      <c r="J28" s="64">
        <v>404999</v>
      </c>
      <c r="K28" s="64">
        <v>1130708</v>
      </c>
      <c r="L28" s="64">
        <v>1158710</v>
      </c>
      <c r="M28" s="64">
        <v>2694417</v>
      </c>
      <c r="N28" s="64">
        <v>1402906</v>
      </c>
      <c r="O28" s="64">
        <v>2218029</v>
      </c>
      <c r="P28" s="64">
        <v>1322141</v>
      </c>
      <c r="Q28" s="64">
        <v>4943076</v>
      </c>
      <c r="R28" s="64">
        <v>6440509</v>
      </c>
      <c r="S28" s="64">
        <v>2463301</v>
      </c>
      <c r="T28" s="64">
        <v>14709388</v>
      </c>
      <c r="U28" s="64">
        <v>23613198</v>
      </c>
      <c r="V28" s="64">
        <v>33198885</v>
      </c>
      <c r="W28" s="64">
        <v>68958429</v>
      </c>
      <c r="X28" s="64">
        <v>-35759544</v>
      </c>
      <c r="Y28" s="65">
        <v>-51.86</v>
      </c>
      <c r="Z28" s="66">
        <v>68958429</v>
      </c>
    </row>
    <row r="29" spans="1:26" ht="13.5">
      <c r="A29" s="62" t="s">
        <v>92</v>
      </c>
      <c r="B29" s="18">
        <v>0</v>
      </c>
      <c r="C29" s="18">
        <v>0</v>
      </c>
      <c r="D29" s="63">
        <v>0</v>
      </c>
      <c r="E29" s="64">
        <v>1500000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1500000</v>
      </c>
      <c r="X29" s="64">
        <v>-1500000</v>
      </c>
      <c r="Y29" s="65">
        <v>-100</v>
      </c>
      <c r="Z29" s="66">
        <v>1500000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23737078</v>
      </c>
      <c r="C31" s="18">
        <v>0</v>
      </c>
      <c r="D31" s="63">
        <v>52351017</v>
      </c>
      <c r="E31" s="64">
        <v>56499631</v>
      </c>
      <c r="F31" s="64">
        <v>1832993</v>
      </c>
      <c r="G31" s="64">
        <v>4109507</v>
      </c>
      <c r="H31" s="64">
        <v>1929574</v>
      </c>
      <c r="I31" s="64">
        <v>7872074</v>
      </c>
      <c r="J31" s="64">
        <v>2967853</v>
      </c>
      <c r="K31" s="64">
        <v>2092833</v>
      </c>
      <c r="L31" s="64">
        <v>2285860</v>
      </c>
      <c r="M31" s="64">
        <v>7346546</v>
      </c>
      <c r="N31" s="64">
        <v>1832993</v>
      </c>
      <c r="O31" s="64">
        <v>2630539</v>
      </c>
      <c r="P31" s="64">
        <v>2421682</v>
      </c>
      <c r="Q31" s="64">
        <v>6885214</v>
      </c>
      <c r="R31" s="64">
        <v>2241197</v>
      </c>
      <c r="S31" s="64">
        <v>1948510</v>
      </c>
      <c r="T31" s="64">
        <v>12806081</v>
      </c>
      <c r="U31" s="64">
        <v>16995788</v>
      </c>
      <c r="V31" s="64">
        <v>39099622</v>
      </c>
      <c r="W31" s="64">
        <v>56499631</v>
      </c>
      <c r="X31" s="64">
        <v>-17400009</v>
      </c>
      <c r="Y31" s="65">
        <v>-30.8</v>
      </c>
      <c r="Z31" s="66">
        <v>56499631</v>
      </c>
    </row>
    <row r="32" spans="1:26" ht="13.5">
      <c r="A32" s="74" t="s">
        <v>50</v>
      </c>
      <c r="B32" s="21">
        <f>SUM(B28:B31)</f>
        <v>57774456</v>
      </c>
      <c r="C32" s="21">
        <f>SUM(C28:C31)</f>
        <v>0</v>
      </c>
      <c r="D32" s="103">
        <f aca="true" t="shared" si="5" ref="D32:Z32">SUM(D28:D31)</f>
        <v>114851847</v>
      </c>
      <c r="E32" s="104">
        <f t="shared" si="5"/>
        <v>126958060</v>
      </c>
      <c r="F32" s="104">
        <f t="shared" si="5"/>
        <v>1832993</v>
      </c>
      <c r="G32" s="104">
        <f t="shared" si="5"/>
        <v>5587923</v>
      </c>
      <c r="H32" s="104">
        <f t="shared" si="5"/>
        <v>2399352</v>
      </c>
      <c r="I32" s="104">
        <f t="shared" si="5"/>
        <v>9820268</v>
      </c>
      <c r="J32" s="104">
        <f t="shared" si="5"/>
        <v>3372852</v>
      </c>
      <c r="K32" s="104">
        <f t="shared" si="5"/>
        <v>3223541</v>
      </c>
      <c r="L32" s="104">
        <f t="shared" si="5"/>
        <v>3444570</v>
      </c>
      <c r="M32" s="104">
        <f t="shared" si="5"/>
        <v>10040963</v>
      </c>
      <c r="N32" s="104">
        <f t="shared" si="5"/>
        <v>3235899</v>
      </c>
      <c r="O32" s="104">
        <f t="shared" si="5"/>
        <v>4848568</v>
      </c>
      <c r="P32" s="104">
        <f t="shared" si="5"/>
        <v>3743823</v>
      </c>
      <c r="Q32" s="104">
        <f t="shared" si="5"/>
        <v>11828290</v>
      </c>
      <c r="R32" s="104">
        <f t="shared" si="5"/>
        <v>8681706</v>
      </c>
      <c r="S32" s="104">
        <f t="shared" si="5"/>
        <v>4411811</v>
      </c>
      <c r="T32" s="104">
        <f t="shared" si="5"/>
        <v>27515469</v>
      </c>
      <c r="U32" s="104">
        <f t="shared" si="5"/>
        <v>40608986</v>
      </c>
      <c r="V32" s="104">
        <f t="shared" si="5"/>
        <v>72298507</v>
      </c>
      <c r="W32" s="104">
        <f t="shared" si="5"/>
        <v>126958060</v>
      </c>
      <c r="X32" s="104">
        <f t="shared" si="5"/>
        <v>-54659553</v>
      </c>
      <c r="Y32" s="105">
        <f>+IF(W32&lt;&gt;0,(X32/W32)*100,0)</f>
        <v>-43.053235848121815</v>
      </c>
      <c r="Z32" s="106">
        <f t="shared" si="5"/>
        <v>126958060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131340868</v>
      </c>
      <c r="C35" s="18">
        <v>0</v>
      </c>
      <c r="D35" s="63">
        <v>232758093</v>
      </c>
      <c r="E35" s="64">
        <v>93201537</v>
      </c>
      <c r="F35" s="64">
        <v>144971486</v>
      </c>
      <c r="G35" s="64">
        <v>160468923</v>
      </c>
      <c r="H35" s="64">
        <v>152542494</v>
      </c>
      <c r="I35" s="64">
        <v>152542494</v>
      </c>
      <c r="J35" s="64">
        <v>152275720</v>
      </c>
      <c r="K35" s="64">
        <v>179600698</v>
      </c>
      <c r="L35" s="64">
        <v>179083729</v>
      </c>
      <c r="M35" s="64">
        <v>179083729</v>
      </c>
      <c r="N35" s="64">
        <v>157969816</v>
      </c>
      <c r="O35" s="64">
        <v>161862204</v>
      </c>
      <c r="P35" s="64">
        <v>177404170</v>
      </c>
      <c r="Q35" s="64">
        <v>177404170</v>
      </c>
      <c r="R35" s="64">
        <v>159316686</v>
      </c>
      <c r="S35" s="64">
        <v>161220154</v>
      </c>
      <c r="T35" s="64">
        <v>148250411</v>
      </c>
      <c r="U35" s="64">
        <v>148250411</v>
      </c>
      <c r="V35" s="64">
        <v>148250411</v>
      </c>
      <c r="W35" s="64">
        <v>93201537</v>
      </c>
      <c r="X35" s="64">
        <v>55048874</v>
      </c>
      <c r="Y35" s="65">
        <v>59.06</v>
      </c>
      <c r="Z35" s="66">
        <v>93201537</v>
      </c>
    </row>
    <row r="36" spans="1:26" ht="13.5">
      <c r="A36" s="62" t="s">
        <v>53</v>
      </c>
      <c r="B36" s="18">
        <v>2719790284</v>
      </c>
      <c r="C36" s="18">
        <v>0</v>
      </c>
      <c r="D36" s="63">
        <v>2707709573</v>
      </c>
      <c r="E36" s="64">
        <v>2770099118</v>
      </c>
      <c r="F36" s="64">
        <v>2938314714</v>
      </c>
      <c r="G36" s="64">
        <v>2940300300</v>
      </c>
      <c r="H36" s="64">
        <v>2954737750</v>
      </c>
      <c r="I36" s="64">
        <v>2954737750</v>
      </c>
      <c r="J36" s="64">
        <v>2944331236</v>
      </c>
      <c r="K36" s="64">
        <v>2944331236</v>
      </c>
      <c r="L36" s="64">
        <v>2948513195</v>
      </c>
      <c r="M36" s="64">
        <v>2948513195</v>
      </c>
      <c r="N36" s="64">
        <v>2950391011</v>
      </c>
      <c r="O36" s="64">
        <v>2952707804</v>
      </c>
      <c r="P36" s="64">
        <v>2945597087</v>
      </c>
      <c r="Q36" s="64">
        <v>2945597087</v>
      </c>
      <c r="R36" s="64">
        <v>2921729776</v>
      </c>
      <c r="S36" s="64">
        <v>2923559037</v>
      </c>
      <c r="T36" s="64">
        <v>2920507284</v>
      </c>
      <c r="U36" s="64">
        <v>2920507284</v>
      </c>
      <c r="V36" s="64">
        <v>2920507284</v>
      </c>
      <c r="W36" s="64">
        <v>2770099118</v>
      </c>
      <c r="X36" s="64">
        <v>150408166</v>
      </c>
      <c r="Y36" s="65">
        <v>5.43</v>
      </c>
      <c r="Z36" s="66">
        <v>2770099118</v>
      </c>
    </row>
    <row r="37" spans="1:26" ht="13.5">
      <c r="A37" s="62" t="s">
        <v>54</v>
      </c>
      <c r="B37" s="18">
        <v>226802202</v>
      </c>
      <c r="C37" s="18">
        <v>0</v>
      </c>
      <c r="D37" s="63">
        <v>250044847</v>
      </c>
      <c r="E37" s="64">
        <v>189532724</v>
      </c>
      <c r="F37" s="64">
        <v>205428372</v>
      </c>
      <c r="G37" s="64">
        <v>262050416</v>
      </c>
      <c r="H37" s="64">
        <v>262898277</v>
      </c>
      <c r="I37" s="64">
        <v>262898277</v>
      </c>
      <c r="J37" s="64">
        <v>257863729</v>
      </c>
      <c r="K37" s="64">
        <v>257514675</v>
      </c>
      <c r="L37" s="64">
        <v>252510684</v>
      </c>
      <c r="M37" s="64">
        <v>252510684</v>
      </c>
      <c r="N37" s="64">
        <v>202387350</v>
      </c>
      <c r="O37" s="64">
        <v>202438161</v>
      </c>
      <c r="P37" s="64">
        <v>206202942</v>
      </c>
      <c r="Q37" s="64">
        <v>206202942</v>
      </c>
      <c r="R37" s="64">
        <v>200069052</v>
      </c>
      <c r="S37" s="64">
        <v>205316883</v>
      </c>
      <c r="T37" s="64">
        <v>222257167</v>
      </c>
      <c r="U37" s="64">
        <v>222257167</v>
      </c>
      <c r="V37" s="64">
        <v>222257167</v>
      </c>
      <c r="W37" s="64">
        <v>189532724</v>
      </c>
      <c r="X37" s="64">
        <v>32724443</v>
      </c>
      <c r="Y37" s="65">
        <v>17.27</v>
      </c>
      <c r="Z37" s="66">
        <v>189532724</v>
      </c>
    </row>
    <row r="38" spans="1:26" ht="13.5">
      <c r="A38" s="62" t="s">
        <v>55</v>
      </c>
      <c r="B38" s="18">
        <v>88415261</v>
      </c>
      <c r="C38" s="18">
        <v>0</v>
      </c>
      <c r="D38" s="63">
        <v>85396299</v>
      </c>
      <c r="E38" s="64">
        <v>83539734</v>
      </c>
      <c r="F38" s="64">
        <v>92761243</v>
      </c>
      <c r="G38" s="64">
        <v>92728221</v>
      </c>
      <c r="H38" s="64">
        <v>87420106</v>
      </c>
      <c r="I38" s="64">
        <v>87420106</v>
      </c>
      <c r="J38" s="64">
        <v>85611632</v>
      </c>
      <c r="K38" s="64">
        <v>83758873</v>
      </c>
      <c r="L38" s="64">
        <v>84947810</v>
      </c>
      <c r="M38" s="64">
        <v>84947810</v>
      </c>
      <c r="N38" s="64">
        <v>83107083</v>
      </c>
      <c r="O38" s="64">
        <v>80475111</v>
      </c>
      <c r="P38" s="64">
        <v>77883115</v>
      </c>
      <c r="Q38" s="64">
        <v>77883115</v>
      </c>
      <c r="R38" s="64">
        <v>76022203</v>
      </c>
      <c r="S38" s="64">
        <v>74107076</v>
      </c>
      <c r="T38" s="64">
        <v>71891245</v>
      </c>
      <c r="U38" s="64">
        <v>71891245</v>
      </c>
      <c r="V38" s="64">
        <v>71891245</v>
      </c>
      <c r="W38" s="64">
        <v>83539734</v>
      </c>
      <c r="X38" s="64">
        <v>-11648489</v>
      </c>
      <c r="Y38" s="65">
        <v>-13.94</v>
      </c>
      <c r="Z38" s="66">
        <v>83539734</v>
      </c>
    </row>
    <row r="39" spans="1:26" ht="13.5">
      <c r="A39" s="62" t="s">
        <v>56</v>
      </c>
      <c r="B39" s="18">
        <v>2535913689</v>
      </c>
      <c r="C39" s="18">
        <v>0</v>
      </c>
      <c r="D39" s="63">
        <v>2605026520</v>
      </c>
      <c r="E39" s="64">
        <v>2590228197</v>
      </c>
      <c r="F39" s="64">
        <v>2785096585</v>
      </c>
      <c r="G39" s="64">
        <v>2745990586</v>
      </c>
      <c r="H39" s="64">
        <v>2756961861</v>
      </c>
      <c r="I39" s="64">
        <v>2756961861</v>
      </c>
      <c r="J39" s="64">
        <v>2753131595</v>
      </c>
      <c r="K39" s="64">
        <v>2782658386</v>
      </c>
      <c r="L39" s="64">
        <v>2790138430</v>
      </c>
      <c r="M39" s="64">
        <v>2790138430</v>
      </c>
      <c r="N39" s="64">
        <v>2822866394</v>
      </c>
      <c r="O39" s="64">
        <v>2831656736</v>
      </c>
      <c r="P39" s="64">
        <v>2838915200</v>
      </c>
      <c r="Q39" s="64">
        <v>2838915200</v>
      </c>
      <c r="R39" s="64">
        <v>2804955207</v>
      </c>
      <c r="S39" s="64">
        <v>2805355232</v>
      </c>
      <c r="T39" s="64">
        <v>2774609283</v>
      </c>
      <c r="U39" s="64">
        <v>2774609283</v>
      </c>
      <c r="V39" s="64">
        <v>2774609283</v>
      </c>
      <c r="W39" s="64">
        <v>2590228197</v>
      </c>
      <c r="X39" s="64">
        <v>184381086</v>
      </c>
      <c r="Y39" s="65">
        <v>7.12</v>
      </c>
      <c r="Z39" s="66">
        <v>2590228197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133041545</v>
      </c>
      <c r="C42" s="18">
        <v>0</v>
      </c>
      <c r="D42" s="63">
        <v>64318206</v>
      </c>
      <c r="E42" s="64">
        <v>64318206</v>
      </c>
      <c r="F42" s="64">
        <v>13076159</v>
      </c>
      <c r="G42" s="64">
        <v>11681696</v>
      </c>
      <c r="H42" s="64">
        <v>9693401</v>
      </c>
      <c r="I42" s="64">
        <v>34451256</v>
      </c>
      <c r="J42" s="64">
        <v>-8388890</v>
      </c>
      <c r="K42" s="64">
        <v>37654426</v>
      </c>
      <c r="L42" s="64">
        <v>-4487676</v>
      </c>
      <c r="M42" s="64">
        <v>24777860</v>
      </c>
      <c r="N42" s="64">
        <v>-15518647</v>
      </c>
      <c r="O42" s="64">
        <v>3379638</v>
      </c>
      <c r="P42" s="64">
        <v>25480619</v>
      </c>
      <c r="Q42" s="64">
        <v>13341610</v>
      </c>
      <c r="R42" s="64">
        <v>-16908034</v>
      </c>
      <c r="S42" s="64">
        <v>7382452</v>
      </c>
      <c r="T42" s="64">
        <v>12657828</v>
      </c>
      <c r="U42" s="64">
        <v>3132246</v>
      </c>
      <c r="V42" s="64">
        <v>75702972</v>
      </c>
      <c r="W42" s="64">
        <v>64318206</v>
      </c>
      <c r="X42" s="64">
        <v>11384766</v>
      </c>
      <c r="Y42" s="65">
        <v>17.7</v>
      </c>
      <c r="Z42" s="66">
        <v>64318206</v>
      </c>
    </row>
    <row r="43" spans="1:26" ht="13.5">
      <c r="A43" s="62" t="s">
        <v>59</v>
      </c>
      <c r="B43" s="18">
        <v>-56282905</v>
      </c>
      <c r="C43" s="18">
        <v>0</v>
      </c>
      <c r="D43" s="63">
        <v>-59514804</v>
      </c>
      <c r="E43" s="64">
        <v>-59514804</v>
      </c>
      <c r="F43" s="64">
        <v>-2757357</v>
      </c>
      <c r="G43" s="64">
        <v>-4861787</v>
      </c>
      <c r="H43" s="64">
        <v>-4404794</v>
      </c>
      <c r="I43" s="64">
        <v>-12023938</v>
      </c>
      <c r="J43" s="64">
        <v>-3565355</v>
      </c>
      <c r="K43" s="64">
        <v>-5269293</v>
      </c>
      <c r="L43" s="64">
        <v>-5510778</v>
      </c>
      <c r="M43" s="64">
        <v>-14345426</v>
      </c>
      <c r="N43" s="64">
        <v>-5322770</v>
      </c>
      <c r="O43" s="64">
        <v>-7192184</v>
      </c>
      <c r="P43" s="64">
        <v>-5974613</v>
      </c>
      <c r="Q43" s="64">
        <v>-18489567</v>
      </c>
      <c r="R43" s="64">
        <v>9277718</v>
      </c>
      <c r="S43" s="64">
        <v>-6956006</v>
      </c>
      <c r="T43" s="64">
        <v>-24063231</v>
      </c>
      <c r="U43" s="64">
        <v>-21741519</v>
      </c>
      <c r="V43" s="64">
        <v>-66600450</v>
      </c>
      <c r="W43" s="64">
        <v>-59514804</v>
      </c>
      <c r="X43" s="64">
        <v>-7085646</v>
      </c>
      <c r="Y43" s="65">
        <v>11.91</v>
      </c>
      <c r="Z43" s="66">
        <v>-59514804</v>
      </c>
    </row>
    <row r="44" spans="1:26" ht="13.5">
      <c r="A44" s="62" t="s">
        <v>60</v>
      </c>
      <c r="B44" s="18">
        <v>-22580067</v>
      </c>
      <c r="C44" s="18">
        <v>0</v>
      </c>
      <c r="D44" s="63">
        <v>-2052496</v>
      </c>
      <c r="E44" s="64">
        <v>-2052496</v>
      </c>
      <c r="F44" s="64">
        <v>196828</v>
      </c>
      <c r="G44" s="64">
        <v>223873</v>
      </c>
      <c r="H44" s="64">
        <v>-456406</v>
      </c>
      <c r="I44" s="64">
        <v>-35705</v>
      </c>
      <c r="J44" s="64">
        <v>446420</v>
      </c>
      <c r="K44" s="64">
        <v>182188</v>
      </c>
      <c r="L44" s="64">
        <v>234031</v>
      </c>
      <c r="M44" s="64">
        <v>862639</v>
      </c>
      <c r="N44" s="64">
        <v>435661</v>
      </c>
      <c r="O44" s="64">
        <v>214042</v>
      </c>
      <c r="P44" s="64">
        <v>-524044</v>
      </c>
      <c r="Q44" s="64">
        <v>125659</v>
      </c>
      <c r="R44" s="64">
        <v>615084</v>
      </c>
      <c r="S44" s="64">
        <v>-109308</v>
      </c>
      <c r="T44" s="64">
        <v>-100761</v>
      </c>
      <c r="U44" s="64">
        <v>405015</v>
      </c>
      <c r="V44" s="64">
        <v>1357608</v>
      </c>
      <c r="W44" s="64">
        <v>-2052496</v>
      </c>
      <c r="X44" s="64">
        <v>3410104</v>
      </c>
      <c r="Y44" s="65">
        <v>-166.14</v>
      </c>
      <c r="Z44" s="66">
        <v>-2052496</v>
      </c>
    </row>
    <row r="45" spans="1:26" ht="13.5">
      <c r="A45" s="74" t="s">
        <v>61</v>
      </c>
      <c r="B45" s="21">
        <v>54424520</v>
      </c>
      <c r="C45" s="21">
        <v>0</v>
      </c>
      <c r="D45" s="103">
        <v>3000908</v>
      </c>
      <c r="E45" s="104">
        <v>3000908</v>
      </c>
      <c r="F45" s="104">
        <v>58519110</v>
      </c>
      <c r="G45" s="104">
        <v>65562892</v>
      </c>
      <c r="H45" s="104">
        <v>70395093</v>
      </c>
      <c r="I45" s="104">
        <v>70395093</v>
      </c>
      <c r="J45" s="104">
        <v>58887268</v>
      </c>
      <c r="K45" s="104">
        <v>91454589</v>
      </c>
      <c r="L45" s="104">
        <v>81690166</v>
      </c>
      <c r="M45" s="104">
        <v>81690166</v>
      </c>
      <c r="N45" s="104">
        <v>61284410</v>
      </c>
      <c r="O45" s="104">
        <v>57685906</v>
      </c>
      <c r="P45" s="104">
        <v>76667868</v>
      </c>
      <c r="Q45" s="104">
        <v>61284410</v>
      </c>
      <c r="R45" s="104">
        <v>69652636</v>
      </c>
      <c r="S45" s="104">
        <v>69969774</v>
      </c>
      <c r="T45" s="104">
        <v>58463610</v>
      </c>
      <c r="U45" s="104">
        <v>58463610</v>
      </c>
      <c r="V45" s="104">
        <v>58463610</v>
      </c>
      <c r="W45" s="104">
        <v>3000908</v>
      </c>
      <c r="X45" s="104">
        <v>55462702</v>
      </c>
      <c r="Y45" s="105">
        <v>1848.2</v>
      </c>
      <c r="Z45" s="106">
        <v>3000908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93</v>
      </c>
      <c r="B47" s="119" t="s">
        <v>78</v>
      </c>
      <c r="C47" s="119"/>
      <c r="D47" s="120" t="s">
        <v>79</v>
      </c>
      <c r="E47" s="121" t="s">
        <v>80</v>
      </c>
      <c r="F47" s="122"/>
      <c r="G47" s="122"/>
      <c r="H47" s="122"/>
      <c r="I47" s="123" t="s">
        <v>81</v>
      </c>
      <c r="J47" s="122"/>
      <c r="K47" s="122"/>
      <c r="L47" s="122"/>
      <c r="M47" s="123" t="s">
        <v>82</v>
      </c>
      <c r="N47" s="124"/>
      <c r="O47" s="124"/>
      <c r="P47" s="124"/>
      <c r="Q47" s="123" t="s">
        <v>83</v>
      </c>
      <c r="R47" s="124"/>
      <c r="S47" s="124"/>
      <c r="T47" s="124"/>
      <c r="U47" s="123" t="s">
        <v>84</v>
      </c>
      <c r="V47" s="123" t="s">
        <v>85</v>
      </c>
      <c r="W47" s="123" t="s">
        <v>86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21328749</v>
      </c>
      <c r="C49" s="56">
        <v>0</v>
      </c>
      <c r="D49" s="133">
        <v>9392663</v>
      </c>
      <c r="E49" s="58">
        <v>9135445</v>
      </c>
      <c r="F49" s="58">
        <v>0</v>
      </c>
      <c r="G49" s="58">
        <v>0</v>
      </c>
      <c r="H49" s="58">
        <v>0</v>
      </c>
      <c r="I49" s="58">
        <v>9360810</v>
      </c>
      <c r="J49" s="58">
        <v>0</v>
      </c>
      <c r="K49" s="58">
        <v>0</v>
      </c>
      <c r="L49" s="58">
        <v>0</v>
      </c>
      <c r="M49" s="58">
        <v>5440717</v>
      </c>
      <c r="N49" s="58">
        <v>0</v>
      </c>
      <c r="O49" s="58">
        <v>0</v>
      </c>
      <c r="P49" s="58">
        <v>0</v>
      </c>
      <c r="Q49" s="58">
        <v>6879608</v>
      </c>
      <c r="R49" s="58">
        <v>0</v>
      </c>
      <c r="S49" s="58">
        <v>0</v>
      </c>
      <c r="T49" s="58">
        <v>0</v>
      </c>
      <c r="U49" s="58">
        <v>5573560</v>
      </c>
      <c r="V49" s="58">
        <v>196245966</v>
      </c>
      <c r="W49" s="58">
        <v>263357518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58935909</v>
      </c>
      <c r="C51" s="56">
        <v>0</v>
      </c>
      <c r="D51" s="133">
        <v>21649852</v>
      </c>
      <c r="E51" s="58">
        <v>20239027</v>
      </c>
      <c r="F51" s="58">
        <v>0</v>
      </c>
      <c r="G51" s="58">
        <v>0</v>
      </c>
      <c r="H51" s="58">
        <v>0</v>
      </c>
      <c r="I51" s="58">
        <v>22152327</v>
      </c>
      <c r="J51" s="58">
        <v>0</v>
      </c>
      <c r="K51" s="58">
        <v>0</v>
      </c>
      <c r="L51" s="58">
        <v>0</v>
      </c>
      <c r="M51" s="58">
        <v>3064977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126042092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75.23774591304256</v>
      </c>
      <c r="C58" s="5">
        <f>IF(C67=0,0,+(C76/C67)*100)</f>
        <v>0</v>
      </c>
      <c r="D58" s="6">
        <f aca="true" t="shared" si="6" ref="D58:Z58">IF(D67=0,0,+(D76/D67)*100)</f>
        <v>68.29274586391439</v>
      </c>
      <c r="E58" s="7">
        <f t="shared" si="6"/>
        <v>68.56247556642937</v>
      </c>
      <c r="F58" s="7">
        <f t="shared" si="6"/>
        <v>72.8367335425528</v>
      </c>
      <c r="G58" s="7">
        <f t="shared" si="6"/>
        <v>97.47881200920061</v>
      </c>
      <c r="H58" s="7">
        <f t="shared" si="6"/>
        <v>96.54376482274087</v>
      </c>
      <c r="I58" s="7">
        <f t="shared" si="6"/>
        <v>88.33610718421318</v>
      </c>
      <c r="J58" s="7">
        <f t="shared" si="6"/>
        <v>95.12960768579497</v>
      </c>
      <c r="K58" s="7">
        <f t="shared" si="6"/>
        <v>63.11082147622308</v>
      </c>
      <c r="L58" s="7">
        <f t="shared" si="6"/>
        <v>94.6067876490276</v>
      </c>
      <c r="M58" s="7">
        <f t="shared" si="6"/>
        <v>82.49660141622446</v>
      </c>
      <c r="N58" s="7">
        <f t="shared" si="6"/>
        <v>76.5300727670977</v>
      </c>
      <c r="O58" s="7">
        <f t="shared" si="6"/>
        <v>86.63826079653107</v>
      </c>
      <c r="P58" s="7">
        <f t="shared" si="6"/>
        <v>91.2835632785662</v>
      </c>
      <c r="Q58" s="7">
        <f t="shared" si="6"/>
        <v>84.71101147615839</v>
      </c>
      <c r="R58" s="7">
        <f t="shared" si="6"/>
        <v>84.93342867907087</v>
      </c>
      <c r="S58" s="7">
        <f t="shared" si="6"/>
        <v>112.53870879700439</v>
      </c>
      <c r="T58" s="7">
        <f t="shared" si="6"/>
        <v>67.93221729573105</v>
      </c>
      <c r="U58" s="7">
        <f t="shared" si="6"/>
        <v>84.99575158715216</v>
      </c>
      <c r="V58" s="7">
        <f t="shared" si="6"/>
        <v>85.23692239119255</v>
      </c>
      <c r="W58" s="7">
        <f t="shared" si="6"/>
        <v>68.56247556642937</v>
      </c>
      <c r="X58" s="7">
        <f t="shared" si="6"/>
        <v>0</v>
      </c>
      <c r="Y58" s="7">
        <f t="shared" si="6"/>
        <v>0</v>
      </c>
      <c r="Z58" s="8">
        <f t="shared" si="6"/>
        <v>68.56247556642937</v>
      </c>
    </row>
    <row r="59" spans="1:26" ht="13.5">
      <c r="A59" s="36" t="s">
        <v>31</v>
      </c>
      <c r="B59" s="9">
        <f aca="true" t="shared" si="7" ref="B59:Z66">IF(B68=0,0,+(B77/B68)*100)</f>
        <v>87.25191980988431</v>
      </c>
      <c r="C59" s="9">
        <f t="shared" si="7"/>
        <v>0</v>
      </c>
      <c r="D59" s="2">
        <f t="shared" si="7"/>
        <v>107.4206389787854</v>
      </c>
      <c r="E59" s="10">
        <f t="shared" si="7"/>
        <v>107.4206389787854</v>
      </c>
      <c r="F59" s="10">
        <f t="shared" si="7"/>
        <v>49.24585325236632</v>
      </c>
      <c r="G59" s="10">
        <f t="shared" si="7"/>
        <v>89.73610222377829</v>
      </c>
      <c r="H59" s="10">
        <f t="shared" si="7"/>
        <v>77.89581526130819</v>
      </c>
      <c r="I59" s="10">
        <f t="shared" si="7"/>
        <v>68.42003104546676</v>
      </c>
      <c r="J59" s="10">
        <f t="shared" si="7"/>
        <v>79.72720887552961</v>
      </c>
      <c r="K59" s="10">
        <f t="shared" si="7"/>
        <v>80.85182684303464</v>
      </c>
      <c r="L59" s="10">
        <f t="shared" si="7"/>
        <v>72.7315862938362</v>
      </c>
      <c r="M59" s="10">
        <f t="shared" si="7"/>
        <v>77.78904142758421</v>
      </c>
      <c r="N59" s="10">
        <f t="shared" si="7"/>
        <v>43.010273460712575</v>
      </c>
      <c r="O59" s="10">
        <f t="shared" si="7"/>
        <v>68.25110089965276</v>
      </c>
      <c r="P59" s="10">
        <f t="shared" si="7"/>
        <v>97.82818246045547</v>
      </c>
      <c r="Q59" s="10">
        <f t="shared" si="7"/>
        <v>69.26974201532913</v>
      </c>
      <c r="R59" s="10">
        <f t="shared" si="7"/>
        <v>147.03643517175536</v>
      </c>
      <c r="S59" s="10">
        <f t="shared" si="7"/>
        <v>113.95646680161786</v>
      </c>
      <c r="T59" s="10">
        <f t="shared" si="7"/>
        <v>19.144874471292322</v>
      </c>
      <c r="U59" s="10">
        <f t="shared" si="7"/>
        <v>43.99677282176101</v>
      </c>
      <c r="V59" s="10">
        <f t="shared" si="7"/>
        <v>59.736608666164535</v>
      </c>
      <c r="W59" s="10">
        <f t="shared" si="7"/>
        <v>107.4206389787854</v>
      </c>
      <c r="X59" s="10">
        <f t="shared" si="7"/>
        <v>0</v>
      </c>
      <c r="Y59" s="10">
        <f t="shared" si="7"/>
        <v>0</v>
      </c>
      <c r="Z59" s="11">
        <f t="shared" si="7"/>
        <v>107.4206389787854</v>
      </c>
    </row>
    <row r="60" spans="1:26" ht="13.5">
      <c r="A60" s="37" t="s">
        <v>32</v>
      </c>
      <c r="B60" s="12">
        <f t="shared" si="7"/>
        <v>74.58903088184498</v>
      </c>
      <c r="C60" s="12">
        <f t="shared" si="7"/>
        <v>0</v>
      </c>
      <c r="D60" s="3">
        <f t="shared" si="7"/>
        <v>60.61097677452264</v>
      </c>
      <c r="E60" s="13">
        <f t="shared" si="7"/>
        <v>60.89822177860192</v>
      </c>
      <c r="F60" s="13">
        <f t="shared" si="7"/>
        <v>77.40238869455965</v>
      </c>
      <c r="G60" s="13">
        <f t="shared" si="7"/>
        <v>96.14566814219117</v>
      </c>
      <c r="H60" s="13">
        <f t="shared" si="7"/>
        <v>96.58093964109517</v>
      </c>
      <c r="I60" s="13">
        <f t="shared" si="7"/>
        <v>89.79657654309827</v>
      </c>
      <c r="J60" s="13">
        <f t="shared" si="7"/>
        <v>94.86407872980047</v>
      </c>
      <c r="K60" s="13">
        <f t="shared" si="7"/>
        <v>59.04721636761394</v>
      </c>
      <c r="L60" s="13">
        <f t="shared" si="7"/>
        <v>95.08156303846253</v>
      </c>
      <c r="M60" s="13">
        <f t="shared" si="7"/>
        <v>80.72794225629552</v>
      </c>
      <c r="N60" s="13">
        <f t="shared" si="7"/>
        <v>79.19958546292344</v>
      </c>
      <c r="O60" s="13">
        <f t="shared" si="7"/>
        <v>90.09735249708046</v>
      </c>
      <c r="P60" s="13">
        <f t="shared" si="7"/>
        <v>90.17595722200788</v>
      </c>
      <c r="Q60" s="13">
        <f t="shared" si="7"/>
        <v>86.33313982649206</v>
      </c>
      <c r="R60" s="13">
        <f t="shared" si="7"/>
        <v>78.3786964250854</v>
      </c>
      <c r="S60" s="13">
        <f t="shared" si="7"/>
        <v>112.25228819551482</v>
      </c>
      <c r="T60" s="13">
        <f t="shared" si="7"/>
        <v>101.20001551130025</v>
      </c>
      <c r="U60" s="13">
        <f t="shared" si="7"/>
        <v>97.76260941305709</v>
      </c>
      <c r="V60" s="13">
        <f t="shared" si="7"/>
        <v>88.30682468296777</v>
      </c>
      <c r="W60" s="13">
        <f t="shared" si="7"/>
        <v>60.89822177860192</v>
      </c>
      <c r="X60" s="13">
        <f t="shared" si="7"/>
        <v>0</v>
      </c>
      <c r="Y60" s="13">
        <f t="shared" si="7"/>
        <v>0</v>
      </c>
      <c r="Z60" s="14">
        <f t="shared" si="7"/>
        <v>60.89822177860192</v>
      </c>
    </row>
    <row r="61" spans="1:26" ht="13.5">
      <c r="A61" s="38" t="s">
        <v>95</v>
      </c>
      <c r="B61" s="12">
        <f t="shared" si="7"/>
        <v>81.33027165825595</v>
      </c>
      <c r="C61" s="12">
        <f t="shared" si="7"/>
        <v>0</v>
      </c>
      <c r="D61" s="3">
        <f t="shared" si="7"/>
        <v>61.868229824486555</v>
      </c>
      <c r="E61" s="13">
        <f t="shared" si="7"/>
        <v>61.868229824486555</v>
      </c>
      <c r="F61" s="13">
        <f t="shared" si="7"/>
        <v>77.90286012177856</v>
      </c>
      <c r="G61" s="13">
        <f t="shared" si="7"/>
        <v>96.50809197182701</v>
      </c>
      <c r="H61" s="13">
        <f t="shared" si="7"/>
        <v>104.45497462288759</v>
      </c>
      <c r="I61" s="13">
        <f t="shared" si="7"/>
        <v>92.24231968203473</v>
      </c>
      <c r="J61" s="13">
        <f t="shared" si="7"/>
        <v>101.9650603587271</v>
      </c>
      <c r="K61" s="13">
        <f t="shared" si="7"/>
        <v>63.533442195125055</v>
      </c>
      <c r="L61" s="13">
        <f t="shared" si="7"/>
        <v>103.63205562689353</v>
      </c>
      <c r="M61" s="13">
        <f t="shared" si="7"/>
        <v>88.27818730286894</v>
      </c>
      <c r="N61" s="13">
        <f t="shared" si="7"/>
        <v>99.66698627404294</v>
      </c>
      <c r="O61" s="13">
        <f t="shared" si="7"/>
        <v>104.75940025337043</v>
      </c>
      <c r="P61" s="13">
        <f t="shared" si="7"/>
        <v>98.0482336596558</v>
      </c>
      <c r="Q61" s="13">
        <f t="shared" si="7"/>
        <v>100.69127964246572</v>
      </c>
      <c r="R61" s="13">
        <f t="shared" si="7"/>
        <v>76.97882485845857</v>
      </c>
      <c r="S61" s="13">
        <f t="shared" si="7"/>
        <v>135.2810957060207</v>
      </c>
      <c r="T61" s="13">
        <f t="shared" si="7"/>
        <v>118.51479717281279</v>
      </c>
      <c r="U61" s="13">
        <f t="shared" si="7"/>
        <v>110.24437771146847</v>
      </c>
      <c r="V61" s="13">
        <f t="shared" si="7"/>
        <v>96.5542497176358</v>
      </c>
      <c r="W61" s="13">
        <f t="shared" si="7"/>
        <v>61.868229824486555</v>
      </c>
      <c r="X61" s="13">
        <f t="shared" si="7"/>
        <v>0</v>
      </c>
      <c r="Y61" s="13">
        <f t="shared" si="7"/>
        <v>0</v>
      </c>
      <c r="Z61" s="14">
        <f t="shared" si="7"/>
        <v>61.868229824486555</v>
      </c>
    </row>
    <row r="62" spans="1:26" ht="13.5">
      <c r="A62" s="38" t="s">
        <v>96</v>
      </c>
      <c r="B62" s="12">
        <f t="shared" si="7"/>
        <v>66.20278221929549</v>
      </c>
      <c r="C62" s="12">
        <f t="shared" si="7"/>
        <v>0</v>
      </c>
      <c r="D62" s="3">
        <f t="shared" si="7"/>
        <v>53.258382737546874</v>
      </c>
      <c r="E62" s="13">
        <f t="shared" si="7"/>
        <v>53.258382737546874</v>
      </c>
      <c r="F62" s="13">
        <f t="shared" si="7"/>
        <v>84.63092093431409</v>
      </c>
      <c r="G62" s="13">
        <f t="shared" si="7"/>
        <v>74.11905271935922</v>
      </c>
      <c r="H62" s="13">
        <f t="shared" si="7"/>
        <v>79.68419800132452</v>
      </c>
      <c r="I62" s="13">
        <f t="shared" si="7"/>
        <v>79.03732801927062</v>
      </c>
      <c r="J62" s="13">
        <f t="shared" si="7"/>
        <v>93.26412813597096</v>
      </c>
      <c r="K62" s="13">
        <f t="shared" si="7"/>
        <v>44.479076427938715</v>
      </c>
      <c r="L62" s="13">
        <f t="shared" si="7"/>
        <v>79.18491372431319</v>
      </c>
      <c r="M62" s="13">
        <f t="shared" si="7"/>
        <v>63.251289359972375</v>
      </c>
      <c r="N62" s="13">
        <f t="shared" si="7"/>
        <v>33.4759228654317</v>
      </c>
      <c r="O62" s="13">
        <f t="shared" si="7"/>
        <v>67.0597572618385</v>
      </c>
      <c r="P62" s="13">
        <f t="shared" si="7"/>
        <v>76.68719021706727</v>
      </c>
      <c r="Q62" s="13">
        <f t="shared" si="7"/>
        <v>59.79581532183688</v>
      </c>
      <c r="R62" s="13">
        <f t="shared" si="7"/>
        <v>102.46731913345116</v>
      </c>
      <c r="S62" s="13">
        <f t="shared" si="7"/>
        <v>66.86213887826665</v>
      </c>
      <c r="T62" s="13">
        <f t="shared" si="7"/>
        <v>70.0675855308077</v>
      </c>
      <c r="U62" s="13">
        <f t="shared" si="7"/>
        <v>75.79048345819783</v>
      </c>
      <c r="V62" s="13">
        <f t="shared" si="7"/>
        <v>68.90876561737417</v>
      </c>
      <c r="W62" s="13">
        <f t="shared" si="7"/>
        <v>53.258382737546874</v>
      </c>
      <c r="X62" s="13">
        <f t="shared" si="7"/>
        <v>0</v>
      </c>
      <c r="Y62" s="13">
        <f t="shared" si="7"/>
        <v>0</v>
      </c>
      <c r="Z62" s="14">
        <f t="shared" si="7"/>
        <v>53.258382737546874</v>
      </c>
    </row>
    <row r="63" spans="1:26" ht="13.5">
      <c r="A63" s="38" t="s">
        <v>97</v>
      </c>
      <c r="B63" s="12">
        <f t="shared" si="7"/>
        <v>50.77684798889788</v>
      </c>
      <c r="C63" s="12">
        <f t="shared" si="7"/>
        <v>0</v>
      </c>
      <c r="D63" s="3">
        <f t="shared" si="7"/>
        <v>62.615315650038774</v>
      </c>
      <c r="E63" s="13">
        <f t="shared" si="7"/>
        <v>62.615315650038774</v>
      </c>
      <c r="F63" s="13">
        <f t="shared" si="7"/>
        <v>69.6622891016116</v>
      </c>
      <c r="G63" s="13">
        <f t="shared" si="7"/>
        <v>118.60025818868102</v>
      </c>
      <c r="H63" s="13">
        <f t="shared" si="7"/>
        <v>64.88426050617633</v>
      </c>
      <c r="I63" s="13">
        <f t="shared" si="7"/>
        <v>86.33928672805513</v>
      </c>
      <c r="J63" s="13">
        <f t="shared" si="7"/>
        <v>65.07888777560036</v>
      </c>
      <c r="K63" s="13">
        <f t="shared" si="7"/>
        <v>60.40241360072819</v>
      </c>
      <c r="L63" s="13">
        <f t="shared" si="7"/>
        <v>54.52624469354277</v>
      </c>
      <c r="M63" s="13">
        <f t="shared" si="7"/>
        <v>60.044998796618245</v>
      </c>
      <c r="N63" s="13">
        <f t="shared" si="7"/>
        <v>37.22127036274715</v>
      </c>
      <c r="O63" s="13">
        <f t="shared" si="7"/>
        <v>52.99927110234827</v>
      </c>
      <c r="P63" s="13">
        <f t="shared" si="7"/>
        <v>75.54318646688186</v>
      </c>
      <c r="Q63" s="13">
        <f t="shared" si="7"/>
        <v>55.33969562986979</v>
      </c>
      <c r="R63" s="13">
        <f t="shared" si="7"/>
        <v>66.63997972945103</v>
      </c>
      <c r="S63" s="13">
        <f t="shared" si="7"/>
        <v>67.32130029624147</v>
      </c>
      <c r="T63" s="13">
        <f t="shared" si="7"/>
        <v>72.40540270772333</v>
      </c>
      <c r="U63" s="13">
        <f t="shared" si="7"/>
        <v>68.80634151706231</v>
      </c>
      <c r="V63" s="13">
        <f t="shared" si="7"/>
        <v>67.69409251717303</v>
      </c>
      <c r="W63" s="13">
        <f t="shared" si="7"/>
        <v>62.615315650038774</v>
      </c>
      <c r="X63" s="13">
        <f t="shared" si="7"/>
        <v>0</v>
      </c>
      <c r="Y63" s="13">
        <f t="shared" si="7"/>
        <v>0</v>
      </c>
      <c r="Z63" s="14">
        <f t="shared" si="7"/>
        <v>62.615315650038774</v>
      </c>
    </row>
    <row r="64" spans="1:26" ht="13.5">
      <c r="A64" s="38" t="s">
        <v>98</v>
      </c>
      <c r="B64" s="12">
        <f t="shared" si="7"/>
        <v>43.467038216366966</v>
      </c>
      <c r="C64" s="12">
        <f t="shared" si="7"/>
        <v>0</v>
      </c>
      <c r="D64" s="3">
        <f t="shared" si="7"/>
        <v>68.00000065301668</v>
      </c>
      <c r="E64" s="13">
        <f t="shared" si="7"/>
        <v>68.00000065301668</v>
      </c>
      <c r="F64" s="13">
        <f t="shared" si="7"/>
        <v>62.3744634649392</v>
      </c>
      <c r="G64" s="13">
        <f t="shared" si="7"/>
        <v>109.05496549397753</v>
      </c>
      <c r="H64" s="13">
        <f t="shared" si="7"/>
        <v>64.37496194815506</v>
      </c>
      <c r="I64" s="13">
        <f t="shared" si="7"/>
        <v>78.94533558345213</v>
      </c>
      <c r="J64" s="13">
        <f t="shared" si="7"/>
        <v>61.68536196099659</v>
      </c>
      <c r="K64" s="13">
        <f t="shared" si="7"/>
        <v>58.7792887226791</v>
      </c>
      <c r="L64" s="13">
        <f t="shared" si="7"/>
        <v>52.36731423746347</v>
      </c>
      <c r="M64" s="13">
        <f t="shared" si="7"/>
        <v>57.60415433644904</v>
      </c>
      <c r="N64" s="13">
        <f t="shared" si="7"/>
        <v>37.469673259229566</v>
      </c>
      <c r="O64" s="13">
        <f t="shared" si="7"/>
        <v>51.35845660444864</v>
      </c>
      <c r="P64" s="13">
        <f t="shared" si="7"/>
        <v>71.67519746146682</v>
      </c>
      <c r="Q64" s="13">
        <f t="shared" si="7"/>
        <v>53.54519637952353</v>
      </c>
      <c r="R64" s="13">
        <f t="shared" si="7"/>
        <v>64.94297842191618</v>
      </c>
      <c r="S64" s="13">
        <f t="shared" si="7"/>
        <v>62.70667008931381</v>
      </c>
      <c r="T64" s="13">
        <f t="shared" si="7"/>
        <v>69.29079305975682</v>
      </c>
      <c r="U64" s="13">
        <f t="shared" si="7"/>
        <v>65.66009323634692</v>
      </c>
      <c r="V64" s="13">
        <f t="shared" si="7"/>
        <v>63.838991044647486</v>
      </c>
      <c r="W64" s="13">
        <f t="shared" si="7"/>
        <v>68.00000065301668</v>
      </c>
      <c r="X64" s="13">
        <f t="shared" si="7"/>
        <v>0</v>
      </c>
      <c r="Y64" s="13">
        <f t="shared" si="7"/>
        <v>0</v>
      </c>
      <c r="Z64" s="14">
        <f t="shared" si="7"/>
        <v>68.00000065301668</v>
      </c>
    </row>
    <row r="65" spans="1:26" ht="13.5">
      <c r="A65" s="38" t="s">
        <v>99</v>
      </c>
      <c r="B65" s="12">
        <f t="shared" si="7"/>
        <v>100</v>
      </c>
      <c r="C65" s="12">
        <f t="shared" si="7"/>
        <v>0</v>
      </c>
      <c r="D65" s="3">
        <f t="shared" si="7"/>
        <v>68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100</v>
      </c>
      <c r="B66" s="15">
        <f t="shared" si="7"/>
        <v>0</v>
      </c>
      <c r="C66" s="15">
        <f t="shared" si="7"/>
        <v>0</v>
      </c>
      <c r="D66" s="4">
        <f t="shared" si="7"/>
        <v>99.9999</v>
      </c>
      <c r="E66" s="16">
        <f t="shared" si="7"/>
        <v>99.9999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-24.45900861813419</v>
      </c>
      <c r="U66" s="16">
        <f t="shared" si="7"/>
        <v>-24.508840908560106</v>
      </c>
      <c r="V66" s="16">
        <f t="shared" si="7"/>
        <v>-176.88230866107216</v>
      </c>
      <c r="W66" s="16">
        <f t="shared" si="7"/>
        <v>99.9999</v>
      </c>
      <c r="X66" s="16">
        <f t="shared" si="7"/>
        <v>0</v>
      </c>
      <c r="Y66" s="16">
        <f t="shared" si="7"/>
        <v>0</v>
      </c>
      <c r="Z66" s="17">
        <f t="shared" si="7"/>
        <v>99.9999</v>
      </c>
    </row>
    <row r="67" spans="1:26" ht="13.5" hidden="1">
      <c r="A67" s="40" t="s">
        <v>101</v>
      </c>
      <c r="B67" s="23">
        <v>556785281</v>
      </c>
      <c r="C67" s="23"/>
      <c r="D67" s="24">
        <v>689616288</v>
      </c>
      <c r="E67" s="25">
        <v>686903288</v>
      </c>
      <c r="F67" s="25">
        <v>61118592</v>
      </c>
      <c r="G67" s="25">
        <v>55285445</v>
      </c>
      <c r="H67" s="25">
        <v>53832824</v>
      </c>
      <c r="I67" s="25">
        <v>170236861</v>
      </c>
      <c r="J67" s="25">
        <v>42162353</v>
      </c>
      <c r="K67" s="25">
        <v>60279724</v>
      </c>
      <c r="L67" s="25">
        <v>52512173</v>
      </c>
      <c r="M67" s="25">
        <v>154954250</v>
      </c>
      <c r="N67" s="25">
        <v>44194287</v>
      </c>
      <c r="O67" s="25">
        <v>39695551</v>
      </c>
      <c r="P67" s="25">
        <v>43369385</v>
      </c>
      <c r="Q67" s="25">
        <v>127259223</v>
      </c>
      <c r="R67" s="25">
        <v>37210543</v>
      </c>
      <c r="S67" s="25">
        <v>42989259</v>
      </c>
      <c r="T67" s="25">
        <v>69254835</v>
      </c>
      <c r="U67" s="25">
        <v>149454637</v>
      </c>
      <c r="V67" s="25">
        <v>601904971</v>
      </c>
      <c r="W67" s="25">
        <v>686903288</v>
      </c>
      <c r="X67" s="25"/>
      <c r="Y67" s="24"/>
      <c r="Z67" s="26">
        <v>686903288</v>
      </c>
    </row>
    <row r="68" spans="1:26" ht="13.5" hidden="1">
      <c r="A68" s="36" t="s">
        <v>31</v>
      </c>
      <c r="B68" s="18">
        <v>78443184</v>
      </c>
      <c r="C68" s="18"/>
      <c r="D68" s="19">
        <v>106438745</v>
      </c>
      <c r="E68" s="20">
        <v>106438745</v>
      </c>
      <c r="F68" s="20">
        <v>9910538</v>
      </c>
      <c r="G68" s="20">
        <v>6115133</v>
      </c>
      <c r="H68" s="20">
        <v>6297717</v>
      </c>
      <c r="I68" s="20">
        <v>22323388</v>
      </c>
      <c r="J68" s="20">
        <v>6355632</v>
      </c>
      <c r="K68" s="20">
        <v>6310367</v>
      </c>
      <c r="L68" s="20">
        <v>6257214</v>
      </c>
      <c r="M68" s="20">
        <v>18923213</v>
      </c>
      <c r="N68" s="20">
        <v>6583176</v>
      </c>
      <c r="O68" s="20">
        <v>6285314</v>
      </c>
      <c r="P68" s="20">
        <v>6277415</v>
      </c>
      <c r="Q68" s="20">
        <v>19145905</v>
      </c>
      <c r="R68" s="20">
        <v>3550690</v>
      </c>
      <c r="S68" s="20">
        <v>7167036</v>
      </c>
      <c r="T68" s="20">
        <v>34897356</v>
      </c>
      <c r="U68" s="20">
        <v>45615082</v>
      </c>
      <c r="V68" s="20">
        <v>106007588</v>
      </c>
      <c r="W68" s="20">
        <v>106438745</v>
      </c>
      <c r="X68" s="20"/>
      <c r="Y68" s="19"/>
      <c r="Z68" s="22">
        <v>106438745</v>
      </c>
    </row>
    <row r="69" spans="1:26" ht="13.5" hidden="1">
      <c r="A69" s="37" t="s">
        <v>32</v>
      </c>
      <c r="B69" s="18">
        <v>469867361</v>
      </c>
      <c r="C69" s="18"/>
      <c r="D69" s="19">
        <v>575177543</v>
      </c>
      <c r="E69" s="20">
        <v>572464543</v>
      </c>
      <c r="F69" s="20">
        <v>51208054</v>
      </c>
      <c r="G69" s="20">
        <v>49170312</v>
      </c>
      <c r="H69" s="20">
        <v>47535107</v>
      </c>
      <c r="I69" s="20">
        <v>147913473</v>
      </c>
      <c r="J69" s="20">
        <v>35806721</v>
      </c>
      <c r="K69" s="20">
        <v>53969357</v>
      </c>
      <c r="L69" s="20">
        <v>46254959</v>
      </c>
      <c r="M69" s="20">
        <v>136031037</v>
      </c>
      <c r="N69" s="20">
        <v>37611111</v>
      </c>
      <c r="O69" s="20">
        <v>33410237</v>
      </c>
      <c r="P69" s="20">
        <v>37091970</v>
      </c>
      <c r="Q69" s="20">
        <v>108113318</v>
      </c>
      <c r="R69" s="20">
        <v>33659853</v>
      </c>
      <c r="S69" s="20">
        <v>35822223</v>
      </c>
      <c r="T69" s="20">
        <v>38810415</v>
      </c>
      <c r="U69" s="20">
        <v>108292491</v>
      </c>
      <c r="V69" s="20">
        <v>500350319</v>
      </c>
      <c r="W69" s="20">
        <v>572464543</v>
      </c>
      <c r="X69" s="20"/>
      <c r="Y69" s="19"/>
      <c r="Z69" s="22">
        <v>572464543</v>
      </c>
    </row>
    <row r="70" spans="1:26" ht="13.5" hidden="1">
      <c r="A70" s="38" t="s">
        <v>95</v>
      </c>
      <c r="B70" s="18">
        <v>328863114</v>
      </c>
      <c r="C70" s="18"/>
      <c r="D70" s="19">
        <v>383249850</v>
      </c>
      <c r="E70" s="20">
        <v>383249850</v>
      </c>
      <c r="F70" s="20">
        <v>41071433</v>
      </c>
      <c r="G70" s="20">
        <v>36809446</v>
      </c>
      <c r="H70" s="20">
        <v>35366711</v>
      </c>
      <c r="I70" s="20">
        <v>113247590</v>
      </c>
      <c r="J70" s="20">
        <v>24748451</v>
      </c>
      <c r="K70" s="20">
        <v>35847288</v>
      </c>
      <c r="L70" s="20">
        <v>35711072</v>
      </c>
      <c r="M70" s="20">
        <v>96306811</v>
      </c>
      <c r="N70" s="20">
        <v>25485436</v>
      </c>
      <c r="O70" s="20">
        <v>21878639</v>
      </c>
      <c r="P70" s="20">
        <v>23798443</v>
      </c>
      <c r="Q70" s="20">
        <v>71162518</v>
      </c>
      <c r="R70" s="20">
        <v>23999509</v>
      </c>
      <c r="S70" s="20">
        <v>23749509</v>
      </c>
      <c r="T70" s="20">
        <v>24635652</v>
      </c>
      <c r="U70" s="20">
        <v>72384670</v>
      </c>
      <c r="V70" s="20">
        <v>353101589</v>
      </c>
      <c r="W70" s="20">
        <v>383249850</v>
      </c>
      <c r="X70" s="20"/>
      <c r="Y70" s="19"/>
      <c r="Z70" s="22">
        <v>383249850</v>
      </c>
    </row>
    <row r="71" spans="1:26" ht="13.5" hidden="1">
      <c r="A71" s="38" t="s">
        <v>96</v>
      </c>
      <c r="B71" s="18">
        <v>68052939</v>
      </c>
      <c r="C71" s="18"/>
      <c r="D71" s="19">
        <v>115319786</v>
      </c>
      <c r="E71" s="20">
        <v>115319786</v>
      </c>
      <c r="F71" s="20">
        <v>4704114</v>
      </c>
      <c r="G71" s="20">
        <v>6190098</v>
      </c>
      <c r="H71" s="20">
        <v>6387230</v>
      </c>
      <c r="I71" s="20">
        <v>17281442</v>
      </c>
      <c r="J71" s="20">
        <v>5186990</v>
      </c>
      <c r="K71" s="20">
        <v>12303014</v>
      </c>
      <c r="L71" s="20">
        <v>4724506</v>
      </c>
      <c r="M71" s="20">
        <v>22214510</v>
      </c>
      <c r="N71" s="20">
        <v>6327954</v>
      </c>
      <c r="O71" s="20">
        <v>5650945</v>
      </c>
      <c r="P71" s="20">
        <v>7430001</v>
      </c>
      <c r="Q71" s="20">
        <v>19408900</v>
      </c>
      <c r="R71" s="20">
        <v>3896699</v>
      </c>
      <c r="S71" s="20">
        <v>6304903</v>
      </c>
      <c r="T71" s="20">
        <v>8327818</v>
      </c>
      <c r="U71" s="20">
        <v>18529420</v>
      </c>
      <c r="V71" s="20">
        <v>77434272</v>
      </c>
      <c r="W71" s="20">
        <v>115319786</v>
      </c>
      <c r="X71" s="20"/>
      <c r="Y71" s="19"/>
      <c r="Z71" s="22">
        <v>115319786</v>
      </c>
    </row>
    <row r="72" spans="1:26" ht="13.5" hidden="1">
      <c r="A72" s="38" t="s">
        <v>97</v>
      </c>
      <c r="B72" s="18">
        <v>30473465</v>
      </c>
      <c r="C72" s="18"/>
      <c r="D72" s="19">
        <v>37142400</v>
      </c>
      <c r="E72" s="20">
        <v>37142400</v>
      </c>
      <c r="F72" s="20">
        <v>2413366</v>
      </c>
      <c r="G72" s="20">
        <v>2951330</v>
      </c>
      <c r="H72" s="20">
        <v>2561874</v>
      </c>
      <c r="I72" s="20">
        <v>7926570</v>
      </c>
      <c r="J72" s="20">
        <v>2643819</v>
      </c>
      <c r="K72" s="20">
        <v>2588332</v>
      </c>
      <c r="L72" s="20">
        <v>2579169</v>
      </c>
      <c r="M72" s="20">
        <v>7811320</v>
      </c>
      <c r="N72" s="20">
        <v>2574493</v>
      </c>
      <c r="O72" s="20">
        <v>2627255</v>
      </c>
      <c r="P72" s="20">
        <v>2613145</v>
      </c>
      <c r="Q72" s="20">
        <v>7814893</v>
      </c>
      <c r="R72" s="20">
        <v>2545565</v>
      </c>
      <c r="S72" s="20">
        <v>2526655</v>
      </c>
      <c r="T72" s="20">
        <v>2574783</v>
      </c>
      <c r="U72" s="20">
        <v>7647003</v>
      </c>
      <c r="V72" s="20">
        <v>31199786</v>
      </c>
      <c r="W72" s="20">
        <v>37142400</v>
      </c>
      <c r="X72" s="20"/>
      <c r="Y72" s="19"/>
      <c r="Z72" s="22">
        <v>37142400</v>
      </c>
    </row>
    <row r="73" spans="1:26" ht="13.5" hidden="1">
      <c r="A73" s="38" t="s">
        <v>98</v>
      </c>
      <c r="B73" s="18">
        <v>35377591</v>
      </c>
      <c r="C73" s="18"/>
      <c r="D73" s="19">
        <v>36752507</v>
      </c>
      <c r="E73" s="20">
        <v>36752507</v>
      </c>
      <c r="F73" s="20">
        <v>3019141</v>
      </c>
      <c r="G73" s="20">
        <v>3219438</v>
      </c>
      <c r="H73" s="20">
        <v>3219292</v>
      </c>
      <c r="I73" s="20">
        <v>9457871</v>
      </c>
      <c r="J73" s="20">
        <v>3227461</v>
      </c>
      <c r="K73" s="20">
        <v>3230723</v>
      </c>
      <c r="L73" s="20">
        <v>3240212</v>
      </c>
      <c r="M73" s="20">
        <v>9698396</v>
      </c>
      <c r="N73" s="20">
        <v>3223228</v>
      </c>
      <c r="O73" s="20">
        <v>3253398</v>
      </c>
      <c r="P73" s="20">
        <v>3250381</v>
      </c>
      <c r="Q73" s="20">
        <v>9727007</v>
      </c>
      <c r="R73" s="20">
        <v>3218080</v>
      </c>
      <c r="S73" s="20">
        <v>3241156</v>
      </c>
      <c r="T73" s="20">
        <v>3272162</v>
      </c>
      <c r="U73" s="20">
        <v>9731398</v>
      </c>
      <c r="V73" s="20">
        <v>38614672</v>
      </c>
      <c r="W73" s="20">
        <v>36752507</v>
      </c>
      <c r="X73" s="20"/>
      <c r="Y73" s="19"/>
      <c r="Z73" s="22">
        <v>36752507</v>
      </c>
    </row>
    <row r="74" spans="1:26" ht="13.5" hidden="1">
      <c r="A74" s="38" t="s">
        <v>99</v>
      </c>
      <c r="B74" s="18">
        <v>7100252</v>
      </c>
      <c r="C74" s="18"/>
      <c r="D74" s="19">
        <v>2713000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100</v>
      </c>
      <c r="B75" s="27">
        <v>8474736</v>
      </c>
      <c r="C75" s="27"/>
      <c r="D75" s="28">
        <v>8000000</v>
      </c>
      <c r="E75" s="29">
        <v>8000000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>
        <v>-4452936</v>
      </c>
      <c r="U75" s="29">
        <v>-4452936</v>
      </c>
      <c r="V75" s="29">
        <v>-4452936</v>
      </c>
      <c r="W75" s="29">
        <v>8000000</v>
      </c>
      <c r="X75" s="29"/>
      <c r="Y75" s="28"/>
      <c r="Z75" s="30">
        <v>8000000</v>
      </c>
    </row>
    <row r="76" spans="1:26" ht="13.5" hidden="1">
      <c r="A76" s="41" t="s">
        <v>102</v>
      </c>
      <c r="B76" s="31">
        <v>418912695</v>
      </c>
      <c r="C76" s="31"/>
      <c r="D76" s="32">
        <v>470957899</v>
      </c>
      <c r="E76" s="33">
        <v>470957899</v>
      </c>
      <c r="F76" s="33">
        <v>44516786</v>
      </c>
      <c r="G76" s="33">
        <v>53891595</v>
      </c>
      <c r="H76" s="33">
        <v>51972235</v>
      </c>
      <c r="I76" s="33">
        <v>150380616</v>
      </c>
      <c r="J76" s="33">
        <v>40108881</v>
      </c>
      <c r="K76" s="33">
        <v>38043029</v>
      </c>
      <c r="L76" s="33">
        <v>49680080</v>
      </c>
      <c r="M76" s="33">
        <v>127831990</v>
      </c>
      <c r="N76" s="33">
        <v>33821920</v>
      </c>
      <c r="O76" s="33">
        <v>34391535</v>
      </c>
      <c r="P76" s="33">
        <v>39589120</v>
      </c>
      <c r="Q76" s="33">
        <v>107802575</v>
      </c>
      <c r="R76" s="33">
        <v>31604190</v>
      </c>
      <c r="S76" s="33">
        <v>48379557</v>
      </c>
      <c r="T76" s="33">
        <v>47046345</v>
      </c>
      <c r="U76" s="33">
        <v>127030092</v>
      </c>
      <c r="V76" s="33">
        <v>513045273</v>
      </c>
      <c r="W76" s="33">
        <v>470957899</v>
      </c>
      <c r="X76" s="33"/>
      <c r="Y76" s="32"/>
      <c r="Z76" s="34">
        <v>470957899</v>
      </c>
    </row>
    <row r="77" spans="1:26" ht="13.5" hidden="1">
      <c r="A77" s="36" t="s">
        <v>31</v>
      </c>
      <c r="B77" s="18">
        <v>68443184</v>
      </c>
      <c r="C77" s="18"/>
      <c r="D77" s="19">
        <v>114337180</v>
      </c>
      <c r="E77" s="20">
        <v>114337180</v>
      </c>
      <c r="F77" s="20">
        <v>4880529</v>
      </c>
      <c r="G77" s="20">
        <v>5487482</v>
      </c>
      <c r="H77" s="20">
        <v>4905658</v>
      </c>
      <c r="I77" s="20">
        <v>15273669</v>
      </c>
      <c r="J77" s="20">
        <v>5067168</v>
      </c>
      <c r="K77" s="20">
        <v>5102047</v>
      </c>
      <c r="L77" s="20">
        <v>4550971</v>
      </c>
      <c r="M77" s="20">
        <v>14720186</v>
      </c>
      <c r="N77" s="20">
        <v>2831442</v>
      </c>
      <c r="O77" s="20">
        <v>4289796</v>
      </c>
      <c r="P77" s="20">
        <v>6141081</v>
      </c>
      <c r="Q77" s="20">
        <v>13262319</v>
      </c>
      <c r="R77" s="20">
        <v>5220808</v>
      </c>
      <c r="S77" s="20">
        <v>8167301</v>
      </c>
      <c r="T77" s="20">
        <v>6681055</v>
      </c>
      <c r="U77" s="20">
        <v>20069164</v>
      </c>
      <c r="V77" s="20">
        <v>63325338</v>
      </c>
      <c r="W77" s="20">
        <v>114337180</v>
      </c>
      <c r="X77" s="20"/>
      <c r="Y77" s="19"/>
      <c r="Z77" s="22">
        <v>114337180</v>
      </c>
    </row>
    <row r="78" spans="1:26" ht="13.5" hidden="1">
      <c r="A78" s="37" t="s">
        <v>32</v>
      </c>
      <c r="B78" s="18">
        <v>350469511</v>
      </c>
      <c r="C78" s="18"/>
      <c r="D78" s="19">
        <v>348620727</v>
      </c>
      <c r="E78" s="20">
        <v>348620727</v>
      </c>
      <c r="F78" s="20">
        <v>39636257</v>
      </c>
      <c r="G78" s="20">
        <v>47275125</v>
      </c>
      <c r="H78" s="20">
        <v>45909853</v>
      </c>
      <c r="I78" s="20">
        <v>132821235</v>
      </c>
      <c r="J78" s="20">
        <v>33967716</v>
      </c>
      <c r="K78" s="20">
        <v>31867403</v>
      </c>
      <c r="L78" s="20">
        <v>43979938</v>
      </c>
      <c r="M78" s="20">
        <v>109815057</v>
      </c>
      <c r="N78" s="20">
        <v>29787844</v>
      </c>
      <c r="O78" s="20">
        <v>30101739</v>
      </c>
      <c r="P78" s="20">
        <v>33448039</v>
      </c>
      <c r="Q78" s="20">
        <v>93337622</v>
      </c>
      <c r="R78" s="20">
        <v>26382154</v>
      </c>
      <c r="S78" s="20">
        <v>40211265</v>
      </c>
      <c r="T78" s="20">
        <v>39276146</v>
      </c>
      <c r="U78" s="20">
        <v>105869565</v>
      </c>
      <c r="V78" s="20">
        <v>441843479</v>
      </c>
      <c r="W78" s="20">
        <v>348620727</v>
      </c>
      <c r="X78" s="20"/>
      <c r="Y78" s="19"/>
      <c r="Z78" s="22">
        <v>348620727</v>
      </c>
    </row>
    <row r="79" spans="1:26" ht="13.5" hidden="1">
      <c r="A79" s="38" t="s">
        <v>95</v>
      </c>
      <c r="B79" s="18">
        <v>267465264</v>
      </c>
      <c r="C79" s="18"/>
      <c r="D79" s="19">
        <v>237109898</v>
      </c>
      <c r="E79" s="20">
        <v>237109898</v>
      </c>
      <c r="F79" s="20">
        <v>31995821</v>
      </c>
      <c r="G79" s="20">
        <v>35524094</v>
      </c>
      <c r="H79" s="20">
        <v>36942289</v>
      </c>
      <c r="I79" s="20">
        <v>104462204</v>
      </c>
      <c r="J79" s="20">
        <v>25234773</v>
      </c>
      <c r="K79" s="20">
        <v>22775016</v>
      </c>
      <c r="L79" s="20">
        <v>37008118</v>
      </c>
      <c r="M79" s="20">
        <v>85017907</v>
      </c>
      <c r="N79" s="20">
        <v>25400566</v>
      </c>
      <c r="O79" s="20">
        <v>22919931</v>
      </c>
      <c r="P79" s="20">
        <v>23333953</v>
      </c>
      <c r="Q79" s="20">
        <v>71654450</v>
      </c>
      <c r="R79" s="20">
        <v>18474540</v>
      </c>
      <c r="S79" s="20">
        <v>32128596</v>
      </c>
      <c r="T79" s="20">
        <v>29196893</v>
      </c>
      <c r="U79" s="20">
        <v>79800029</v>
      </c>
      <c r="V79" s="20">
        <v>340934590</v>
      </c>
      <c r="W79" s="20">
        <v>237109898</v>
      </c>
      <c r="X79" s="20"/>
      <c r="Y79" s="19"/>
      <c r="Z79" s="22">
        <v>237109898</v>
      </c>
    </row>
    <row r="80" spans="1:26" ht="13.5" hidden="1">
      <c r="A80" s="38" t="s">
        <v>96</v>
      </c>
      <c r="B80" s="18">
        <v>45052939</v>
      </c>
      <c r="C80" s="18"/>
      <c r="D80" s="19">
        <v>61417453</v>
      </c>
      <c r="E80" s="20">
        <v>61417453</v>
      </c>
      <c r="F80" s="20">
        <v>3981135</v>
      </c>
      <c r="G80" s="20">
        <v>4588042</v>
      </c>
      <c r="H80" s="20">
        <v>5089613</v>
      </c>
      <c r="I80" s="20">
        <v>13658790</v>
      </c>
      <c r="J80" s="20">
        <v>4837601</v>
      </c>
      <c r="K80" s="20">
        <v>5472267</v>
      </c>
      <c r="L80" s="20">
        <v>3741096</v>
      </c>
      <c r="M80" s="20">
        <v>14050964</v>
      </c>
      <c r="N80" s="20">
        <v>2118341</v>
      </c>
      <c r="O80" s="20">
        <v>3789510</v>
      </c>
      <c r="P80" s="20">
        <v>5697859</v>
      </c>
      <c r="Q80" s="20">
        <v>11605710</v>
      </c>
      <c r="R80" s="20">
        <v>3992843</v>
      </c>
      <c r="S80" s="20">
        <v>4215593</v>
      </c>
      <c r="T80" s="20">
        <v>5835101</v>
      </c>
      <c r="U80" s="20">
        <v>14043537</v>
      </c>
      <c r="V80" s="20">
        <v>53359001</v>
      </c>
      <c r="W80" s="20">
        <v>61417453</v>
      </c>
      <c r="X80" s="20"/>
      <c r="Y80" s="19"/>
      <c r="Z80" s="22">
        <v>61417453</v>
      </c>
    </row>
    <row r="81" spans="1:26" ht="13.5" hidden="1">
      <c r="A81" s="38" t="s">
        <v>97</v>
      </c>
      <c r="B81" s="18">
        <v>15473465</v>
      </c>
      <c r="C81" s="18"/>
      <c r="D81" s="19">
        <v>23256831</v>
      </c>
      <c r="E81" s="20">
        <v>23256831</v>
      </c>
      <c r="F81" s="20">
        <v>1681206</v>
      </c>
      <c r="G81" s="20">
        <v>3500285</v>
      </c>
      <c r="H81" s="20">
        <v>1662253</v>
      </c>
      <c r="I81" s="20">
        <v>6843744</v>
      </c>
      <c r="J81" s="20">
        <v>1720568</v>
      </c>
      <c r="K81" s="20">
        <v>1563415</v>
      </c>
      <c r="L81" s="20">
        <v>1406324</v>
      </c>
      <c r="M81" s="20">
        <v>4690307</v>
      </c>
      <c r="N81" s="20">
        <v>958259</v>
      </c>
      <c r="O81" s="20">
        <v>1392426</v>
      </c>
      <c r="P81" s="20">
        <v>1974053</v>
      </c>
      <c r="Q81" s="20">
        <v>4324738</v>
      </c>
      <c r="R81" s="20">
        <v>1696364</v>
      </c>
      <c r="S81" s="20">
        <v>1700977</v>
      </c>
      <c r="T81" s="20">
        <v>1864282</v>
      </c>
      <c r="U81" s="20">
        <v>5261623</v>
      </c>
      <c r="V81" s="20">
        <v>21120412</v>
      </c>
      <c r="W81" s="20">
        <v>23256831</v>
      </c>
      <c r="X81" s="20"/>
      <c r="Y81" s="19"/>
      <c r="Z81" s="22">
        <v>23256831</v>
      </c>
    </row>
    <row r="82" spans="1:26" ht="13.5" hidden="1">
      <c r="A82" s="38" t="s">
        <v>98</v>
      </c>
      <c r="B82" s="18">
        <v>15377591</v>
      </c>
      <c r="C82" s="18"/>
      <c r="D82" s="19">
        <v>24991705</v>
      </c>
      <c r="E82" s="20">
        <v>24991705</v>
      </c>
      <c r="F82" s="20">
        <v>1883173</v>
      </c>
      <c r="G82" s="20">
        <v>3510957</v>
      </c>
      <c r="H82" s="20">
        <v>2072418</v>
      </c>
      <c r="I82" s="20">
        <v>7466548</v>
      </c>
      <c r="J82" s="20">
        <v>1990871</v>
      </c>
      <c r="K82" s="20">
        <v>1898996</v>
      </c>
      <c r="L82" s="20">
        <v>1696812</v>
      </c>
      <c r="M82" s="20">
        <v>5586679</v>
      </c>
      <c r="N82" s="20">
        <v>1207733</v>
      </c>
      <c r="O82" s="20">
        <v>1670895</v>
      </c>
      <c r="P82" s="20">
        <v>2329717</v>
      </c>
      <c r="Q82" s="20">
        <v>5208345</v>
      </c>
      <c r="R82" s="20">
        <v>2089917</v>
      </c>
      <c r="S82" s="20">
        <v>2032421</v>
      </c>
      <c r="T82" s="20">
        <v>2267307</v>
      </c>
      <c r="U82" s="20">
        <v>6389645</v>
      </c>
      <c r="V82" s="20">
        <v>24651217</v>
      </c>
      <c r="W82" s="20">
        <v>24991705</v>
      </c>
      <c r="X82" s="20"/>
      <c r="Y82" s="19"/>
      <c r="Z82" s="22">
        <v>24991705</v>
      </c>
    </row>
    <row r="83" spans="1:26" ht="13.5" hidden="1">
      <c r="A83" s="38" t="s">
        <v>99</v>
      </c>
      <c r="B83" s="18">
        <v>7100252</v>
      </c>
      <c r="C83" s="18"/>
      <c r="D83" s="19">
        <v>1844840</v>
      </c>
      <c r="E83" s="20">
        <v>1844840</v>
      </c>
      <c r="F83" s="20">
        <v>94922</v>
      </c>
      <c r="G83" s="20">
        <v>151747</v>
      </c>
      <c r="H83" s="20">
        <v>143280</v>
      </c>
      <c r="I83" s="20">
        <v>389949</v>
      </c>
      <c r="J83" s="20">
        <v>183903</v>
      </c>
      <c r="K83" s="20">
        <v>157709</v>
      </c>
      <c r="L83" s="20">
        <v>127588</v>
      </c>
      <c r="M83" s="20">
        <v>469200</v>
      </c>
      <c r="N83" s="20">
        <v>102945</v>
      </c>
      <c r="O83" s="20">
        <v>328977</v>
      </c>
      <c r="P83" s="20">
        <v>112457</v>
      </c>
      <c r="Q83" s="20">
        <v>544379</v>
      </c>
      <c r="R83" s="20">
        <v>128490</v>
      </c>
      <c r="S83" s="20">
        <v>133678</v>
      </c>
      <c r="T83" s="20">
        <v>112563</v>
      </c>
      <c r="U83" s="20">
        <v>374731</v>
      </c>
      <c r="V83" s="20">
        <v>1778259</v>
      </c>
      <c r="W83" s="20">
        <v>1844840</v>
      </c>
      <c r="X83" s="20"/>
      <c r="Y83" s="19"/>
      <c r="Z83" s="22">
        <v>1844840</v>
      </c>
    </row>
    <row r="84" spans="1:26" ht="13.5" hidden="1">
      <c r="A84" s="39" t="s">
        <v>100</v>
      </c>
      <c r="B84" s="27"/>
      <c r="C84" s="27"/>
      <c r="D84" s="28">
        <v>7999992</v>
      </c>
      <c r="E84" s="29">
        <v>7999992</v>
      </c>
      <c r="F84" s="29"/>
      <c r="G84" s="29">
        <v>1128988</v>
      </c>
      <c r="H84" s="29">
        <v>1156724</v>
      </c>
      <c r="I84" s="29">
        <v>2285712</v>
      </c>
      <c r="J84" s="29">
        <v>1073997</v>
      </c>
      <c r="K84" s="29">
        <v>1073579</v>
      </c>
      <c r="L84" s="29">
        <v>1149171</v>
      </c>
      <c r="M84" s="29">
        <v>3296747</v>
      </c>
      <c r="N84" s="29">
        <v>1202634</v>
      </c>
      <c r="O84" s="29"/>
      <c r="P84" s="29"/>
      <c r="Q84" s="29">
        <v>1202634</v>
      </c>
      <c r="R84" s="29">
        <v>1228</v>
      </c>
      <c r="S84" s="29">
        <v>991</v>
      </c>
      <c r="T84" s="29">
        <v>1089144</v>
      </c>
      <c r="U84" s="29">
        <v>1091363</v>
      </c>
      <c r="V84" s="29">
        <v>7876456</v>
      </c>
      <c r="W84" s="29">
        <v>7999992</v>
      </c>
      <c r="X84" s="29"/>
      <c r="Y84" s="28"/>
      <c r="Z84" s="30">
        <v>7999992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2014-08-04T09:13:12Z</dcterms:created>
  <dcterms:modified xsi:type="dcterms:W3CDTF">2014-08-04T09:13:12Z</dcterms:modified>
  <cp:category/>
  <cp:version/>
  <cp:contentType/>
  <cp:contentStatus/>
</cp:coreProperties>
</file>